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chartsheets/sheet3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drawings/drawing23.xml" ContentType="application/vnd.openxmlformats-officedocument.drawing+xml"/>
  <Override PartName="/xl/worksheets/sheet19.xml" ContentType="application/vnd.openxmlformats-officedocument.spreadsheetml.worksheet+xml"/>
  <Override PartName="/xl/drawings/drawing24.xml" ContentType="application/vnd.openxmlformats-officedocument.drawing+xml"/>
  <Override PartName="/xl/worksheets/sheet20.xml" ContentType="application/vnd.openxmlformats-officedocument.spreadsheetml.worksheet+xml"/>
  <Override PartName="/xl/drawings/drawing25.xml" ContentType="application/vnd.openxmlformats-officedocument.drawing+xml"/>
  <Override PartName="/xl/worksheets/sheet21.xml" ContentType="application/vnd.openxmlformats-officedocument.spreadsheetml.worksheet+xml"/>
  <Override PartName="/xl/drawings/drawing26.xml" ContentType="application/vnd.openxmlformats-officedocument.drawing+xml"/>
  <Override PartName="/xl/worksheets/sheet22.xml" ContentType="application/vnd.openxmlformats-officedocument.spreadsheetml.worksheet+xml"/>
  <Override PartName="/xl/drawings/drawing27.xml" ContentType="application/vnd.openxmlformats-officedocument.drawing+xml"/>
  <Override PartName="/xl/worksheets/sheet23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225" windowWidth="11220" windowHeight="12180" activeTab="0"/>
  </bookViews>
  <sheets>
    <sheet name="Index" sheetId="1" r:id="rId1"/>
    <sheet name="PRAGECTY" sheetId="2" r:id="rId2"/>
    <sheet name="PRACEAGE" sheetId="3" r:id="rId3"/>
    <sheet name="PEDURACE" sheetId="4" r:id="rId4"/>
    <sheet name="PRMARIT" sheetId="5" r:id="rId5"/>
    <sheet name="PRACERAT1" sheetId="6" r:id="rId6"/>
    <sheet name="PRACERAT2" sheetId="7" r:id="rId7"/>
    <sheet name="PRACERAT3" sheetId="8" r:id="rId8"/>
    <sheet name="PRACERAT4" sheetId="9" r:id="rId9"/>
    <sheet name="PRACERAT5" sheetId="10" r:id="rId10"/>
    <sheet name="PRACERAT6" sheetId="11" r:id="rId11"/>
    <sheet name="FIGURE D-1" sheetId="12" r:id="rId12"/>
    <sheet name="FIGURE D-2" sheetId="13" r:id="rId13"/>
    <sheet name="FIGURE D-3" sheetId="14" r:id="rId14"/>
    <sheet name="FDWTRACE" sheetId="15" r:id="rId15"/>
    <sheet name="FDGESRAC" sheetId="16" r:id="rId16"/>
    <sheet name="ABSUMM" sheetId="17" r:id="rId17"/>
    <sheet name="ABRACAGE" sheetId="18" r:id="rId18"/>
    <sheet name="ABMARACE" sheetId="19" r:id="rId19"/>
    <sheet name="ABHISPAN" sheetId="20" r:id="rId20"/>
    <sheet name="ABEDUAGE" sheetId="21" r:id="rId21"/>
    <sheet name="ABEDURAC" sheetId="22" r:id="rId22"/>
    <sheet name="ABGESTAG" sheetId="23" r:id="rId23"/>
    <sheet name="ABPRPREG" sheetId="24" r:id="rId24"/>
    <sheet name="ABPRBIRT" sheetId="25" r:id="rId25"/>
    <sheet name="ABPRABOR" sheetId="26" r:id="rId26"/>
  </sheets>
  <externalReferences>
    <externalReference r:id="rId29"/>
  </externalReferences>
  <definedNames>
    <definedName name="_xlnm.Print_Area" localSheetId="20">'ABEDUAGE'!$A$1:$J$60</definedName>
    <definedName name="_xlnm.Print_Area" localSheetId="21">'ABEDURAC'!$A$1:$I$67</definedName>
    <definedName name="_xlnm.Print_Area" localSheetId="22">'ABGESTAG'!$A$1:$J$80</definedName>
    <definedName name="_xlnm.Print_Area" localSheetId="19">'ABHISPAN'!$A$1:$M$80</definedName>
    <definedName name="_xlnm.Print_Area" localSheetId="18">'ABMARACE'!$A$1:$O$79</definedName>
    <definedName name="_xlnm.Print_Area" localSheetId="25">'ABPRABOR'!$A$1:$G$78</definedName>
    <definedName name="_xlnm.Print_Area" localSheetId="24">'ABPRBIRT'!$A$1:$G$78</definedName>
    <definedName name="_xlnm.Print_Area" localSheetId="23">'ABPRPREG'!$A$1:$H$78</definedName>
    <definedName name="_xlnm.Print_Area" localSheetId="17">'ABRACAGE'!$A$1:$O$53</definedName>
    <definedName name="_xlnm.Print_Area" localSheetId="16">'ABSUMM'!$A$1:$H$57</definedName>
    <definedName name="_xlnm.Print_Area" localSheetId="15">'FDGESRAC'!$A$1:$G$51</definedName>
    <definedName name="_xlnm.Print_Area" localSheetId="14">'FDWTRACE'!$A$1:$G$56</definedName>
    <definedName name="_xlnm.Print_Area" localSheetId="0">'Index'!$A$1:$Q$26</definedName>
    <definedName name="_xlnm.Print_Area" localSheetId="3">'PEDURACE'!$A$1:$I$59</definedName>
    <definedName name="_xlnm.Print_Area" localSheetId="2">'PRACEAGE'!$A$1:$I$79</definedName>
    <definedName name="_xlnm.Print_Area" localSheetId="5">'PRACERAT1'!$A$1:$P$60</definedName>
    <definedName name="_xlnm.Print_Area" localSheetId="6">'PRACERAT2'!$A$1:$P$60</definedName>
    <definedName name="_xlnm.Print_Area" localSheetId="7">'PRACERAT3'!$A$1:$P$60</definedName>
    <definedName name="_xlnm.Print_Area" localSheetId="8">'PRACERAT4'!$A$1:$L$63</definedName>
    <definedName name="_xlnm.Print_Area" localSheetId="9">'PRACERAT5'!$A$1:$K$64</definedName>
    <definedName name="_xlnm.Print_Area" localSheetId="10">'PRACERAT6'!$A$1:$L$65</definedName>
    <definedName name="_xlnm.Print_Area" localSheetId="1">'PRAGECTY'!$A$1:$I$64</definedName>
    <definedName name="_xlnm.Print_Area" localSheetId="4">'PRMARIT'!$A$1:$I$84</definedName>
  </definedNames>
  <calcPr fullCalcOnLoad="1"/>
</workbook>
</file>

<file path=xl/sharedStrings.xml><?xml version="1.0" encoding="utf-8"?>
<sst xmlns="http://schemas.openxmlformats.org/spreadsheetml/2006/main" count="2097" uniqueCount="259">
  <si>
    <t>Area/</t>
  </si>
  <si>
    <t>Reported Pregnancies</t>
  </si>
  <si>
    <t>Live Births</t>
  </si>
  <si>
    <t>Fetal Deaths</t>
  </si>
  <si>
    <t>Number</t>
  </si>
  <si>
    <t>Percent</t>
  </si>
  <si>
    <t>Delaware</t>
  </si>
  <si>
    <t xml:space="preserve"> &lt;15</t>
  </si>
  <si>
    <t xml:space="preserve"> 20-24</t>
  </si>
  <si>
    <t xml:space="preserve"> 25-29</t>
  </si>
  <si>
    <t xml:space="preserve"> 30-34</t>
  </si>
  <si>
    <t xml:space="preserve"> 35-39</t>
  </si>
  <si>
    <t xml:space="preserve"> 40+</t>
  </si>
  <si>
    <t>Kent</t>
  </si>
  <si>
    <t>New Castle</t>
  </si>
  <si>
    <t>Sussex</t>
  </si>
  <si>
    <t>Age</t>
  </si>
  <si>
    <t>Total</t>
  </si>
  <si>
    <t>NUMBER AND PERCENT OF REPORTED PREGNANCIES BY AGE OF WOMAN</t>
  </si>
  <si>
    <t>Induced Terminations</t>
  </si>
  <si>
    <t xml:space="preserve"> 15-19</t>
  </si>
  <si>
    <t xml:space="preserve">   15-17</t>
  </si>
  <si>
    <t xml:space="preserve">   18-19</t>
  </si>
  <si>
    <t>NUMBER AND PERCENT OF REPORTED PREGNANCIES BY RACE, HISPANIC ORIGIN, AND AGE OF WOMAN</t>
  </si>
  <si>
    <t>Race-</t>
  </si>
  <si>
    <t>Hispanic Origin/</t>
  </si>
  <si>
    <t>All Races</t>
  </si>
  <si>
    <t>White</t>
  </si>
  <si>
    <t>Black</t>
  </si>
  <si>
    <t>Other</t>
  </si>
  <si>
    <t>Hispanic*</t>
  </si>
  <si>
    <t>NUMBER AND PERCENT OF REPORTED PREGNANCIES BY RACE, HISPANIC ORIGIN, AND EDUCATION OF WOMAN</t>
  </si>
  <si>
    <t>Education</t>
  </si>
  <si>
    <t xml:space="preserve"> &lt;9</t>
  </si>
  <si>
    <t xml:space="preserve"> 9 to 11</t>
  </si>
  <si>
    <t xml:space="preserve"> H.S. Grad</t>
  </si>
  <si>
    <t xml:space="preserve"> 1 to 3 College</t>
  </si>
  <si>
    <t xml:space="preserve"> 4+ College</t>
  </si>
  <si>
    <t xml:space="preserve"> Unknown</t>
  </si>
  <si>
    <t>NUMBER AND PERCENT OF REPORTED PREGNANCIES BY RACE AND MARITAL STATUS OF WOMAN</t>
  </si>
  <si>
    <t>Area/Race/</t>
  </si>
  <si>
    <t>Marital Status</t>
  </si>
  <si>
    <t xml:space="preserve"> All Races</t>
  </si>
  <si>
    <t xml:space="preserve">  Married</t>
  </si>
  <si>
    <t xml:space="preserve">  Single</t>
  </si>
  <si>
    <t xml:space="preserve"> White</t>
  </si>
  <si>
    <t xml:space="preserve"> Black</t>
  </si>
  <si>
    <t xml:space="preserve"> Other</t>
  </si>
  <si>
    <t>Race</t>
  </si>
  <si>
    <t>NUMBER OF FETAL DEATHS BY WEIGHT OF FETUS IN GRAMS AND RACE OF WOMAN</t>
  </si>
  <si>
    <t>All</t>
  </si>
  <si>
    <t>Weight</t>
  </si>
  <si>
    <t>Races</t>
  </si>
  <si>
    <t xml:space="preserve">  &lt;500</t>
  </si>
  <si>
    <t xml:space="preserve">  500-749</t>
  </si>
  <si>
    <t xml:space="preserve">  750-999</t>
  </si>
  <si>
    <t xml:space="preserve"> 1000-1499</t>
  </si>
  <si>
    <t xml:space="preserve"> 1500-1999</t>
  </si>
  <si>
    <t xml:space="preserve"> 2000-2499</t>
  </si>
  <si>
    <t xml:space="preserve"> 2500+</t>
  </si>
  <si>
    <t>NUMBER OF FETAL DEATHS BY WEEKS OF GESTATION AND RACE OF WOMAN</t>
  </si>
  <si>
    <t xml:space="preserve"> Area/</t>
  </si>
  <si>
    <t>Weeks</t>
  </si>
  <si>
    <t xml:space="preserve"> &lt;20 Weeks</t>
  </si>
  <si>
    <t xml:space="preserve"> 20-24 Weeks</t>
  </si>
  <si>
    <t xml:space="preserve"> 25-29 Weeks</t>
  </si>
  <si>
    <t xml:space="preserve"> 30-34 Weeks</t>
  </si>
  <si>
    <t xml:space="preserve"> 35-39 Weeks</t>
  </si>
  <si>
    <t xml:space="preserve"> 40+ Weeks</t>
  </si>
  <si>
    <t>NUMBER AND PERCENT OF INDUCED TERMINATIONS OF PREGNANCY BY SELECTED CHARACTERISTICS</t>
  </si>
  <si>
    <t>Characteristic</t>
  </si>
  <si>
    <t xml:space="preserve"> Married</t>
  </si>
  <si>
    <t xml:space="preserve"> Single</t>
  </si>
  <si>
    <t>Place of Residence</t>
  </si>
  <si>
    <t xml:space="preserve"> Delaware</t>
  </si>
  <si>
    <t>Weeks of Gestation</t>
  </si>
  <si>
    <t xml:space="preserve">   Kent</t>
  </si>
  <si>
    <t xml:space="preserve"> &lt;7 Weeks</t>
  </si>
  <si>
    <t xml:space="preserve">   New Castle</t>
  </si>
  <si>
    <t xml:space="preserve"> 7 Weeks</t>
  </si>
  <si>
    <t xml:space="preserve">   Sussex</t>
  </si>
  <si>
    <t xml:space="preserve"> 8 Weeks</t>
  </si>
  <si>
    <t xml:space="preserve"> Maryland</t>
  </si>
  <si>
    <t xml:space="preserve"> 9-10 Weeks</t>
  </si>
  <si>
    <t xml:space="preserve"> New Jersey</t>
  </si>
  <si>
    <t xml:space="preserve"> 11-12 Weeks</t>
  </si>
  <si>
    <t xml:space="preserve"> Pennsylvania</t>
  </si>
  <si>
    <t xml:space="preserve"> 13-15 Weeks</t>
  </si>
  <si>
    <t xml:space="preserve"> Other State</t>
  </si>
  <si>
    <t xml:space="preserve"> 16-20 Weeks</t>
  </si>
  <si>
    <t xml:space="preserve"> 21+ Weeks</t>
  </si>
  <si>
    <t xml:space="preserve"> 15-17</t>
  </si>
  <si>
    <t>Type of Procedure</t>
  </si>
  <si>
    <t xml:space="preserve"> 18-19</t>
  </si>
  <si>
    <t xml:space="preserve"> Suction Curettage</t>
  </si>
  <si>
    <t>Previous Pregnancies</t>
  </si>
  <si>
    <t xml:space="preserve"> None</t>
  </si>
  <si>
    <t xml:space="preserve"> 1</t>
  </si>
  <si>
    <t xml:space="preserve"> 2</t>
  </si>
  <si>
    <t xml:space="preserve"> American Indian</t>
  </si>
  <si>
    <t xml:space="preserve"> 3+</t>
  </si>
  <si>
    <t xml:space="preserve"> Asian and Pacific Islander</t>
  </si>
  <si>
    <t xml:space="preserve"> Other Races</t>
  </si>
  <si>
    <t>Previous Live Births</t>
  </si>
  <si>
    <t>Hispanic Origin</t>
  </si>
  <si>
    <t xml:space="preserve"> Yes</t>
  </si>
  <si>
    <t xml:space="preserve"> No</t>
  </si>
  <si>
    <t>Level of Education</t>
  </si>
  <si>
    <t>Previous Induced Abortions</t>
  </si>
  <si>
    <t xml:space="preserve"> 9-11</t>
  </si>
  <si>
    <t xml:space="preserve"> H.S. Graduate</t>
  </si>
  <si>
    <t>NUMBER AND PERCENT OF INDUCED TERMINATIONS OF PREGNANCY BY PLACE OF RESIDENCE, RACE, AND AGE OF WOMAN</t>
  </si>
  <si>
    <t>Place of Residence/</t>
  </si>
  <si>
    <t>&lt;18</t>
  </si>
  <si>
    <t>18-19</t>
  </si>
  <si>
    <t>20-24</t>
  </si>
  <si>
    <t>25-29</t>
  </si>
  <si>
    <t>30-34</t>
  </si>
  <si>
    <t>35+</t>
  </si>
  <si>
    <t>All Terminations</t>
  </si>
  <si>
    <t xml:space="preserve">  Delaware</t>
  </si>
  <si>
    <t xml:space="preserve">    Kent</t>
  </si>
  <si>
    <t xml:space="preserve">     White</t>
  </si>
  <si>
    <t xml:space="preserve">     Black</t>
  </si>
  <si>
    <t xml:space="preserve">     Other</t>
  </si>
  <si>
    <t/>
  </si>
  <si>
    <t xml:space="preserve">    New Castle</t>
  </si>
  <si>
    <t xml:space="preserve">    Sussex</t>
  </si>
  <si>
    <t>Other State</t>
  </si>
  <si>
    <t>NUMBER OF INDUCED TERMINATIONS OF PREGNANCY BY PLACE OF RESIDENCE, AGE, MARITAL STATUS,</t>
  </si>
  <si>
    <t>AND RACE OF WOMAN</t>
  </si>
  <si>
    <t>Place of</t>
  </si>
  <si>
    <t>Marital Status and Race</t>
  </si>
  <si>
    <t>Residence/</t>
  </si>
  <si>
    <t>Married</t>
  </si>
  <si>
    <t>Single</t>
  </si>
  <si>
    <t xml:space="preserve">   &lt;15</t>
  </si>
  <si>
    <t xml:space="preserve">   20-24</t>
  </si>
  <si>
    <t xml:space="preserve">   25-29</t>
  </si>
  <si>
    <t xml:space="preserve">   30-34</t>
  </si>
  <si>
    <t xml:space="preserve">   35-39</t>
  </si>
  <si>
    <t xml:space="preserve">   40+</t>
  </si>
  <si>
    <t xml:space="preserve">  Other State</t>
  </si>
  <si>
    <t xml:space="preserve">     &lt;15</t>
  </si>
  <si>
    <t xml:space="preserve">     15-17</t>
  </si>
  <si>
    <t xml:space="preserve">     18-19</t>
  </si>
  <si>
    <t xml:space="preserve">     20-24</t>
  </si>
  <si>
    <t xml:space="preserve">     25-29</t>
  </si>
  <si>
    <t xml:space="preserve">     30-34</t>
  </si>
  <si>
    <t xml:space="preserve">     35-39</t>
  </si>
  <si>
    <t xml:space="preserve">     40+</t>
  </si>
  <si>
    <t>AND HISPANIC ORIGIN OF WOMAN</t>
  </si>
  <si>
    <t>Not</t>
  </si>
  <si>
    <t>Hispanic</t>
  </si>
  <si>
    <t>Stated</t>
  </si>
  <si>
    <t>NUMBER OF INDUCED TERMINATIONS OF PREGNANCY BY PLACE OF RESIDENCE, EDUCATION,</t>
  </si>
  <si>
    <t>AND AGE OF WOMAN</t>
  </si>
  <si>
    <t>&lt;15</t>
  </si>
  <si>
    <t>15-17</t>
  </si>
  <si>
    <t>35-39</t>
  </si>
  <si>
    <t xml:space="preserve">40+ </t>
  </si>
  <si>
    <t xml:space="preserve">   &lt;9</t>
  </si>
  <si>
    <t xml:space="preserve">   9 to 11</t>
  </si>
  <si>
    <t xml:space="preserve">   H.S. Graduate</t>
  </si>
  <si>
    <t xml:space="preserve">   1 to 3 College</t>
  </si>
  <si>
    <t xml:space="preserve">   4+ College</t>
  </si>
  <si>
    <t xml:space="preserve">   Unknown</t>
  </si>
  <si>
    <t xml:space="preserve">     &lt;9</t>
  </si>
  <si>
    <t xml:space="preserve">     9 to 11</t>
  </si>
  <si>
    <t xml:space="preserve">     H.S. Graduate</t>
  </si>
  <si>
    <t xml:space="preserve">     1 to 3 College</t>
  </si>
  <si>
    <t xml:space="preserve">     4+ College</t>
  </si>
  <si>
    <t xml:space="preserve">     Unknown</t>
  </si>
  <si>
    <t>NUMBER AND PERCENT OF INDUCED TERMINATIONS OF PREGNANCY BY PLACE OF RESIDENCE,</t>
  </si>
  <si>
    <t>NUMBER OF INDUCED TERMINATIONS OF PREGNANCY BY PLACE OF RESIDENCE,</t>
  </si>
  <si>
    <t>WEEKS OF GESTATION, AND AGE OF WOMAN</t>
  </si>
  <si>
    <t>40+</t>
  </si>
  <si>
    <t xml:space="preserve">   &lt;7 Weeks</t>
  </si>
  <si>
    <t xml:space="preserve">   7 Weeks</t>
  </si>
  <si>
    <t xml:space="preserve">   8 Weeks</t>
  </si>
  <si>
    <t xml:space="preserve">   9-10 Weeks</t>
  </si>
  <si>
    <t xml:space="preserve">   11-12 Weeks</t>
  </si>
  <si>
    <t xml:space="preserve">   13-15 Weeks</t>
  </si>
  <si>
    <t xml:space="preserve">   16-20 Weeks</t>
  </si>
  <si>
    <t xml:space="preserve">   21+ Weeks</t>
  </si>
  <si>
    <t xml:space="preserve">     &lt;7 Weeks</t>
  </si>
  <si>
    <t xml:space="preserve">     7 Weeks</t>
  </si>
  <si>
    <t xml:space="preserve">     8 Weeks</t>
  </si>
  <si>
    <t xml:space="preserve">     9-10 Weeks</t>
  </si>
  <si>
    <t xml:space="preserve">     11-12 Weeks</t>
  </si>
  <si>
    <t xml:space="preserve">     13-15 Weeks</t>
  </si>
  <si>
    <t xml:space="preserve">     16-20 Weeks</t>
  </si>
  <si>
    <t xml:space="preserve">     21+ Weeks</t>
  </si>
  <si>
    <t>None</t>
  </si>
  <si>
    <t>3+</t>
  </si>
  <si>
    <t>Table/Figure</t>
  </si>
  <si>
    <t>Title</t>
  </si>
  <si>
    <t>AGE OF WOMAN, AND NUMBER OF PREVIOUS INDUCED TERMINATIONS</t>
  </si>
  <si>
    <t>AGE OF WOMAN, AND NUMBER OF PREVIOUS LIVE BIRTHS</t>
  </si>
  <si>
    <t>AGE OF WOMAN, AND NUMBER OF PREVIOUS PREGNANCIES</t>
  </si>
  <si>
    <t>EDUCATION, AND RACE OF WOMAN</t>
  </si>
  <si>
    <t xml:space="preserve"> Medical (Nonsurgical)</t>
  </si>
  <si>
    <t xml:space="preserve"> Intrauterine Installation</t>
  </si>
  <si>
    <t>Number of Previous Pregnancies</t>
  </si>
  <si>
    <t>Marital Status and Hispanic Origin</t>
  </si>
  <si>
    <t>Age of Woman</t>
  </si>
  <si>
    <t>Number of Previous Live Births</t>
  </si>
  <si>
    <t>Number of Previous Induced Terminations</t>
  </si>
  <si>
    <t>(ALL RACES)</t>
  </si>
  <si>
    <t>(WHITE)</t>
  </si>
  <si>
    <t>(BLACK)</t>
  </si>
  <si>
    <t>1997-</t>
  </si>
  <si>
    <t>1998-</t>
  </si>
  <si>
    <t>1999-</t>
  </si>
  <si>
    <t>2000-</t>
  </si>
  <si>
    <t>NUMBER OF REPORTED PREGNANCIES BY AGE OF WOMAN</t>
  </si>
  <si>
    <t>FIVE-YEAR AVERAGE RATE OF REPORTED PREGNANCIES BY AGE OF WOMAN</t>
  </si>
  <si>
    <t>2001-</t>
  </si>
  <si>
    <t>2002-</t>
  </si>
  <si>
    <t>2003-</t>
  </si>
  <si>
    <t>Unknown</t>
  </si>
  <si>
    <t>FIVE-YEAR AVERAGE RATE OF REPORTED PREGNANCIES BY AGE AND RACE - DELAWARE, 2003-2007</t>
  </si>
  <si>
    <t>FIVE-YEAR AVERAGE RATE OF REPORTED PREGNANCIES BY COUNTY AND RACE - DELAWARE, 2003-2007</t>
  </si>
  <si>
    <t>FIVE-YEAR AVERAGE TEENAGE (15-19) PREGNANCY RATE BY COUNTY AND RACE OF WOMAN - DELAWARE, 2003-2007</t>
  </si>
  <si>
    <t>2004-</t>
  </si>
  <si>
    <t>2005-</t>
  </si>
  <si>
    <t>2006-</t>
  </si>
  <si>
    <t>2007-</t>
  </si>
  <si>
    <t>TABLE D-1</t>
  </si>
  <si>
    <t>DELAWARE AND COUNTIES, 2011</t>
  </si>
  <si>
    <t xml:space="preserve">…  </t>
  </si>
  <si>
    <t>TABLE D-2</t>
  </si>
  <si>
    <t>DELAWARE, 2011</t>
  </si>
  <si>
    <t>TABLE D-3</t>
  </si>
  <si>
    <t>TABLE D-4</t>
  </si>
  <si>
    <t>TABLE D-5</t>
  </si>
  <si>
    <t>DELAWARE AND COUNTIES, 2000-2011</t>
  </si>
  <si>
    <t>TABLE D-6</t>
  </si>
  <si>
    <t>TABLE D-7</t>
  </si>
  <si>
    <t>TABLE D-8</t>
  </si>
  <si>
    <t>DELAWARE AND COUNTIES, 1998-2011</t>
  </si>
  <si>
    <t>TABLE D-9</t>
  </si>
  <si>
    <t>TABLE D-10</t>
  </si>
  <si>
    <t>TABLE D-11</t>
  </si>
  <si>
    <t>TABLE D-12</t>
  </si>
  <si>
    <t>TABLE D-14</t>
  </si>
  <si>
    <t xml:space="preserve">... </t>
  </si>
  <si>
    <t>TABLE D-15</t>
  </si>
  <si>
    <t>TABLE D-17</t>
  </si>
  <si>
    <t>TABLE D-18</t>
  </si>
  <si>
    <t>TABLE D-19</t>
  </si>
  <si>
    <t>TABLE D-20</t>
  </si>
  <si>
    <t>TABLE D-21</t>
  </si>
  <si>
    <t>TABLE D-22</t>
  </si>
  <si>
    <t>TABLE D-13</t>
  </si>
  <si>
    <t>FIGURE D-1</t>
  </si>
  <si>
    <t>FIGURE D-2</t>
  </si>
  <si>
    <t>FIGURE D-3</t>
  </si>
  <si>
    <t>TABLE D-16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</si>
</sst>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\ "/>
    <numFmt numFmtId="166" formatCode="0.0\ \ "/>
    <numFmt numFmtId="167" formatCode="0\ "/>
    <numFmt numFmtId="168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i/>
      <sz val="7.5"/>
      <color indexed="8"/>
      <name val="MS Sans Serif"/>
      <family val="0"/>
    </font>
    <font>
      <sz val="7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 style="thin"/>
      <top/>
      <bottom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3" fillId="0" borderId="22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6" fontId="3" fillId="0" borderId="24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33" borderId="21" xfId="0" applyFont="1" applyFill="1" applyBorder="1" applyAlignment="1">
      <alignment/>
    </xf>
    <xf numFmtId="165" fontId="3" fillId="33" borderId="21" xfId="0" applyNumberFormat="1" applyFont="1" applyFill="1" applyBorder="1" applyAlignment="1">
      <alignment horizontal="right"/>
    </xf>
    <xf numFmtId="166" fontId="3" fillId="33" borderId="22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166" fontId="3" fillId="33" borderId="23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67" applyFont="1" applyAlignment="1">
      <alignment horizontal="centerContinuous"/>
      <protection/>
    </xf>
    <xf numFmtId="0" fontId="3" fillId="0" borderId="0" xfId="67" applyFont="1">
      <alignment/>
      <protection/>
    </xf>
    <xf numFmtId="0" fontId="3" fillId="0" borderId="27" xfId="67" applyFont="1" applyBorder="1" applyAlignment="1">
      <alignment horizontal="center"/>
      <protection/>
    </xf>
    <xf numFmtId="0" fontId="3" fillId="0" borderId="11" xfId="67" applyFont="1" applyBorder="1" applyAlignment="1">
      <alignment horizontal="centerContinuous"/>
      <protection/>
    </xf>
    <xf numFmtId="0" fontId="3" fillId="0" borderId="12" xfId="67" applyFont="1" applyBorder="1" applyAlignment="1">
      <alignment horizontal="centerContinuous"/>
      <protection/>
    </xf>
    <xf numFmtId="0" fontId="3" fillId="0" borderId="15" xfId="67" applyFont="1" applyBorder="1" applyAlignment="1">
      <alignment horizontal="centerContinuous"/>
      <protection/>
    </xf>
    <xf numFmtId="0" fontId="3" fillId="0" borderId="0" xfId="67" applyFont="1" applyAlignment="1">
      <alignment/>
      <protection/>
    </xf>
    <xf numFmtId="0" fontId="3" fillId="0" borderId="17" xfId="67" applyFont="1" applyBorder="1" applyAlignment="1">
      <alignment horizontal="center"/>
      <protection/>
    </xf>
    <xf numFmtId="0" fontId="3" fillId="0" borderId="28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0" fontId="5" fillId="0" borderId="21" xfId="67" applyFont="1" applyBorder="1" applyAlignment="1">
      <alignment horizontal="center"/>
      <protection/>
    </xf>
    <xf numFmtId="0" fontId="5" fillId="0" borderId="25" xfId="67" applyFont="1" applyBorder="1" applyAlignment="1">
      <alignment horizontal="center"/>
      <protection/>
    </xf>
    <xf numFmtId="0" fontId="5" fillId="0" borderId="23" xfId="67" applyFont="1" applyBorder="1" applyAlignment="1">
      <alignment horizontal="center"/>
      <protection/>
    </xf>
    <xf numFmtId="0" fontId="2" fillId="0" borderId="21" xfId="67" applyFont="1" applyBorder="1">
      <alignment/>
      <protection/>
    </xf>
    <xf numFmtId="167" fontId="6" fillId="0" borderId="21" xfId="67" applyNumberFormat="1" applyFont="1" applyBorder="1" applyProtection="1">
      <alignment/>
      <protection locked="0"/>
    </xf>
    <xf numFmtId="167" fontId="6" fillId="0" borderId="25" xfId="67" applyNumberFormat="1" applyFont="1" applyBorder="1" applyProtection="1">
      <alignment/>
      <protection locked="0"/>
    </xf>
    <xf numFmtId="167" fontId="6" fillId="0" borderId="23" xfId="67" applyNumberFormat="1" applyFont="1" applyBorder="1" applyProtection="1">
      <alignment/>
      <protection locked="0"/>
    </xf>
    <xf numFmtId="0" fontId="5" fillId="0" borderId="0" xfId="67" applyFont="1" applyAlignment="1">
      <alignment horizontal="center"/>
      <protection/>
    </xf>
    <xf numFmtId="0" fontId="3" fillId="0" borderId="21" xfId="67" applyFont="1" applyBorder="1">
      <alignment/>
      <protection/>
    </xf>
    <xf numFmtId="0" fontId="3" fillId="0" borderId="17" xfId="67" applyFont="1" applyBorder="1">
      <alignment/>
      <protection/>
    </xf>
    <xf numFmtId="167" fontId="6" fillId="0" borderId="17" xfId="67" applyNumberFormat="1" applyFont="1" applyBorder="1" applyProtection="1">
      <alignment/>
      <protection locked="0"/>
    </xf>
    <xf numFmtId="167" fontId="6" fillId="0" borderId="28" xfId="67" applyNumberFormat="1" applyFont="1" applyBorder="1" applyProtection="1">
      <alignment/>
      <protection locked="0"/>
    </xf>
    <xf numFmtId="167" fontId="6" fillId="0" borderId="16" xfId="67" applyNumberFormat="1" applyFont="1" applyBorder="1" applyProtection="1">
      <alignment/>
      <protection locked="0"/>
    </xf>
    <xf numFmtId="0" fontId="3" fillId="0" borderId="0" xfId="66" applyFont="1">
      <alignment/>
      <protection/>
    </xf>
    <xf numFmtId="0" fontId="3" fillId="0" borderId="27" xfId="66" applyFont="1" applyBorder="1" applyAlignment="1">
      <alignment horizontal="center"/>
      <protection/>
    </xf>
    <xf numFmtId="0" fontId="3" fillId="0" borderId="11" xfId="66" applyFont="1" applyBorder="1" applyAlignment="1">
      <alignment horizontal="centerContinuous"/>
      <protection/>
    </xf>
    <xf numFmtId="0" fontId="3" fillId="0" borderId="12" xfId="66" applyFont="1" applyBorder="1" applyAlignment="1">
      <alignment horizontal="centerContinuous"/>
      <protection/>
    </xf>
    <xf numFmtId="0" fontId="3" fillId="0" borderId="15" xfId="66" applyFont="1" applyBorder="1" applyAlignment="1">
      <alignment horizontal="centerContinuous"/>
      <protection/>
    </xf>
    <xf numFmtId="0" fontId="3" fillId="0" borderId="17" xfId="66" applyFont="1" applyBorder="1" applyAlignment="1">
      <alignment horizontal="center"/>
      <protection/>
    </xf>
    <xf numFmtId="0" fontId="3" fillId="0" borderId="28" xfId="66" applyFont="1" applyBorder="1" applyAlignment="1">
      <alignment horizontal="center"/>
      <protection/>
    </xf>
    <xf numFmtId="0" fontId="3" fillId="0" borderId="16" xfId="66" applyFont="1" applyBorder="1" applyAlignment="1">
      <alignment horizontal="center"/>
      <protection/>
    </xf>
    <xf numFmtId="0" fontId="5" fillId="0" borderId="21" xfId="66" applyFont="1" applyBorder="1" applyAlignment="1">
      <alignment horizontal="center"/>
      <protection/>
    </xf>
    <xf numFmtId="0" fontId="5" fillId="0" borderId="25" xfId="66" applyFont="1" applyBorder="1" applyAlignment="1">
      <alignment horizontal="center"/>
      <protection/>
    </xf>
    <xf numFmtId="0" fontId="5" fillId="0" borderId="23" xfId="66" applyFont="1" applyBorder="1" applyAlignment="1">
      <alignment horizontal="center"/>
      <protection/>
    </xf>
    <xf numFmtId="0" fontId="2" fillId="0" borderId="21" xfId="66" applyFont="1" applyBorder="1">
      <alignment/>
      <protection/>
    </xf>
    <xf numFmtId="167" fontId="6" fillId="0" borderId="21" xfId="66" applyNumberFormat="1" applyFont="1" applyBorder="1" applyProtection="1">
      <alignment/>
      <protection locked="0"/>
    </xf>
    <xf numFmtId="167" fontId="6" fillId="0" borderId="25" xfId="66" applyNumberFormat="1" applyFont="1" applyBorder="1" applyProtection="1">
      <alignment/>
      <protection locked="0"/>
    </xf>
    <xf numFmtId="167" fontId="6" fillId="0" borderId="23" xfId="66" applyNumberFormat="1" applyFont="1" applyBorder="1" applyProtection="1">
      <alignment/>
      <protection locked="0"/>
    </xf>
    <xf numFmtId="0" fontId="5" fillId="0" borderId="0" xfId="66" applyFont="1" applyAlignment="1">
      <alignment horizontal="center"/>
      <protection/>
    </xf>
    <xf numFmtId="0" fontId="3" fillId="0" borderId="21" xfId="66" applyFont="1" applyBorder="1">
      <alignment/>
      <protection/>
    </xf>
    <xf numFmtId="0" fontId="3" fillId="0" borderId="21" xfId="66" applyFont="1" applyBorder="1" applyAlignment="1" quotePrefix="1">
      <alignment horizontal="left"/>
      <protection/>
    </xf>
    <xf numFmtId="0" fontId="3" fillId="0" borderId="17" xfId="66" applyFont="1" applyBorder="1">
      <alignment/>
      <protection/>
    </xf>
    <xf numFmtId="167" fontId="6" fillId="0" borderId="17" xfId="66" applyNumberFormat="1" applyFont="1" applyBorder="1" applyProtection="1">
      <alignment/>
      <protection locked="0"/>
    </xf>
    <xf numFmtId="167" fontId="6" fillId="0" borderId="28" xfId="66" applyNumberFormat="1" applyFont="1" applyBorder="1" applyProtection="1">
      <alignment/>
      <protection locked="0"/>
    </xf>
    <xf numFmtId="167" fontId="6" fillId="0" borderId="16" xfId="66" applyNumberFormat="1" applyFont="1" applyBorder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7" fontId="3" fillId="0" borderId="23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 quotePrefix="1">
      <alignment/>
    </xf>
    <xf numFmtId="167" fontId="3" fillId="0" borderId="16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65" applyFont="1" applyAlignment="1" applyProtection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 applyAlignment="1">
      <alignment/>
      <protection/>
    </xf>
    <xf numFmtId="0" fontId="3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3" fillId="0" borderId="27" xfId="65" applyFont="1" applyBorder="1" applyAlignment="1">
      <alignment horizontal="center"/>
      <protection/>
    </xf>
    <xf numFmtId="0" fontId="3" fillId="0" borderId="11" xfId="65" applyFont="1" applyBorder="1" applyAlignment="1">
      <alignment horizontal="centerContinuous"/>
      <protection/>
    </xf>
    <xf numFmtId="0" fontId="3" fillId="0" borderId="21" xfId="65" applyFont="1" applyBorder="1" applyAlignment="1">
      <alignment horizontal="center"/>
      <protection/>
    </xf>
    <xf numFmtId="0" fontId="3" fillId="0" borderId="14" xfId="65" applyFont="1" applyBorder="1" applyAlignment="1">
      <alignment horizontal="centerContinuous"/>
      <protection/>
    </xf>
    <xf numFmtId="0" fontId="3" fillId="0" borderId="17" xfId="65" applyFont="1" applyBorder="1" applyAlignment="1">
      <alignment horizontal="center"/>
      <protection/>
    </xf>
    <xf numFmtId="0" fontId="3" fillId="0" borderId="16" xfId="65" applyFont="1" applyBorder="1" applyAlignment="1">
      <alignment horizontal="center"/>
      <protection/>
    </xf>
    <xf numFmtId="0" fontId="3" fillId="0" borderId="31" xfId="65" applyFont="1" applyBorder="1" applyAlignment="1">
      <alignment horizontal="center"/>
      <protection/>
    </xf>
    <xf numFmtId="0" fontId="3" fillId="0" borderId="33" xfId="65" applyFont="1" applyBorder="1" applyAlignment="1">
      <alignment horizontal="center"/>
      <protection/>
    </xf>
    <xf numFmtId="0" fontId="5" fillId="0" borderId="23" xfId="65" applyFont="1" applyBorder="1" applyAlignment="1">
      <alignment horizontal="center"/>
      <protection/>
    </xf>
    <xf numFmtId="0" fontId="5" fillId="0" borderId="22" xfId="65" applyFont="1" applyBorder="1" applyAlignment="1">
      <alignment horizontal="center"/>
      <protection/>
    </xf>
    <xf numFmtId="0" fontId="2" fillId="0" borderId="23" xfId="65" applyFont="1" applyBorder="1" applyProtection="1">
      <alignment/>
      <protection/>
    </xf>
    <xf numFmtId="167" fontId="6" fillId="0" borderId="23" xfId="65" applyNumberFormat="1" applyFont="1" applyBorder="1" applyProtection="1">
      <alignment/>
      <protection locked="0"/>
    </xf>
    <xf numFmtId="164" fontId="3" fillId="0" borderId="22" xfId="65" applyNumberFormat="1" applyFont="1" applyBorder="1" applyAlignment="1">
      <alignment horizontal="right"/>
      <protection/>
    </xf>
    <xf numFmtId="164" fontId="3" fillId="0" borderId="23" xfId="65" applyNumberFormat="1" applyFont="1" applyBorder="1" applyAlignment="1">
      <alignment horizontal="right"/>
      <protection/>
    </xf>
    <xf numFmtId="0" fontId="5" fillId="0" borderId="0" xfId="65" applyFont="1">
      <alignment/>
      <protection/>
    </xf>
    <xf numFmtId="0" fontId="3" fillId="0" borderId="21" xfId="65" applyFont="1" applyBorder="1">
      <alignment/>
      <protection/>
    </xf>
    <xf numFmtId="164" fontId="3" fillId="0" borderId="22" xfId="65" applyNumberFormat="1" applyFont="1" applyBorder="1">
      <alignment/>
      <protection/>
    </xf>
    <xf numFmtId="164" fontId="3" fillId="0" borderId="23" xfId="65" applyNumberFormat="1" applyFont="1" applyBorder="1">
      <alignment/>
      <protection/>
    </xf>
    <xf numFmtId="167" fontId="6" fillId="0" borderId="21" xfId="65" applyNumberFormat="1" applyFont="1" applyBorder="1" applyProtection="1">
      <alignment/>
      <protection locked="0"/>
    </xf>
    <xf numFmtId="0" fontId="2" fillId="0" borderId="21" xfId="65" applyFont="1" applyBorder="1">
      <alignment/>
      <protection/>
    </xf>
    <xf numFmtId="0" fontId="3" fillId="0" borderId="17" xfId="65" applyFont="1" applyBorder="1">
      <alignment/>
      <protection/>
    </xf>
    <xf numFmtId="167" fontId="6" fillId="0" borderId="16" xfId="65" applyNumberFormat="1" applyFont="1" applyBorder="1" applyProtection="1">
      <alignment/>
      <protection locked="0"/>
    </xf>
    <xf numFmtId="164" fontId="3" fillId="0" borderId="24" xfId="65" applyNumberFormat="1" applyFont="1" applyBorder="1" applyAlignment="1">
      <alignment horizontal="right"/>
      <protection/>
    </xf>
    <xf numFmtId="164" fontId="3" fillId="0" borderId="16" xfId="65" applyNumberFormat="1" applyFont="1" applyBorder="1" applyAlignment="1">
      <alignment horizontal="right"/>
      <protection/>
    </xf>
    <xf numFmtId="0" fontId="3" fillId="0" borderId="0" xfId="65" applyFont="1" applyAlignment="1">
      <alignment horizontal="center"/>
      <protection/>
    </xf>
    <xf numFmtId="1" fontId="3" fillId="0" borderId="0" xfId="65" applyNumberFormat="1" applyFont="1">
      <alignment/>
      <protection/>
    </xf>
    <xf numFmtId="0" fontId="3" fillId="0" borderId="0" xfId="61" applyFont="1" applyAlignment="1" applyProtection="1">
      <alignment horizontal="centerContinuous"/>
      <protection/>
    </xf>
    <xf numFmtId="0" fontId="3" fillId="0" borderId="0" xfId="61" applyFont="1" applyProtection="1">
      <alignment/>
      <protection/>
    </xf>
    <xf numFmtId="0" fontId="3" fillId="0" borderId="0" xfId="61" applyFont="1">
      <alignment/>
      <protection/>
    </xf>
    <xf numFmtId="0" fontId="3" fillId="0" borderId="10" xfId="61" applyFont="1" applyBorder="1" applyAlignment="1" applyProtection="1">
      <alignment horizontal="center"/>
      <protection/>
    </xf>
    <xf numFmtId="0" fontId="3" fillId="0" borderId="12" xfId="61" applyFont="1" applyBorder="1" applyAlignment="1" applyProtection="1">
      <alignment horizontal="centerContinuous"/>
      <protection/>
    </xf>
    <xf numFmtId="0" fontId="3" fillId="0" borderId="15" xfId="61" applyFont="1" applyBorder="1" applyAlignment="1" applyProtection="1">
      <alignment horizontal="centerContinuous"/>
      <protection/>
    </xf>
    <xf numFmtId="0" fontId="3" fillId="0" borderId="23" xfId="61" applyFont="1" applyBorder="1" applyAlignment="1" applyProtection="1">
      <alignment horizontal="center"/>
      <protection/>
    </xf>
    <xf numFmtId="0" fontId="3" fillId="0" borderId="19" xfId="61" applyFont="1" applyBorder="1" applyAlignment="1" applyProtection="1">
      <alignment horizontal="centerContinuous"/>
      <protection/>
    </xf>
    <xf numFmtId="0" fontId="3" fillId="0" borderId="19" xfId="61" applyFont="1" applyBorder="1" applyAlignment="1" applyProtection="1" quotePrefix="1">
      <alignment horizontal="centerContinuous"/>
      <protection/>
    </xf>
    <xf numFmtId="0" fontId="3" fillId="0" borderId="28" xfId="61" applyFont="1" applyBorder="1" applyAlignment="1" applyProtection="1">
      <alignment horizontal="centerContinuous"/>
      <protection/>
    </xf>
    <xf numFmtId="0" fontId="3" fillId="0" borderId="33" xfId="61" applyFont="1" applyBorder="1" applyAlignment="1" applyProtection="1">
      <alignment horizontal="centerContinuous"/>
      <protection/>
    </xf>
    <xf numFmtId="0" fontId="3" fillId="0" borderId="16" xfId="61" applyFont="1" applyBorder="1" applyAlignment="1" applyProtection="1">
      <alignment horizontal="center"/>
      <protection/>
    </xf>
    <xf numFmtId="0" fontId="3" fillId="0" borderId="23" xfId="61" applyFont="1" applyBorder="1" applyProtection="1">
      <alignment/>
      <protection/>
    </xf>
    <xf numFmtId="0" fontId="3" fillId="0" borderId="16" xfId="61" applyFont="1" applyBorder="1" applyAlignment="1" applyProtection="1">
      <alignment horizontal="center" vertical="top"/>
      <protection/>
    </xf>
    <xf numFmtId="0" fontId="2" fillId="0" borderId="23" xfId="61" applyFont="1" applyBorder="1" applyProtection="1">
      <alignment/>
      <protection/>
    </xf>
    <xf numFmtId="0" fontId="5" fillId="0" borderId="21" xfId="61" applyFont="1" applyBorder="1" applyAlignment="1" applyProtection="1">
      <alignment horizontal="center"/>
      <protection/>
    </xf>
    <xf numFmtId="0" fontId="5" fillId="0" borderId="23" xfId="61" applyFont="1" applyBorder="1" applyProtection="1">
      <alignment/>
      <protection/>
    </xf>
    <xf numFmtId="0" fontId="5" fillId="0" borderId="26" xfId="61" applyFont="1" applyBorder="1" applyProtection="1">
      <alignment/>
      <protection/>
    </xf>
    <xf numFmtId="167" fontId="6" fillId="0" borderId="23" xfId="61" applyNumberFormat="1" applyFont="1" applyBorder="1" applyProtection="1">
      <alignment/>
      <protection locked="0"/>
    </xf>
    <xf numFmtId="167" fontId="6" fillId="0" borderId="26" xfId="61" applyNumberFormat="1" applyFont="1" applyBorder="1" applyProtection="1">
      <alignment/>
      <protection locked="0"/>
    </xf>
    <xf numFmtId="167" fontId="3" fillId="0" borderId="0" xfId="61" applyNumberFormat="1" applyFont="1" applyProtection="1">
      <alignment/>
      <protection/>
    </xf>
    <xf numFmtId="0" fontId="3" fillId="0" borderId="23" xfId="61" applyFont="1" applyBorder="1" applyAlignment="1" applyProtection="1" quotePrefix="1">
      <alignment horizontal="left"/>
      <protection/>
    </xf>
    <xf numFmtId="0" fontId="3" fillId="0" borderId="23" xfId="61" applyFont="1" applyBorder="1" applyAlignment="1" applyProtection="1">
      <alignment horizontal="left"/>
      <protection/>
    </xf>
    <xf numFmtId="0" fontId="3" fillId="0" borderId="16" xfId="61" applyFont="1" applyBorder="1" applyAlignment="1" applyProtection="1" quotePrefix="1">
      <alignment horizontal="left"/>
      <protection/>
    </xf>
    <xf numFmtId="167" fontId="6" fillId="0" borderId="16" xfId="61" applyNumberFormat="1" applyFont="1" applyBorder="1" applyProtection="1">
      <alignment/>
      <protection locked="0"/>
    </xf>
    <xf numFmtId="167" fontId="6" fillId="0" borderId="32" xfId="61" applyNumberFormat="1" applyFont="1" applyBorder="1" applyProtection="1">
      <alignment/>
      <protection locked="0"/>
    </xf>
    <xf numFmtId="0" fontId="3" fillId="0" borderId="0" xfId="60" applyFont="1" applyAlignment="1" applyProtection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0" fillId="0" borderId="0" xfId="60" applyFont="1">
      <alignment/>
      <protection/>
    </xf>
    <xf numFmtId="0" fontId="3" fillId="0" borderId="0" xfId="60" applyFont="1" applyProtection="1">
      <alignment/>
      <protection/>
    </xf>
    <xf numFmtId="0" fontId="3" fillId="0" borderId="10" xfId="60" applyFont="1" applyBorder="1" applyAlignment="1" applyProtection="1">
      <alignment horizontal="center"/>
      <protection/>
    </xf>
    <xf numFmtId="0" fontId="3" fillId="0" borderId="23" xfId="60" applyFont="1" applyBorder="1" applyAlignment="1" applyProtection="1">
      <alignment horizontal="center"/>
      <protection/>
    </xf>
    <xf numFmtId="0" fontId="3" fillId="0" borderId="19" xfId="60" applyFont="1" applyBorder="1" applyAlignment="1" applyProtection="1">
      <alignment horizontal="centerContinuous"/>
      <protection/>
    </xf>
    <xf numFmtId="0" fontId="3" fillId="0" borderId="19" xfId="60" applyFont="1" applyBorder="1" applyAlignment="1" applyProtection="1" quotePrefix="1">
      <alignment horizontal="centerContinuous"/>
      <protection/>
    </xf>
    <xf numFmtId="0" fontId="3" fillId="0" borderId="28" xfId="60" applyFont="1" applyBorder="1" applyAlignment="1" applyProtection="1">
      <alignment horizontal="centerContinuous"/>
      <protection/>
    </xf>
    <xf numFmtId="0" fontId="3" fillId="0" borderId="33" xfId="60" applyFont="1" applyBorder="1" applyAlignment="1" applyProtection="1">
      <alignment horizontal="centerContinuous"/>
      <protection/>
    </xf>
    <xf numFmtId="0" fontId="3" fillId="0" borderId="34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/>
      <protection/>
    </xf>
    <xf numFmtId="0" fontId="3" fillId="0" borderId="16" xfId="60" applyFont="1" applyBorder="1" applyAlignment="1" applyProtection="1">
      <alignment horizontal="center" vertical="top"/>
      <protection/>
    </xf>
    <xf numFmtId="0" fontId="3" fillId="0" borderId="32" xfId="60" applyFont="1" applyBorder="1" applyAlignment="1" applyProtection="1">
      <alignment horizontal="center" vertical="top"/>
      <protection/>
    </xf>
    <xf numFmtId="0" fontId="5" fillId="0" borderId="21" xfId="60" applyFont="1" applyBorder="1" applyAlignment="1" applyProtection="1">
      <alignment horizontal="center"/>
      <protection/>
    </xf>
    <xf numFmtId="0" fontId="5" fillId="0" borderId="23" xfId="60" applyFont="1" applyBorder="1" applyProtection="1">
      <alignment/>
      <protection/>
    </xf>
    <xf numFmtId="0" fontId="5" fillId="0" borderId="26" xfId="60" applyFont="1" applyBorder="1" applyProtection="1">
      <alignment/>
      <protection/>
    </xf>
    <xf numFmtId="0" fontId="2" fillId="0" borderId="23" xfId="60" applyFont="1" applyBorder="1" applyProtection="1">
      <alignment/>
      <protection/>
    </xf>
    <xf numFmtId="167" fontId="6" fillId="0" borderId="23" xfId="60" applyNumberFormat="1" applyFont="1" applyBorder="1" applyProtection="1">
      <alignment/>
      <protection locked="0"/>
    </xf>
    <xf numFmtId="167" fontId="6" fillId="0" borderId="26" xfId="60" applyNumberFormat="1" applyFont="1" applyBorder="1" applyProtection="1">
      <alignment/>
      <protection locked="0"/>
    </xf>
    <xf numFmtId="0" fontId="3" fillId="0" borderId="23" xfId="60" applyFont="1" applyBorder="1" applyAlignment="1" applyProtection="1" quotePrefix="1">
      <alignment horizontal="left"/>
      <protection/>
    </xf>
    <xf numFmtId="0" fontId="3" fillId="0" borderId="23" xfId="60" applyFont="1" applyBorder="1" applyProtection="1">
      <alignment/>
      <protection/>
    </xf>
    <xf numFmtId="0" fontId="3" fillId="0" borderId="16" xfId="60" applyFont="1" applyBorder="1" applyAlignment="1" applyProtection="1" quotePrefix="1">
      <alignment horizontal="left"/>
      <protection/>
    </xf>
    <xf numFmtId="167" fontId="6" fillId="0" borderId="16" xfId="60" applyNumberFormat="1" applyFont="1" applyBorder="1" applyProtection="1">
      <alignment/>
      <protection locked="0"/>
    </xf>
    <xf numFmtId="167" fontId="6" fillId="0" borderId="32" xfId="60" applyNumberFormat="1" applyFont="1" applyBorder="1" applyProtection="1">
      <alignment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3" fillId="0" borderId="27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Continuous"/>
      <protection/>
    </xf>
    <xf numFmtId="0" fontId="3" fillId="0" borderId="16" xfId="57" applyFont="1" applyBorder="1" applyAlignment="1">
      <alignment horizontal="center"/>
      <protection/>
    </xf>
    <xf numFmtId="0" fontId="3" fillId="0" borderId="28" xfId="57" applyFont="1" applyBorder="1" applyAlignment="1" quotePrefix="1">
      <alignment horizontal="center"/>
      <protection/>
    </xf>
    <xf numFmtId="0" fontId="3" fillId="0" borderId="17" xfId="57" applyFont="1" applyBorder="1" applyAlignment="1" quotePrefix="1">
      <alignment horizontal="center"/>
      <protection/>
    </xf>
    <xf numFmtId="0" fontId="3" fillId="0" borderId="17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5" fillId="0" borderId="23" xfId="57" applyFont="1" applyBorder="1" applyAlignment="1">
      <alignment/>
      <protection/>
    </xf>
    <xf numFmtId="0" fontId="5" fillId="0" borderId="25" xfId="57" applyFont="1" applyBorder="1" applyAlignment="1">
      <alignment/>
      <protection/>
    </xf>
    <xf numFmtId="0" fontId="5" fillId="0" borderId="21" xfId="57" applyFont="1" applyBorder="1" applyAlignment="1">
      <alignment/>
      <protection/>
    </xf>
    <xf numFmtId="0" fontId="2" fillId="0" borderId="21" xfId="57" applyFont="1" applyBorder="1">
      <alignment/>
      <protection/>
    </xf>
    <xf numFmtId="167" fontId="6" fillId="0" borderId="23" xfId="57" applyNumberFormat="1" applyFont="1" applyBorder="1" applyAlignment="1" applyProtection="1">
      <alignment/>
      <protection locked="0"/>
    </xf>
    <xf numFmtId="167" fontId="6" fillId="0" borderId="25" xfId="57" applyNumberFormat="1" applyFont="1" applyBorder="1" applyAlignment="1" applyProtection="1">
      <alignment/>
      <protection locked="0"/>
    </xf>
    <xf numFmtId="167" fontId="6" fillId="0" borderId="21" xfId="57" applyNumberFormat="1" applyFont="1" applyBorder="1" applyAlignment="1" applyProtection="1">
      <alignment/>
      <protection locked="0"/>
    </xf>
    <xf numFmtId="0" fontId="3" fillId="0" borderId="21" xfId="57" applyFont="1" applyBorder="1">
      <alignment/>
      <protection/>
    </xf>
    <xf numFmtId="167" fontId="6" fillId="0" borderId="23" xfId="57" applyNumberFormat="1" applyFont="1" applyBorder="1" applyProtection="1">
      <alignment/>
      <protection locked="0"/>
    </xf>
    <xf numFmtId="167" fontId="6" fillId="0" borderId="25" xfId="57" applyNumberFormat="1" applyFont="1" applyBorder="1" applyProtection="1">
      <alignment/>
      <protection locked="0"/>
    </xf>
    <xf numFmtId="167" fontId="6" fillId="0" borderId="21" xfId="57" applyNumberFormat="1" applyFont="1" applyBorder="1" applyProtection="1">
      <alignment/>
      <protection locked="0"/>
    </xf>
    <xf numFmtId="16" fontId="3" fillId="0" borderId="21" xfId="57" applyNumberFormat="1" applyFont="1" applyBorder="1">
      <alignment/>
      <protection/>
    </xf>
    <xf numFmtId="0" fontId="3" fillId="0" borderId="21" xfId="57" applyFont="1" applyBorder="1" applyAlignment="1">
      <alignment/>
      <protection/>
    </xf>
    <xf numFmtId="0" fontId="3" fillId="0" borderId="17" xfId="57" applyFont="1" applyBorder="1">
      <alignment/>
      <protection/>
    </xf>
    <xf numFmtId="167" fontId="6" fillId="0" borderId="16" xfId="57" applyNumberFormat="1" applyFont="1" applyBorder="1" applyProtection="1">
      <alignment/>
      <protection locked="0"/>
    </xf>
    <xf numFmtId="167" fontId="6" fillId="0" borderId="28" xfId="57" applyNumberFormat="1" applyFont="1" applyBorder="1" applyProtection="1">
      <alignment/>
      <protection locked="0"/>
    </xf>
    <xf numFmtId="167" fontId="6" fillId="0" borderId="17" xfId="57" applyNumberFormat="1" applyFont="1" applyBorder="1" applyProtection="1">
      <alignment/>
      <protection locked="0"/>
    </xf>
    <xf numFmtId="0" fontId="3" fillId="0" borderId="0" xfId="58" applyFont="1" applyAlignment="1" applyProtection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3" fillId="0" borderId="0" xfId="58" applyFont="1">
      <alignment/>
      <protection/>
    </xf>
    <xf numFmtId="0" fontId="3" fillId="0" borderId="10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3" fillId="0" borderId="17" xfId="58" applyFont="1" applyBorder="1" applyAlignment="1">
      <alignment horizontal="centerContinuous"/>
      <protection/>
    </xf>
    <xf numFmtId="0" fontId="3" fillId="0" borderId="28" xfId="58" applyFont="1" applyBorder="1" applyAlignment="1">
      <alignment horizontal="centerContinuous"/>
      <protection/>
    </xf>
    <xf numFmtId="0" fontId="3" fillId="0" borderId="16" xfId="58" applyFont="1" applyBorder="1" applyAlignment="1">
      <alignment horizontal="centerContinuous"/>
      <protection/>
    </xf>
    <xf numFmtId="0" fontId="3" fillId="0" borderId="17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3" xfId="58" applyFont="1" applyBorder="1" applyAlignment="1">
      <alignment horizontal="center"/>
      <protection/>
    </xf>
    <xf numFmtId="0" fontId="2" fillId="0" borderId="21" xfId="58" applyFont="1" applyBorder="1">
      <alignment/>
      <protection/>
    </xf>
    <xf numFmtId="167" fontId="6" fillId="0" borderId="21" xfId="58" applyNumberFormat="1" applyFont="1" applyBorder="1" applyAlignment="1" applyProtection="1">
      <alignment horizontal="right"/>
      <protection locked="0"/>
    </xf>
    <xf numFmtId="164" fontId="3" fillId="0" borderId="21" xfId="58" applyNumberFormat="1" applyFont="1" applyBorder="1" applyAlignment="1">
      <alignment horizontal="right"/>
      <protection/>
    </xf>
    <xf numFmtId="167" fontId="6" fillId="0" borderId="25" xfId="58" applyNumberFormat="1" applyFont="1" applyBorder="1" applyAlignment="1" applyProtection="1">
      <alignment horizontal="right"/>
      <protection locked="0"/>
    </xf>
    <xf numFmtId="164" fontId="3" fillId="0" borderId="23" xfId="58" applyNumberFormat="1" applyFont="1" applyBorder="1" applyAlignment="1">
      <alignment horizontal="right"/>
      <protection/>
    </xf>
    <xf numFmtId="0" fontId="3" fillId="0" borderId="21" xfId="58" applyFont="1" applyBorder="1">
      <alignment/>
      <protection/>
    </xf>
    <xf numFmtId="16" fontId="3" fillId="0" borderId="21" xfId="58" applyNumberFormat="1" applyFont="1" applyBorder="1">
      <alignment/>
      <protection/>
    </xf>
    <xf numFmtId="0" fontId="3" fillId="0" borderId="21" xfId="58" applyFont="1" applyBorder="1" applyAlignment="1">
      <alignment/>
      <protection/>
    </xf>
    <xf numFmtId="0" fontId="3" fillId="0" borderId="17" xfId="58" applyFont="1" applyBorder="1">
      <alignment/>
      <protection/>
    </xf>
    <xf numFmtId="164" fontId="3" fillId="0" borderId="17" xfId="58" applyNumberFormat="1" applyFont="1" applyBorder="1" applyAlignment="1">
      <alignment horizontal="right"/>
      <protection/>
    </xf>
    <xf numFmtId="167" fontId="6" fillId="0" borderId="28" xfId="58" applyNumberFormat="1" applyFont="1" applyBorder="1" applyAlignment="1" applyProtection="1">
      <alignment horizontal="right"/>
      <protection locked="0"/>
    </xf>
    <xf numFmtId="164" fontId="3" fillId="0" borderId="16" xfId="58" applyNumberFormat="1" applyFont="1" applyBorder="1" applyAlignment="1">
      <alignment horizontal="right"/>
      <protection/>
    </xf>
    <xf numFmtId="0" fontId="3" fillId="0" borderId="0" xfId="59" applyFont="1" applyAlignment="1" applyProtection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 applyFont="1">
      <alignment/>
      <protection/>
    </xf>
    <xf numFmtId="0" fontId="3" fillId="0" borderId="27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28" xfId="59" applyFont="1" applyBorder="1" applyAlignment="1">
      <alignment horizontal="center"/>
      <protection/>
    </xf>
    <xf numFmtId="0" fontId="5" fillId="0" borderId="21" xfId="59" applyFont="1" applyBorder="1" applyAlignment="1">
      <alignment horizontal="center"/>
      <protection/>
    </xf>
    <xf numFmtId="0" fontId="5" fillId="0" borderId="23" xfId="59" applyFont="1" applyBorder="1" applyAlignment="1">
      <alignment horizontal="center"/>
      <protection/>
    </xf>
    <xf numFmtId="0" fontId="5" fillId="0" borderId="25" xfId="59" applyFont="1" applyBorder="1" applyAlignment="1">
      <alignment horizontal="center"/>
      <protection/>
    </xf>
    <xf numFmtId="0" fontId="2" fillId="0" borderId="23" xfId="59" applyFont="1" applyBorder="1" applyProtection="1">
      <alignment/>
      <protection/>
    </xf>
    <xf numFmtId="167" fontId="6" fillId="0" borderId="23" xfId="59" applyNumberFormat="1" applyFont="1" applyBorder="1" applyProtection="1">
      <alignment/>
      <protection locked="0"/>
    </xf>
    <xf numFmtId="167" fontId="6" fillId="0" borderId="25" xfId="59" applyNumberFormat="1" applyFont="1" applyBorder="1" applyProtection="1">
      <alignment/>
      <protection locked="0"/>
    </xf>
    <xf numFmtId="167" fontId="6" fillId="0" borderId="21" xfId="59" applyNumberFormat="1" applyFont="1" applyBorder="1" applyProtection="1">
      <alignment/>
      <protection locked="0"/>
    </xf>
    <xf numFmtId="0" fontId="3" fillId="0" borderId="21" xfId="59" applyFont="1" applyBorder="1" applyAlignment="1" quotePrefix="1">
      <alignment horizontal="left"/>
      <protection/>
    </xf>
    <xf numFmtId="0" fontId="3" fillId="0" borderId="21" xfId="59" applyFont="1" applyBorder="1">
      <alignment/>
      <protection/>
    </xf>
    <xf numFmtId="0" fontId="2" fillId="0" borderId="21" xfId="59" applyFont="1" applyBorder="1">
      <alignment/>
      <protection/>
    </xf>
    <xf numFmtId="0" fontId="3" fillId="0" borderId="17" xfId="59" applyFont="1" applyBorder="1">
      <alignment/>
      <protection/>
    </xf>
    <xf numFmtId="167" fontId="6" fillId="0" borderId="16" xfId="59" applyNumberFormat="1" applyFont="1" applyBorder="1" applyProtection="1">
      <alignment/>
      <protection locked="0"/>
    </xf>
    <xf numFmtId="167" fontId="6" fillId="0" borderId="28" xfId="59" applyNumberFormat="1" applyFont="1" applyBorder="1" applyProtection="1">
      <alignment/>
      <protection locked="0"/>
    </xf>
    <xf numFmtId="167" fontId="6" fillId="0" borderId="17" xfId="59" applyNumberFormat="1" applyFont="1" applyBorder="1" applyProtection="1">
      <alignment/>
      <protection locked="0"/>
    </xf>
    <xf numFmtId="0" fontId="7" fillId="0" borderId="0" xfId="59">
      <alignment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Protection="1">
      <alignment/>
      <protection/>
    </xf>
    <xf numFmtId="0" fontId="3" fillId="0" borderId="0" xfId="64" applyFont="1">
      <alignment/>
      <protection/>
    </xf>
    <xf numFmtId="0" fontId="3" fillId="0" borderId="10" xfId="64" applyFont="1" applyBorder="1" applyAlignment="1" applyProtection="1">
      <alignment horizontal="center"/>
      <protection/>
    </xf>
    <xf numFmtId="0" fontId="3" fillId="0" borderId="12" xfId="64" applyFont="1" applyBorder="1" applyAlignment="1" applyProtection="1">
      <alignment horizontal="centerContinuous"/>
      <protection/>
    </xf>
    <xf numFmtId="0" fontId="3" fillId="0" borderId="12" xfId="64" applyFont="1" applyBorder="1" applyAlignment="1" applyProtection="1" quotePrefix="1">
      <alignment horizontal="centerContinuous"/>
      <protection/>
    </xf>
    <xf numFmtId="0" fontId="3" fillId="0" borderId="15" xfId="64" applyFont="1" applyBorder="1" applyAlignment="1" applyProtection="1">
      <alignment horizontal="centerContinuous"/>
      <protection/>
    </xf>
    <xf numFmtId="0" fontId="3" fillId="0" borderId="23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/>
      <protection/>
    </xf>
    <xf numFmtId="0" fontId="3" fillId="0" borderId="16" xfId="64" applyFont="1" applyBorder="1" applyAlignment="1" applyProtection="1">
      <alignment horizontal="center" vertical="top"/>
      <protection/>
    </xf>
    <xf numFmtId="0" fontId="5" fillId="0" borderId="21" xfId="64" applyFont="1" applyBorder="1" applyAlignment="1" applyProtection="1">
      <alignment horizontal="center"/>
      <protection/>
    </xf>
    <xf numFmtId="0" fontId="5" fillId="0" borderId="23" xfId="64" applyFont="1" applyBorder="1" applyProtection="1">
      <alignment/>
      <protection/>
    </xf>
    <xf numFmtId="0" fontId="2" fillId="0" borderId="23" xfId="64" applyFont="1" applyBorder="1" applyProtection="1">
      <alignment/>
      <protection/>
    </xf>
    <xf numFmtId="167" fontId="6" fillId="0" borderId="23" xfId="64" applyNumberFormat="1" applyFont="1" applyBorder="1" applyProtection="1">
      <alignment/>
      <protection locked="0"/>
    </xf>
    <xf numFmtId="167" fontId="3" fillId="0" borderId="0" xfId="64" applyNumberFormat="1" applyFont="1" applyProtection="1">
      <alignment/>
      <protection/>
    </xf>
    <xf numFmtId="0" fontId="3" fillId="0" borderId="23" xfId="64" applyFont="1" applyBorder="1" applyAlignment="1" applyProtection="1" quotePrefix="1">
      <alignment horizontal="left"/>
      <protection/>
    </xf>
    <xf numFmtId="0" fontId="3" fillId="0" borderId="23" xfId="64" applyFont="1" applyBorder="1" applyProtection="1">
      <alignment/>
      <protection/>
    </xf>
    <xf numFmtId="0" fontId="3" fillId="0" borderId="23" xfId="64" applyFont="1" applyBorder="1" applyAlignment="1" applyProtection="1">
      <alignment horizontal="left"/>
      <protection/>
    </xf>
    <xf numFmtId="167" fontId="6" fillId="0" borderId="16" xfId="64" applyNumberFormat="1" applyFont="1" applyBorder="1" applyProtection="1">
      <alignment/>
      <protection locked="0"/>
    </xf>
    <xf numFmtId="0" fontId="3" fillId="0" borderId="0" xfId="63" applyFont="1" applyAlignment="1" applyProtection="1">
      <alignment horizontal="centerContinuous"/>
      <protection/>
    </xf>
    <xf numFmtId="0" fontId="3" fillId="0" borderId="0" xfId="63" applyFont="1" applyProtection="1">
      <alignment/>
      <protection/>
    </xf>
    <xf numFmtId="0" fontId="3" fillId="0" borderId="0" xfId="63" applyFont="1">
      <alignment/>
      <protection/>
    </xf>
    <xf numFmtId="0" fontId="3" fillId="0" borderId="10" xfId="63" applyFont="1" applyBorder="1" applyAlignment="1" applyProtection="1">
      <alignment horizontal="center"/>
      <protection/>
    </xf>
    <xf numFmtId="0" fontId="3" fillId="0" borderId="23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/>
      <protection/>
    </xf>
    <xf numFmtId="0" fontId="3" fillId="0" borderId="16" xfId="63" applyFont="1" applyBorder="1" applyAlignment="1" applyProtection="1">
      <alignment horizontal="center" vertical="top"/>
      <protection/>
    </xf>
    <xf numFmtId="0" fontId="5" fillId="0" borderId="21" xfId="63" applyFont="1" applyBorder="1" applyAlignment="1" applyProtection="1">
      <alignment horizontal="center"/>
      <protection/>
    </xf>
    <xf numFmtId="0" fontId="5" fillId="0" borderId="23" xfId="63" applyFont="1" applyBorder="1" applyProtection="1">
      <alignment/>
      <protection/>
    </xf>
    <xf numFmtId="0" fontId="2" fillId="0" borderId="23" xfId="63" applyFont="1" applyBorder="1" applyProtection="1">
      <alignment/>
      <protection/>
    </xf>
    <xf numFmtId="167" fontId="6" fillId="0" borderId="23" xfId="63" applyNumberFormat="1" applyFont="1" applyBorder="1" applyProtection="1">
      <alignment/>
      <protection locked="0"/>
    </xf>
    <xf numFmtId="167" fontId="3" fillId="0" borderId="0" xfId="63" applyNumberFormat="1" applyFont="1" applyProtection="1">
      <alignment/>
      <protection/>
    </xf>
    <xf numFmtId="0" fontId="3" fillId="0" borderId="23" xfId="63" applyFont="1" applyBorder="1" applyAlignment="1" applyProtection="1" quotePrefix="1">
      <alignment horizontal="left"/>
      <protection/>
    </xf>
    <xf numFmtId="0" fontId="3" fillId="0" borderId="23" xfId="63" applyFont="1" applyBorder="1" applyProtection="1">
      <alignment/>
      <protection/>
    </xf>
    <xf numFmtId="0" fontId="3" fillId="0" borderId="23" xfId="63" applyFont="1" applyBorder="1" applyAlignment="1" applyProtection="1">
      <alignment horizontal="left"/>
      <protection/>
    </xf>
    <xf numFmtId="167" fontId="6" fillId="0" borderId="16" xfId="63" applyNumberFormat="1" applyFont="1" applyBorder="1" applyProtection="1">
      <alignment/>
      <protection locked="0"/>
    </xf>
    <xf numFmtId="0" fontId="3" fillId="0" borderId="0" xfId="62" applyFont="1" applyAlignment="1" applyProtection="1">
      <alignment horizontal="centerContinuous"/>
      <protection/>
    </xf>
    <xf numFmtId="0" fontId="3" fillId="0" borderId="0" xfId="62" applyFont="1" applyProtection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 applyProtection="1">
      <alignment horizontal="center"/>
      <protection/>
    </xf>
    <xf numFmtId="0" fontId="3" fillId="0" borderId="23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/>
      <protection/>
    </xf>
    <xf numFmtId="0" fontId="3" fillId="0" borderId="16" xfId="62" applyFont="1" applyBorder="1" applyAlignment="1" applyProtection="1">
      <alignment horizontal="center" vertical="top"/>
      <protection/>
    </xf>
    <xf numFmtId="0" fontId="5" fillId="0" borderId="21" xfId="62" applyFont="1" applyBorder="1" applyAlignment="1" applyProtection="1">
      <alignment horizontal="center"/>
      <protection/>
    </xf>
    <xf numFmtId="0" fontId="5" fillId="0" borderId="23" xfId="62" applyFont="1" applyBorder="1" applyProtection="1">
      <alignment/>
      <protection/>
    </xf>
    <xf numFmtId="0" fontId="2" fillId="0" borderId="23" xfId="62" applyFont="1" applyBorder="1" applyProtection="1">
      <alignment/>
      <protection/>
    </xf>
    <xf numFmtId="167" fontId="6" fillId="0" borderId="23" xfId="62" applyNumberFormat="1" applyFont="1" applyBorder="1" applyProtection="1">
      <alignment/>
      <protection locked="0"/>
    </xf>
    <xf numFmtId="0" fontId="5" fillId="0" borderId="0" xfId="62" applyFont="1" applyAlignment="1">
      <alignment horizontal="center"/>
      <protection/>
    </xf>
    <xf numFmtId="0" fontId="3" fillId="0" borderId="23" xfId="62" applyFont="1" applyBorder="1" applyAlignment="1" applyProtection="1" quotePrefix="1">
      <alignment horizontal="left"/>
      <protection/>
    </xf>
    <xf numFmtId="0" fontId="3" fillId="0" borderId="23" xfId="62" applyFont="1" applyBorder="1" applyProtection="1">
      <alignment/>
      <protection/>
    </xf>
    <xf numFmtId="0" fontId="3" fillId="0" borderId="23" xfId="62" applyFont="1" applyBorder="1" applyAlignment="1" applyProtection="1">
      <alignment horizontal="left"/>
      <protection/>
    </xf>
    <xf numFmtId="167" fontId="6" fillId="0" borderId="21" xfId="62" applyNumberFormat="1" applyFont="1" applyBorder="1" applyProtection="1">
      <alignment/>
      <protection locked="0"/>
    </xf>
    <xf numFmtId="0" fontId="3" fillId="0" borderId="16" xfId="62" applyFont="1" applyBorder="1" applyAlignment="1" applyProtection="1" quotePrefix="1">
      <alignment horizontal="left"/>
      <protection/>
    </xf>
    <xf numFmtId="167" fontId="6" fillId="0" borderId="17" xfId="62" applyNumberFormat="1" applyFont="1" applyBorder="1" applyProtection="1">
      <alignment/>
      <protection locked="0"/>
    </xf>
    <xf numFmtId="167" fontId="3" fillId="0" borderId="0" xfId="0" applyNumberFormat="1" applyFont="1" applyAlignment="1">
      <alignment/>
    </xf>
    <xf numFmtId="0" fontId="0" fillId="0" borderId="10" xfId="61" applyFont="1" applyBorder="1" applyAlignment="1" applyProtection="1">
      <alignment horizontal="center"/>
      <protection/>
    </xf>
    <xf numFmtId="1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horizontal="centerContinuous"/>
    </xf>
    <xf numFmtId="165" fontId="3" fillId="0" borderId="23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6" fontId="3" fillId="0" borderId="0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 horizontal="center"/>
    </xf>
    <xf numFmtId="166" fontId="3" fillId="0" borderId="23" xfId="0" applyNumberFormat="1" applyFont="1" applyBorder="1" applyAlignment="1">
      <alignment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165" fontId="3" fillId="0" borderId="25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7" fontId="6" fillId="0" borderId="26" xfId="65" applyNumberFormat="1" applyFont="1" applyBorder="1" applyProtection="1">
      <alignment/>
      <protection locked="0"/>
    </xf>
    <xf numFmtId="167" fontId="6" fillId="0" borderId="32" xfId="65" applyNumberFormat="1" applyFont="1" applyBorder="1" applyProtection="1">
      <alignment/>
      <protection locked="0"/>
    </xf>
    <xf numFmtId="167" fontId="6" fillId="0" borderId="22" xfId="57" applyNumberFormat="1" applyFont="1" applyBorder="1" applyProtection="1">
      <alignment/>
      <protection locked="0"/>
    </xf>
    <xf numFmtId="167" fontId="6" fillId="0" borderId="24" xfId="57" applyNumberFormat="1" applyFont="1" applyBorder="1" applyProtection="1">
      <alignment/>
      <protection locked="0"/>
    </xf>
    <xf numFmtId="0" fontId="3" fillId="0" borderId="20" xfId="59" applyFont="1" applyBorder="1" applyAlignment="1">
      <alignment horizontal="center"/>
      <protection/>
    </xf>
    <xf numFmtId="167" fontId="6" fillId="0" borderId="24" xfId="59" applyNumberFormat="1" applyFont="1" applyBorder="1" applyProtection="1">
      <alignment/>
      <protection locked="0"/>
    </xf>
    <xf numFmtId="0" fontId="3" fillId="0" borderId="16" xfId="64" applyFont="1" applyBorder="1" applyAlignment="1" applyProtection="1">
      <alignment horizontal="left"/>
      <protection/>
    </xf>
    <xf numFmtId="0" fontId="3" fillId="0" borderId="16" xfId="63" applyFont="1" applyBorder="1" applyAlignment="1" applyProtection="1">
      <alignment horizontal="left"/>
      <protection/>
    </xf>
    <xf numFmtId="167" fontId="6" fillId="0" borderId="23" xfId="58" applyNumberFormat="1" applyFont="1" applyBorder="1" applyAlignment="1" applyProtection="1">
      <alignment horizontal="right"/>
      <protection locked="0"/>
    </xf>
    <xf numFmtId="167" fontId="6" fillId="0" borderId="16" xfId="58" applyNumberFormat="1" applyFont="1" applyBorder="1" applyAlignment="1" applyProtection="1">
      <alignment horizontal="right"/>
      <protection locked="0"/>
    </xf>
    <xf numFmtId="0" fontId="3" fillId="0" borderId="23" xfId="60" applyFont="1" applyBorder="1" applyAlignment="1" applyProtection="1">
      <alignment horizontal="left"/>
      <protection/>
    </xf>
    <xf numFmtId="167" fontId="6" fillId="0" borderId="22" xfId="60" applyNumberFormat="1" applyFont="1" applyBorder="1" applyProtection="1">
      <alignment/>
      <protection locked="0"/>
    </xf>
    <xf numFmtId="167" fontId="6" fillId="0" borderId="24" xfId="60" applyNumberFormat="1" applyFont="1" applyBorder="1" applyProtection="1">
      <alignment/>
      <protection locked="0"/>
    </xf>
    <xf numFmtId="167" fontId="6" fillId="0" borderId="22" xfId="61" applyNumberFormat="1" applyFont="1" applyBorder="1" applyProtection="1">
      <alignment/>
      <protection locked="0"/>
    </xf>
    <xf numFmtId="167" fontId="6" fillId="0" borderId="24" xfId="61" applyNumberFormat="1" applyFont="1" applyBorder="1" applyProtection="1">
      <alignment/>
      <protection locked="0"/>
    </xf>
    <xf numFmtId="0" fontId="3" fillId="0" borderId="34" xfId="6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 horizontal="center"/>
      <protection/>
    </xf>
    <xf numFmtId="0" fontId="3" fillId="0" borderId="32" xfId="61" applyFont="1" applyFill="1" applyBorder="1" applyAlignment="1" applyProtection="1">
      <alignment horizontal="center" vertical="top"/>
      <protection/>
    </xf>
    <xf numFmtId="0" fontId="3" fillId="0" borderId="16" xfId="61" applyFont="1" applyFill="1" applyBorder="1" applyAlignment="1" applyProtection="1">
      <alignment horizontal="center" vertical="top"/>
      <protection/>
    </xf>
    <xf numFmtId="0" fontId="3" fillId="0" borderId="15" xfId="57" applyFont="1" applyBorder="1" applyAlignment="1">
      <alignment/>
      <protection/>
    </xf>
    <xf numFmtId="0" fontId="3" fillId="0" borderId="15" xfId="59" applyFont="1" applyBorder="1" applyAlignment="1">
      <alignment/>
      <protection/>
    </xf>
    <xf numFmtId="167" fontId="6" fillId="0" borderId="16" xfId="62" applyNumberFormat="1" applyFont="1" applyBorder="1" applyProtection="1">
      <alignment/>
      <protection locked="0"/>
    </xf>
    <xf numFmtId="0" fontId="3" fillId="0" borderId="15" xfId="65" applyFont="1" applyBorder="1" applyAlignment="1">
      <alignment horizontal="centerContinuous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2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67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3" fillId="0" borderId="11" xfId="65" applyFont="1" applyBorder="1" applyAlignment="1">
      <alignment horizontal="center"/>
      <protection/>
    </xf>
    <xf numFmtId="0" fontId="3" fillId="0" borderId="12" xfId="65" applyFont="1" applyBorder="1" applyAlignment="1">
      <alignment horizontal="center"/>
      <protection/>
    </xf>
    <xf numFmtId="0" fontId="3" fillId="0" borderId="15" xfId="65" applyFont="1" applyBorder="1" applyAlignment="1">
      <alignment horizontal="center"/>
      <protection/>
    </xf>
    <xf numFmtId="0" fontId="3" fillId="0" borderId="0" xfId="65" applyFont="1" applyAlignment="1" applyProtection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11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0" fontId="0" fillId="0" borderId="15" xfId="60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0" xfId="57" applyFont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1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5" xfId="59" applyFont="1" applyBorder="1" applyAlignment="1">
      <alignment horizontal="center"/>
      <protection/>
    </xf>
    <xf numFmtId="0" fontId="3" fillId="0" borderId="0" xfId="59" applyFont="1" applyAlignment="1" applyProtection="1">
      <alignment horizontal="center"/>
      <protection/>
    </xf>
    <xf numFmtId="0" fontId="3" fillId="0" borderId="0" xfId="59" applyFont="1" applyAlignment="1">
      <alignment horizontal="center"/>
      <protection/>
    </xf>
    <xf numFmtId="0" fontId="3" fillId="0" borderId="0" xfId="64" applyFont="1" applyAlignment="1" applyProtection="1">
      <alignment horizontal="center"/>
      <protection/>
    </xf>
    <xf numFmtId="0" fontId="3" fillId="0" borderId="0" xfId="64" applyFont="1" applyAlignment="1">
      <alignment horizontal="center"/>
      <protection/>
    </xf>
    <xf numFmtId="0" fontId="3" fillId="0" borderId="11" xfId="63" applyFont="1" applyBorder="1" applyAlignment="1" applyProtection="1">
      <alignment horizontal="center"/>
      <protection/>
    </xf>
    <xf numFmtId="0" fontId="3" fillId="0" borderId="12" xfId="63" applyFont="1" applyBorder="1" applyAlignment="1" applyProtection="1">
      <alignment horizontal="center"/>
      <protection/>
    </xf>
    <xf numFmtId="0" fontId="3" fillId="0" borderId="15" xfId="63" applyFont="1" applyBorder="1" applyAlignment="1" applyProtection="1">
      <alignment horizontal="center"/>
      <protection/>
    </xf>
    <xf numFmtId="0" fontId="3" fillId="0" borderId="0" xfId="63" applyFont="1" applyAlignment="1" applyProtection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11" xfId="62" applyFont="1" applyBorder="1" applyAlignment="1" applyProtection="1">
      <alignment horizontal="center"/>
      <protection/>
    </xf>
    <xf numFmtId="0" fontId="3" fillId="0" borderId="12" xfId="62" applyFont="1" applyBorder="1" applyAlignment="1" applyProtection="1">
      <alignment horizontal="center"/>
      <protection/>
    </xf>
    <xf numFmtId="0" fontId="3" fillId="0" borderId="15" xfId="62" applyFont="1" applyBorder="1" applyAlignment="1" applyProtection="1">
      <alignment horizontal="center"/>
      <protection/>
    </xf>
    <xf numFmtId="0" fontId="3" fillId="0" borderId="0" xfId="62" applyFont="1" applyAlignment="1" applyProtection="1">
      <alignment horizontal="center"/>
      <protection/>
    </xf>
    <xf numFmtId="0" fontId="3" fillId="0" borderId="0" xfId="62" applyFont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BEDUAGE" xfId="57"/>
    <cellStyle name="Normal_ABEDURAC" xfId="58"/>
    <cellStyle name="Normal_ABGESTAG" xfId="59"/>
    <cellStyle name="Normal_ABHISPAN" xfId="60"/>
    <cellStyle name="Normal_ABMARACE" xfId="61"/>
    <cellStyle name="Normal_ABPRABOR" xfId="62"/>
    <cellStyle name="Normal_ABPRBIRT" xfId="63"/>
    <cellStyle name="Normal_ABPRPREG" xfId="64"/>
    <cellStyle name="Normal_ABRACAGE" xfId="65"/>
    <cellStyle name="Normal_FDGESRAC" xfId="66"/>
    <cellStyle name="Normal_FDWTRAC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D-1
Five-year Average Rate of Reported Pregnancies by Age and Race
Delaware, 2007-2011
</a:t>
            </a:r>
          </a:p>
        </c:rich>
      </c:tx>
      <c:layout>
        <c:manualLayout>
          <c:xMode val="factor"/>
          <c:yMode val="factor"/>
          <c:x val="-0.014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21375"/>
          <c:w val="0.853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'[1]F_PRACERAT'!$A$2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'[1]F_PRACERAT'!$B$4:$B$10</c:f>
              <c:numCache>
                <c:ptCount val="7"/>
                <c:pt idx="0">
                  <c:v>1.3218054562395718</c:v>
                </c:pt>
                <c:pt idx="1">
                  <c:v>56.17542596755244</c:v>
                </c:pt>
                <c:pt idx="2">
                  <c:v>140.04065606638636</c:v>
                </c:pt>
                <c:pt idx="3">
                  <c:v>138.38785015899825</c:v>
                </c:pt>
                <c:pt idx="4">
                  <c:v>116.3318329856918</c:v>
                </c:pt>
                <c:pt idx="5">
                  <c:v>55.668151057189945</c:v>
                </c:pt>
                <c:pt idx="6">
                  <c:v>6.0944779515331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'[1]F_PRACERAT'!$A$12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'[1]F_PRACERAT'!$B$14:$B$20</c:f>
              <c:numCache>
                <c:ptCount val="7"/>
                <c:pt idx="0">
                  <c:v>0.7329972822716149</c:v>
                </c:pt>
                <c:pt idx="1">
                  <c:v>45.9025597305109</c:v>
                </c:pt>
                <c:pt idx="2">
                  <c:v>123.96851392043953</c:v>
                </c:pt>
                <c:pt idx="3">
                  <c:v>133.75022053202125</c:v>
                </c:pt>
                <c:pt idx="4">
                  <c:v>119.5761306093941</c:v>
                </c:pt>
                <c:pt idx="5">
                  <c:v>55.62661165549252</c:v>
                </c:pt>
                <c:pt idx="6">
                  <c:v>5.562643961309937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'[1]F_PRACERAT'!$A$22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'[1]F_PRACERAT'!$A$4:$A$10</c:f>
              <c:strCache>
                <c:ptCount val="7"/>
                <c:pt idx="0">
                  <c:v> &lt;15</c:v>
                </c:pt>
                <c:pt idx="1">
                  <c:v> 15-19</c:v>
                </c:pt>
                <c:pt idx="2">
                  <c:v> 20-24</c:v>
                </c:pt>
                <c:pt idx="3">
                  <c:v> 25-29</c:v>
                </c:pt>
                <c:pt idx="4">
                  <c:v> 30-34</c:v>
                </c:pt>
                <c:pt idx="5">
                  <c:v> 35-39</c:v>
                </c:pt>
                <c:pt idx="6">
                  <c:v> 40+</c:v>
                </c:pt>
              </c:strCache>
            </c:strRef>
          </c:cat>
          <c:val>
            <c:numRef>
              <c:f>'[1]F_PRACERAT'!$B$24:$B$30</c:f>
              <c:numCache>
                <c:ptCount val="7"/>
                <c:pt idx="0">
                  <c:v>3.0312615319732195</c:v>
                </c:pt>
                <c:pt idx="1">
                  <c:v>90.36189160520019</c:v>
                </c:pt>
                <c:pt idx="2">
                  <c:v>198.10934057488345</c:v>
                </c:pt>
                <c:pt idx="3">
                  <c:v>152.77352911185886</c:v>
                </c:pt>
                <c:pt idx="4">
                  <c:v>109.11883732608632</c:v>
                </c:pt>
                <c:pt idx="5">
                  <c:v>58.727375397509434</c:v>
                </c:pt>
                <c:pt idx="6">
                  <c:v>7.555479370772295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0175"/>
          <c:w val="0.11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D-2
Five-year Average Rate of Reported Pregnancies by County and Race
Delaware, 2007-2011
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20075"/>
          <c:w val="0.863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'[1]F_PRACERAT'!$A$34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'[1]F_PRACERAT'!$B$36:$B$39</c:f>
              <c:numCache>
                <c:ptCount val="4"/>
                <c:pt idx="0">
                  <c:v>85.61540793490934</c:v>
                </c:pt>
                <c:pt idx="1">
                  <c:v>84.40019248020246</c:v>
                </c:pt>
                <c:pt idx="2">
                  <c:v>83.97009446210323</c:v>
                </c:pt>
                <c:pt idx="3">
                  <c:v>92.91044049172982</c:v>
                </c:pt>
              </c:numCache>
            </c:numRef>
          </c:val>
        </c:ser>
        <c:ser>
          <c:idx val="1"/>
          <c:order val="1"/>
          <c:tx>
            <c:strRef>
              <c:f>'[1]F_PRACERAT'!$A$41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'[1]F_PRACERAT'!$B$43:$B$46</c:f>
              <c:numCache>
                <c:ptCount val="4"/>
                <c:pt idx="0">
                  <c:v>80.24744509896284</c:v>
                </c:pt>
                <c:pt idx="1">
                  <c:v>82.60064157592736</c:v>
                </c:pt>
                <c:pt idx="2">
                  <c:v>75.58093229299695</c:v>
                </c:pt>
                <c:pt idx="3">
                  <c:v>92.49032038463174</c:v>
                </c:pt>
              </c:numCache>
            </c:numRef>
          </c:val>
        </c:ser>
        <c:ser>
          <c:idx val="2"/>
          <c:order val="2"/>
          <c:tx>
            <c:strRef>
              <c:f>'[1]F_PRACERAT'!$A$48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20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'[1]F_PRACERAT'!$A$36:$A$39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'[1]F_PRACERAT'!$B$50:$B$53</c:f>
              <c:numCache>
                <c:ptCount val="4"/>
                <c:pt idx="0">
                  <c:v>105.96655942239813</c:v>
                </c:pt>
                <c:pt idx="1">
                  <c:v>98.8741835682365</c:v>
                </c:pt>
                <c:pt idx="2">
                  <c:v>108.64860532221866</c:v>
                </c:pt>
                <c:pt idx="3">
                  <c:v>103.40121394964623</c:v>
                </c:pt>
              </c:numCache>
            </c:numRef>
          </c:val>
        </c:ser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.5432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D-3 
Five-year Average Teenage (15-19) Pregnancy Rate by County and Race
 Delaware, 2007-2011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1915"/>
          <c:w val="0.863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'[1]F_PRACERAT'!$A$57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'[1]F_PRACERAT'!$B$59:$B$62</c:f>
              <c:numCache>
                <c:ptCount val="4"/>
                <c:pt idx="0">
                  <c:v>56.17542596755244</c:v>
                </c:pt>
                <c:pt idx="1">
                  <c:v>55.9941058835912</c:v>
                </c:pt>
                <c:pt idx="2">
                  <c:v>53.26873900799517</c:v>
                </c:pt>
                <c:pt idx="3">
                  <c:v>66.70758372012735</c:v>
                </c:pt>
              </c:numCache>
            </c:numRef>
          </c:val>
        </c:ser>
        <c:ser>
          <c:idx val="1"/>
          <c:order val="1"/>
          <c:tx>
            <c:strRef>
              <c:f>'[1]F_PRACERAT'!$A$64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'[1]F_PRACERAT'!$B$65:$B$68</c:f>
              <c:numCache>
                <c:ptCount val="4"/>
                <c:pt idx="0">
                  <c:v>45.9025597305109</c:v>
                </c:pt>
                <c:pt idx="1">
                  <c:v>45.71698509342851</c:v>
                </c:pt>
                <c:pt idx="2">
                  <c:v>41.03455995040724</c:v>
                </c:pt>
                <c:pt idx="3">
                  <c:v>60.92249567088209</c:v>
                </c:pt>
              </c:numCache>
            </c:numRef>
          </c:val>
        </c:ser>
        <c:ser>
          <c:idx val="2"/>
          <c:order val="2"/>
          <c:tx>
            <c:strRef>
              <c:f>'[1]F_PRACERAT'!$A$70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pct10">
              <a:fgClr>
                <a:srgbClr val="003300"/>
              </a:fgClr>
              <a:bgClr>
                <a:srgbClr val="FFFFFF"/>
              </a:bgClr>
            </a:pattFill>
            <a:ln w="12700">
              <a:solidFill>
                <a:srgbClr val="00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'[1]F_PRACERAT'!$A$59:$A$62</c:f>
              <c:strCache>
                <c:ptCount val="4"/>
                <c:pt idx="0">
                  <c:v>Delaware</c:v>
                </c:pt>
                <c:pt idx="1">
                  <c:v>Kent</c:v>
                </c:pt>
                <c:pt idx="2">
                  <c:v>New Castle</c:v>
                </c:pt>
                <c:pt idx="3">
                  <c:v>Sussex</c:v>
                </c:pt>
              </c:strCache>
            </c:strRef>
          </c:cat>
          <c:val>
            <c:numRef>
              <c:f>'[1]F_PRACERAT'!$B$71:$B$74</c:f>
              <c:numCache>
                <c:ptCount val="4"/>
                <c:pt idx="0">
                  <c:v>90.36189160520019</c:v>
                </c:pt>
                <c:pt idx="1">
                  <c:v>89.4065590838105</c:v>
                </c:pt>
                <c:pt idx="2">
                  <c:v>89.72208038514843</c:v>
                </c:pt>
                <c:pt idx="3">
                  <c:v>94.94020239190434</c:v>
                </c:pt>
              </c:numCache>
            </c:numRef>
          </c:val>
        </c:ser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Reported Pregnancies per 1,000 Women Aged 15-19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5"/>
          <c:y val="0.5395"/>
          <c:w val="0.083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28575</xdr:rowOff>
    </xdr:from>
    <xdr:to>
      <xdr:col>8</xdr:col>
      <xdr:colOff>180975</xdr:colOff>
      <xdr:row>63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010400"/>
          <a:ext cx="52482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area-age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180975</xdr:colOff>
      <xdr:row>56</xdr:row>
      <xdr:rowOff>28575</xdr:rowOff>
    </xdr:from>
    <xdr:ext cx="514350" cy="200025"/>
    <xdr:sp>
      <xdr:nvSpPr>
        <xdr:cNvPr id="2" name="Text 1"/>
        <xdr:cNvSpPr txBox="1">
          <a:spLocks noChangeArrowheads="1"/>
        </xdr:cNvSpPr>
      </xdr:nvSpPr>
      <xdr:spPr>
        <a:xfrm>
          <a:off x="5248275" y="7010400"/>
          <a:ext cx="514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PRAGECTY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38100</xdr:rowOff>
    </xdr:from>
    <xdr:to>
      <xdr:col>8</xdr:col>
      <xdr:colOff>238125</xdr:colOff>
      <xdr:row>65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" y="6619875"/>
          <a:ext cx="44958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 number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66675</xdr:colOff>
      <xdr:row>53</xdr:row>
      <xdr:rowOff>19050</xdr:rowOff>
    </xdr:from>
    <xdr:ext cx="514350" cy="171450"/>
    <xdr:sp>
      <xdr:nvSpPr>
        <xdr:cNvPr id="2" name="Text 1"/>
        <xdr:cNvSpPr txBox="1">
          <a:spLocks noChangeArrowheads="1"/>
        </xdr:cNvSpPr>
      </xdr:nvSpPr>
      <xdr:spPr>
        <a:xfrm>
          <a:off x="6076950" y="6600825"/>
          <a:ext cx="514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PRACERAT6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</cdr:x>
      <cdr:y>0.9405</cdr:y>
    </cdr:from>
    <cdr:to>
      <cdr:x>0.97525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734175" y="5562600"/>
          <a:ext cx="1714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0.95</cdr:y>
    </cdr:from>
    <cdr:to>
      <cdr:x>0.97775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896100" y="5619750"/>
          <a:ext cx="1571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0.94175</cdr:y>
    </cdr:from>
    <cdr:to>
      <cdr:x>0.99325</cdr:x>
      <cdr:y>0.996</cdr:y>
    </cdr:to>
    <cdr:sp>
      <cdr:nvSpPr>
        <cdr:cNvPr id="1" name="Text Box 1"/>
        <cdr:cNvSpPr txBox="1">
          <a:spLocks noChangeArrowheads="1"/>
        </cdr:cNvSpPr>
      </cdr:nvSpPr>
      <cdr:spPr>
        <a:xfrm>
          <a:off x="6248400" y="5572125"/>
          <a:ext cx="2352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47</xdr:row>
      <xdr:rowOff>76200</xdr:rowOff>
    </xdr:from>
    <xdr:ext cx="3048000" cy="914400"/>
    <xdr:sp>
      <xdr:nvSpPr>
        <xdr:cNvPr id="1" name="Text 2"/>
        <xdr:cNvSpPr txBox="1">
          <a:spLocks noChangeArrowheads="1"/>
        </xdr:cNvSpPr>
      </xdr:nvSpPr>
      <xdr:spPr>
        <a:xfrm>
          <a:off x="857250" y="5915025"/>
          <a:ext cx="3048000" cy="914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Definitions."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76200</xdr:colOff>
      <xdr:row>47</xdr:row>
      <xdr:rowOff>28575</xdr:rowOff>
    </xdr:from>
    <xdr:ext cx="571500" cy="171450"/>
    <xdr:sp>
      <xdr:nvSpPr>
        <xdr:cNvPr id="2" name="Text 1"/>
        <xdr:cNvSpPr txBox="1">
          <a:spLocks noChangeArrowheads="1"/>
        </xdr:cNvSpPr>
      </xdr:nvSpPr>
      <xdr:spPr>
        <a:xfrm>
          <a:off x="3162300" y="5867400"/>
          <a:ext cx="571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FDWTRACE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43</xdr:row>
      <xdr:rowOff>47625</xdr:rowOff>
    </xdr:from>
    <xdr:ext cx="2990850" cy="981075"/>
    <xdr:sp>
      <xdr:nvSpPr>
        <xdr:cNvPr id="1" name="Text 2"/>
        <xdr:cNvSpPr txBox="1">
          <a:spLocks noChangeArrowheads="1"/>
        </xdr:cNvSpPr>
      </xdr:nvSpPr>
      <xdr:spPr>
        <a:xfrm>
          <a:off x="647700" y="5391150"/>
          <a:ext cx="29908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Fetal deaths are reportable events if the fetus weighs at least 350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grams, or if weight is unknown, has reached at least 20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For more details, see "Basic Definitions".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5</xdr:col>
      <xdr:colOff>152400</xdr:colOff>
      <xdr:row>43</xdr:row>
      <xdr:rowOff>28575</xdr:rowOff>
    </xdr:from>
    <xdr:ext cx="542925" cy="152400"/>
    <xdr:sp>
      <xdr:nvSpPr>
        <xdr:cNvPr id="2" name="Text 1"/>
        <xdr:cNvSpPr txBox="1">
          <a:spLocks noChangeArrowheads="1"/>
        </xdr:cNvSpPr>
      </xdr:nvSpPr>
      <xdr:spPr>
        <a:xfrm>
          <a:off x="3152775" y="5372100"/>
          <a:ext cx="5429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FDGESRAC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50</xdr:row>
      <xdr:rowOff>28575</xdr:rowOff>
    </xdr:from>
    <xdr:ext cx="4705350" cy="1076325"/>
    <xdr:sp>
      <xdr:nvSpPr>
        <xdr:cNvPr id="1" name="Text 1"/>
        <xdr:cNvSpPr txBox="1">
          <a:spLocks noChangeArrowheads="1"/>
        </xdr:cNvSpPr>
      </xdr:nvSpPr>
      <xdr:spPr>
        <a:xfrm>
          <a:off x="28575" y="7210425"/>
          <a:ext cx="47053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Suction Curettage includes Dilation and Evacuation.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each characteristic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Percentages are based on the total number of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oneCellAnchor>
  <xdr:oneCellAnchor>
    <xdr:from>
      <xdr:col>6</xdr:col>
      <xdr:colOff>238125</xdr:colOff>
      <xdr:row>50</xdr:row>
      <xdr:rowOff>28575</xdr:rowOff>
    </xdr:from>
    <xdr:ext cx="438150" cy="219075"/>
    <xdr:sp>
      <xdr:nvSpPr>
        <xdr:cNvPr id="2" name="Text 6"/>
        <xdr:cNvSpPr txBox="1">
          <a:spLocks noChangeArrowheads="1"/>
        </xdr:cNvSpPr>
      </xdr:nvSpPr>
      <xdr:spPr>
        <a:xfrm>
          <a:off x="4714875" y="7210425"/>
          <a:ext cx="438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ABSUMM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8</xdr:col>
      <xdr:colOff>190500</xdr:colOff>
      <xdr:row>79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601075"/>
          <a:ext cx="53340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race-age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age categories "&lt;15" and "40+"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142875</xdr:colOff>
      <xdr:row>70</xdr:row>
      <xdr:rowOff>28575</xdr:rowOff>
    </xdr:from>
    <xdr:ext cx="447675" cy="161925"/>
    <xdr:sp>
      <xdr:nvSpPr>
        <xdr:cNvPr id="2" name="Text 1"/>
        <xdr:cNvSpPr txBox="1">
          <a:spLocks noChangeArrowheads="1"/>
        </xdr:cNvSpPr>
      </xdr:nvSpPr>
      <xdr:spPr>
        <a:xfrm>
          <a:off x="5286375" y="8601075"/>
          <a:ext cx="4476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PRACEAGE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47625</xdr:rowOff>
    </xdr:from>
    <xdr:ext cx="6791325" cy="1047750"/>
    <xdr:sp>
      <xdr:nvSpPr>
        <xdr:cNvPr id="1" name="Text 4"/>
        <xdr:cNvSpPr txBox="1">
          <a:spLocks noChangeArrowheads="1"/>
        </xdr:cNvSpPr>
      </xdr:nvSpPr>
      <xdr:spPr>
        <a:xfrm>
          <a:off x="0" y="5476875"/>
          <a:ext cx="6791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Notes: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1.  Percentages may not add to 100% due to rounding.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2.  Percentages are calculated based upon the total number of induced terminations of pregnancy in each race category. 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3.  Percentages for the race category "Other" may be misleading due to the small number of induced terminations of pregnancy in this category.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750" b="1" i="1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Source: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Delaware Health Statistics Center
</a:t>
          </a:r>
          <a:r>
            <a:rPr lang="en-US" cap="none" sz="75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504825" cy="123825"/>
    <xdr:sp>
      <xdr:nvSpPr>
        <xdr:cNvPr id="2" name="Text 5"/>
        <xdr:cNvSpPr txBox="1">
          <a:spLocks noChangeArrowheads="1"/>
        </xdr:cNvSpPr>
      </xdr:nvSpPr>
      <xdr:spPr>
        <a:xfrm>
          <a:off x="6400800" y="5448300"/>
          <a:ext cx="5048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ABRACAGE</a:t>
          </a:r>
        </a:p>
      </xdr:txBody>
    </xdr:sp>
    <xdr:clientData/>
  </xdr:oneCellAnchor>
  <xdr:twoCellAnchor editAs="absolute">
    <xdr:from>
      <xdr:col>16</xdr:col>
      <xdr:colOff>304800</xdr:colOff>
      <xdr:row>44</xdr:row>
      <xdr:rowOff>47625</xdr:rowOff>
    </xdr:from>
    <xdr:to>
      <xdr:col>18</xdr:col>
      <xdr:colOff>180975</xdr:colOff>
      <xdr:row>49</xdr:row>
      <xdr:rowOff>76200</xdr:rowOff>
    </xdr:to>
    <xdr:sp fLocksText="0">
      <xdr:nvSpPr>
        <xdr:cNvPr id="3" name="Text Box 120" hidden="1"/>
        <xdr:cNvSpPr txBox="1">
          <a:spLocks noChangeArrowheads="1"/>
        </xdr:cNvSpPr>
      </xdr:nvSpPr>
      <xdr:spPr>
        <a:xfrm>
          <a:off x="7486650" y="5476875"/>
          <a:ext cx="1057275" cy="7429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419100</xdr:colOff>
      <xdr:row>36</xdr:row>
      <xdr:rowOff>38100</xdr:rowOff>
    </xdr:from>
    <xdr:to>
      <xdr:col>18</xdr:col>
      <xdr:colOff>295275</xdr:colOff>
      <xdr:row>42</xdr:row>
      <xdr:rowOff>38100</xdr:rowOff>
    </xdr:to>
    <xdr:sp fLocksText="0">
      <xdr:nvSpPr>
        <xdr:cNvPr id="4" name="Text Box 125" hidden="1"/>
        <xdr:cNvSpPr txBox="1">
          <a:spLocks noChangeArrowheads="1"/>
        </xdr:cNvSpPr>
      </xdr:nvSpPr>
      <xdr:spPr>
        <a:xfrm>
          <a:off x="7600950" y="4610100"/>
          <a:ext cx="1057275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76</xdr:row>
      <xdr:rowOff>28575</xdr:rowOff>
    </xdr:from>
    <xdr:to>
      <xdr:col>4</xdr:col>
      <xdr:colOff>295275</xdr:colOff>
      <xdr:row>78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943927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12</xdr:col>
      <xdr:colOff>228600</xdr:colOff>
      <xdr:row>76</xdr:row>
      <xdr:rowOff>28575</xdr:rowOff>
    </xdr:from>
    <xdr:to>
      <xdr:col>14</xdr:col>
      <xdr:colOff>47625</xdr:colOff>
      <xdr:row>77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133975" y="9439275"/>
          <a:ext cx="4572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ABMARACE</a:t>
          </a:r>
        </a:p>
      </xdr:txBody>
    </xdr:sp>
    <xdr:clientData/>
  </xdr:twoCellAnchor>
  <xdr:twoCellAnchor editAs="absolute">
    <xdr:from>
      <xdr:col>51</xdr:col>
      <xdr:colOff>361950</xdr:colOff>
      <xdr:row>28</xdr:row>
      <xdr:rowOff>85725</xdr:rowOff>
    </xdr:from>
    <xdr:to>
      <xdr:col>52</xdr:col>
      <xdr:colOff>209550</xdr:colOff>
      <xdr:row>29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>
          <a:off x="28432125" y="3571875"/>
          <a:ext cx="457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AGMSRC2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76</xdr:row>
      <xdr:rowOff>9525</xdr:rowOff>
    </xdr:from>
    <xdr:to>
      <xdr:col>8</xdr:col>
      <xdr:colOff>333375</xdr:colOff>
      <xdr:row>79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9420225"/>
          <a:ext cx="4314825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11</xdr:col>
      <xdr:colOff>409575</xdr:colOff>
      <xdr:row>76</xdr:row>
      <xdr:rowOff>28575</xdr:rowOff>
    </xdr:from>
    <xdr:to>
      <xdr:col>13</xdr:col>
      <xdr:colOff>47625</xdr:colOff>
      <xdr:row>77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5695950" y="9439275"/>
          <a:ext cx="4667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ABHISPAN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56</xdr:row>
      <xdr:rowOff>47625</xdr:rowOff>
    </xdr:from>
    <xdr:ext cx="2076450" cy="352425"/>
    <xdr:sp>
      <xdr:nvSpPr>
        <xdr:cNvPr id="1" name="Text 1"/>
        <xdr:cNvSpPr txBox="1">
          <a:spLocks noChangeArrowheads="1"/>
        </xdr:cNvSpPr>
      </xdr:nvSpPr>
      <xdr:spPr>
        <a:xfrm>
          <a:off x="0" y="7000875"/>
          <a:ext cx="2076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0</xdr:colOff>
      <xdr:row>56</xdr:row>
      <xdr:rowOff>28575</xdr:rowOff>
    </xdr:from>
    <xdr:ext cx="581025" cy="123825"/>
    <xdr:sp>
      <xdr:nvSpPr>
        <xdr:cNvPr id="2" name="Text 6"/>
        <xdr:cNvSpPr txBox="1">
          <a:spLocks noChangeArrowheads="1"/>
        </xdr:cNvSpPr>
      </xdr:nvSpPr>
      <xdr:spPr>
        <a:xfrm>
          <a:off x="4629150" y="6981825"/>
          <a:ext cx="5810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ABEDUAGE</a:t>
          </a:r>
        </a:p>
      </xdr:txBody>
    </xdr:sp>
    <xdr:clientData/>
  </xdr:oneCellAnchor>
  <xdr:twoCellAnchor editAs="absolute">
    <xdr:from>
      <xdr:col>12</xdr:col>
      <xdr:colOff>0</xdr:colOff>
      <xdr:row>7</xdr:row>
      <xdr:rowOff>38100</xdr:rowOff>
    </xdr:from>
    <xdr:to>
      <xdr:col>13</xdr:col>
      <xdr:colOff>457200</xdr:colOff>
      <xdr:row>13</xdr:row>
      <xdr:rowOff>0</xdr:rowOff>
    </xdr:to>
    <xdr:sp fLocksText="0">
      <xdr:nvSpPr>
        <xdr:cNvPr id="3" name="Text Box 226" hidden="1"/>
        <xdr:cNvSpPr txBox="1">
          <a:spLocks noChangeArrowheads="1"/>
        </xdr:cNvSpPr>
      </xdr:nvSpPr>
      <xdr:spPr>
        <a:xfrm>
          <a:off x="5667375" y="914400"/>
          <a:ext cx="104775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15</xdr:row>
      <xdr:rowOff>28575</xdr:rowOff>
    </xdr:from>
    <xdr:to>
      <xdr:col>13</xdr:col>
      <xdr:colOff>457200</xdr:colOff>
      <xdr:row>20</xdr:row>
      <xdr:rowOff>114300</xdr:rowOff>
    </xdr:to>
    <xdr:sp fLocksText="0">
      <xdr:nvSpPr>
        <xdr:cNvPr id="4" name="Text Box 227" hidden="1"/>
        <xdr:cNvSpPr txBox="1">
          <a:spLocks noChangeArrowheads="1"/>
        </xdr:cNvSpPr>
      </xdr:nvSpPr>
      <xdr:spPr>
        <a:xfrm>
          <a:off x="5667375" y="19050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23</xdr:row>
      <xdr:rowOff>28575</xdr:rowOff>
    </xdr:from>
    <xdr:to>
      <xdr:col>13</xdr:col>
      <xdr:colOff>457200</xdr:colOff>
      <xdr:row>28</xdr:row>
      <xdr:rowOff>114300</xdr:rowOff>
    </xdr:to>
    <xdr:sp fLocksText="0">
      <xdr:nvSpPr>
        <xdr:cNvPr id="5" name="Text Box 228" hidden="1"/>
        <xdr:cNvSpPr txBox="1">
          <a:spLocks noChangeArrowheads="1"/>
        </xdr:cNvSpPr>
      </xdr:nvSpPr>
      <xdr:spPr>
        <a:xfrm>
          <a:off x="5667375" y="28956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31</xdr:row>
      <xdr:rowOff>28575</xdr:rowOff>
    </xdr:from>
    <xdr:to>
      <xdr:col>13</xdr:col>
      <xdr:colOff>457200</xdr:colOff>
      <xdr:row>36</xdr:row>
      <xdr:rowOff>114300</xdr:rowOff>
    </xdr:to>
    <xdr:sp fLocksText="0">
      <xdr:nvSpPr>
        <xdr:cNvPr id="6" name="Text Box 229" hidden="1"/>
        <xdr:cNvSpPr txBox="1">
          <a:spLocks noChangeArrowheads="1"/>
        </xdr:cNvSpPr>
      </xdr:nvSpPr>
      <xdr:spPr>
        <a:xfrm>
          <a:off x="5667375" y="3886200"/>
          <a:ext cx="1047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57</xdr:row>
      <xdr:rowOff>47625</xdr:rowOff>
    </xdr:from>
    <xdr:ext cx="5000625" cy="1009650"/>
    <xdr:sp>
      <xdr:nvSpPr>
        <xdr:cNvPr id="1" name="Text 1"/>
        <xdr:cNvSpPr txBox="1">
          <a:spLocks noChangeArrowheads="1"/>
        </xdr:cNvSpPr>
      </xdr:nvSpPr>
      <xdr:spPr>
        <a:xfrm>
          <a:off x="0" y="7134225"/>
          <a:ext cx="5000625" cy="1009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induced terminations of pregnancy in each race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induced terminations of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pregnancy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104775</xdr:colOff>
      <xdr:row>57</xdr:row>
      <xdr:rowOff>28575</xdr:rowOff>
    </xdr:from>
    <xdr:ext cx="476250" cy="123825"/>
    <xdr:sp>
      <xdr:nvSpPr>
        <xdr:cNvPr id="2" name="Text 2"/>
        <xdr:cNvSpPr txBox="1">
          <a:spLocks noChangeArrowheads="1"/>
        </xdr:cNvSpPr>
      </xdr:nvSpPr>
      <xdr:spPr>
        <a:xfrm>
          <a:off x="4686300" y="7115175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ABEDURAC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74</xdr:row>
      <xdr:rowOff>28575</xdr:rowOff>
    </xdr:from>
    <xdr:ext cx="4048125" cy="628650"/>
    <xdr:sp>
      <xdr:nvSpPr>
        <xdr:cNvPr id="1" name="Text 1"/>
        <xdr:cNvSpPr txBox="1">
          <a:spLocks noChangeArrowheads="1"/>
        </xdr:cNvSpPr>
      </xdr:nvSpPr>
      <xdr:spPr>
        <a:xfrm>
          <a:off x="0" y="8867775"/>
          <a:ext cx="404812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Weeks of gestation are based on clinical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oneCellAnchor>
  <xdr:oneCellAnchor>
    <xdr:from>
      <xdr:col>9</xdr:col>
      <xdr:colOff>47625</xdr:colOff>
      <xdr:row>74</xdr:row>
      <xdr:rowOff>28575</xdr:rowOff>
    </xdr:from>
    <xdr:ext cx="428625" cy="123825"/>
    <xdr:sp>
      <xdr:nvSpPr>
        <xdr:cNvPr id="2" name="Text 2"/>
        <xdr:cNvSpPr txBox="1">
          <a:spLocks noChangeArrowheads="1"/>
        </xdr:cNvSpPr>
      </xdr:nvSpPr>
      <xdr:spPr>
        <a:xfrm>
          <a:off x="4610100" y="8867775"/>
          <a:ext cx="42862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ABGESTAG</a:t>
          </a:r>
        </a:p>
      </xdr:txBody>
    </xdr:sp>
    <xdr:clientData/>
  </xdr:oneCellAnchor>
  <xdr:twoCellAnchor editAs="absolute">
    <xdr:from>
      <xdr:col>11</xdr:col>
      <xdr:colOff>590550</xdr:colOff>
      <xdr:row>7</xdr:row>
      <xdr:rowOff>38100</xdr:rowOff>
    </xdr:from>
    <xdr:to>
      <xdr:col>14</xdr:col>
      <xdr:colOff>257175</xdr:colOff>
      <xdr:row>13</xdr:row>
      <xdr:rowOff>38100</xdr:rowOff>
    </xdr:to>
    <xdr:sp fLocksText="0">
      <xdr:nvSpPr>
        <xdr:cNvPr id="3" name="Text Box 298" hidden="1"/>
        <xdr:cNvSpPr txBox="1">
          <a:spLocks noChangeArrowheads="1"/>
        </xdr:cNvSpPr>
      </xdr:nvSpPr>
      <xdr:spPr>
        <a:xfrm>
          <a:off x="5600700" y="8572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18</xdr:row>
      <xdr:rowOff>28575</xdr:rowOff>
    </xdr:from>
    <xdr:to>
      <xdr:col>14</xdr:col>
      <xdr:colOff>257175</xdr:colOff>
      <xdr:row>24</xdr:row>
      <xdr:rowOff>38100</xdr:rowOff>
    </xdr:to>
    <xdr:sp fLocksText="0">
      <xdr:nvSpPr>
        <xdr:cNvPr id="4" name="Text Box 299" hidden="1"/>
        <xdr:cNvSpPr txBox="1">
          <a:spLocks noChangeArrowheads="1"/>
        </xdr:cNvSpPr>
      </xdr:nvSpPr>
      <xdr:spPr>
        <a:xfrm>
          <a:off x="5600700" y="21717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29</xdr:row>
      <xdr:rowOff>28575</xdr:rowOff>
    </xdr:from>
    <xdr:to>
      <xdr:col>14</xdr:col>
      <xdr:colOff>257175</xdr:colOff>
      <xdr:row>35</xdr:row>
      <xdr:rowOff>38100</xdr:rowOff>
    </xdr:to>
    <xdr:sp fLocksText="0">
      <xdr:nvSpPr>
        <xdr:cNvPr id="5" name="Text Box 300" hidden="1"/>
        <xdr:cNvSpPr txBox="1">
          <a:spLocks noChangeArrowheads="1"/>
        </xdr:cNvSpPr>
      </xdr:nvSpPr>
      <xdr:spPr>
        <a:xfrm>
          <a:off x="5600700" y="34861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40</xdr:row>
      <xdr:rowOff>28575</xdr:rowOff>
    </xdr:from>
    <xdr:to>
      <xdr:col>14</xdr:col>
      <xdr:colOff>257175</xdr:colOff>
      <xdr:row>46</xdr:row>
      <xdr:rowOff>38100</xdr:rowOff>
    </xdr:to>
    <xdr:sp fLocksText="0">
      <xdr:nvSpPr>
        <xdr:cNvPr id="6" name="Text Box 301" hidden="1"/>
        <xdr:cNvSpPr txBox="1">
          <a:spLocks noChangeArrowheads="1"/>
        </xdr:cNvSpPr>
      </xdr:nvSpPr>
      <xdr:spPr>
        <a:xfrm>
          <a:off x="5600700" y="48006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51</xdr:row>
      <xdr:rowOff>28575</xdr:rowOff>
    </xdr:from>
    <xdr:to>
      <xdr:col>14</xdr:col>
      <xdr:colOff>257175</xdr:colOff>
      <xdr:row>57</xdr:row>
      <xdr:rowOff>38100</xdr:rowOff>
    </xdr:to>
    <xdr:sp fLocksText="0">
      <xdr:nvSpPr>
        <xdr:cNvPr id="7" name="Text Box 302" hidden="1"/>
        <xdr:cNvSpPr txBox="1">
          <a:spLocks noChangeArrowheads="1"/>
        </xdr:cNvSpPr>
      </xdr:nvSpPr>
      <xdr:spPr>
        <a:xfrm>
          <a:off x="5600700" y="611505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62</xdr:row>
      <xdr:rowOff>28575</xdr:rowOff>
    </xdr:from>
    <xdr:to>
      <xdr:col>14</xdr:col>
      <xdr:colOff>257175</xdr:colOff>
      <xdr:row>68</xdr:row>
      <xdr:rowOff>38100</xdr:rowOff>
    </xdr:to>
    <xdr:sp fLocksText="0">
      <xdr:nvSpPr>
        <xdr:cNvPr id="8" name="Text Box 303" hidden="1"/>
        <xdr:cNvSpPr txBox="1">
          <a:spLocks noChangeArrowheads="1"/>
        </xdr:cNvSpPr>
      </xdr:nvSpPr>
      <xdr:spPr>
        <a:xfrm>
          <a:off x="5600700" y="7429500"/>
          <a:ext cx="14954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75</xdr:row>
      <xdr:rowOff>47625</xdr:rowOff>
    </xdr:from>
    <xdr:to>
      <xdr:col>3</xdr:col>
      <xdr:colOff>352425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9527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xdr:txBody>
    </xdr:sp>
    <xdr:clientData/>
  </xdr:twoCellAnchor>
  <xdr:twoCellAnchor editAs="absolute">
    <xdr:from>
      <xdr:col>7</xdr:col>
      <xdr:colOff>76200</xdr:colOff>
      <xdr:row>75</xdr:row>
      <xdr:rowOff>28575</xdr:rowOff>
    </xdr:from>
    <xdr:to>
      <xdr:col>8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1955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ABPRPREG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75</xdr:row>
      <xdr:rowOff>47625</xdr:rowOff>
    </xdr:from>
    <xdr:to>
      <xdr:col>2</xdr:col>
      <xdr:colOff>304800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76200</xdr:colOff>
      <xdr:row>75</xdr:row>
      <xdr:rowOff>28575</xdr:rowOff>
    </xdr:from>
    <xdr:to>
      <xdr:col>7</xdr:col>
      <xdr:colOff>28575</xdr:colOff>
      <xdr:row>76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71900" y="9286875"/>
          <a:ext cx="4667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ABPRBIRT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75</xdr:row>
      <xdr:rowOff>47625</xdr:rowOff>
    </xdr:from>
    <xdr:to>
      <xdr:col>2</xdr:col>
      <xdr:colOff>276225</xdr:colOff>
      <xdr:row>77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9305925"/>
          <a:ext cx="19431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twoCellAnchor editAs="absolute">
    <xdr:from>
      <xdr:col>6</xdr:col>
      <xdr:colOff>66675</xdr:colOff>
      <xdr:row>75</xdr:row>
      <xdr:rowOff>28575</xdr:rowOff>
    </xdr:from>
    <xdr:to>
      <xdr:col>7</xdr:col>
      <xdr:colOff>47625</xdr:colOff>
      <xdr:row>76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00475" y="9286875"/>
          <a:ext cx="495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 ABPRABOR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8</xdr:col>
      <xdr:colOff>95250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248400"/>
          <a:ext cx="52387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race-education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*Women of Hispanic origin may be of any race.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104775</xdr:colOff>
      <xdr:row>50</xdr:row>
      <xdr:rowOff>19050</xdr:rowOff>
    </xdr:from>
    <xdr:ext cx="514350" cy="161925"/>
    <xdr:sp>
      <xdr:nvSpPr>
        <xdr:cNvPr id="2" name="Text 1"/>
        <xdr:cNvSpPr txBox="1">
          <a:spLocks noChangeArrowheads="1"/>
        </xdr:cNvSpPr>
      </xdr:nvSpPr>
      <xdr:spPr>
        <a:xfrm>
          <a:off x="5248275" y="6219825"/>
          <a:ext cx="5143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PEDURACE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57150</xdr:rowOff>
    </xdr:from>
    <xdr:to>
      <xdr:col>7</xdr:col>
      <xdr:colOff>514350</xdr:colOff>
      <xdr:row>83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420100"/>
          <a:ext cx="48863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pregnancies within each race-marital status category.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Percentages for the race category "Other" may be misleading due to the small number of pregnancies in this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</a:p>
      </xdr:txBody>
    </xdr:sp>
    <xdr:clientData/>
  </xdr:twoCellAnchor>
  <xdr:oneCellAnchor>
    <xdr:from>
      <xdr:col>8</xdr:col>
      <xdr:colOff>200025</xdr:colOff>
      <xdr:row>76</xdr:row>
      <xdr:rowOff>28575</xdr:rowOff>
    </xdr:from>
    <xdr:ext cx="447675" cy="190500"/>
    <xdr:sp>
      <xdr:nvSpPr>
        <xdr:cNvPr id="2" name="Text 1"/>
        <xdr:cNvSpPr txBox="1">
          <a:spLocks noChangeArrowheads="1"/>
        </xdr:cNvSpPr>
      </xdr:nvSpPr>
      <xdr:spPr>
        <a:xfrm>
          <a:off x="5181600" y="8391525"/>
          <a:ext cx="4476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PRMARIT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47625</xdr:rowOff>
    </xdr:from>
    <xdr:to>
      <xdr:col>11</xdr:col>
      <xdr:colOff>9525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629400"/>
          <a:ext cx="39814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14</xdr:col>
      <xdr:colOff>76200</xdr:colOff>
      <xdr:row>53</xdr:row>
      <xdr:rowOff>28575</xdr:rowOff>
    </xdr:from>
    <xdr:ext cx="514350" cy="19050"/>
    <xdr:sp>
      <xdr:nvSpPr>
        <xdr:cNvPr id="2" name="Text 1"/>
        <xdr:cNvSpPr txBox="1">
          <a:spLocks noChangeArrowheads="1"/>
        </xdr:cNvSpPr>
      </xdr:nvSpPr>
      <xdr:spPr>
        <a:xfrm>
          <a:off x="5514975" y="6610350"/>
          <a:ext cx="514350" cy="19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  <xdr:oneCellAnchor>
    <xdr:from>
      <xdr:col>15</xdr:col>
      <xdr:colOff>76200</xdr:colOff>
      <xdr:row>53</xdr:row>
      <xdr:rowOff>28575</xdr:rowOff>
    </xdr:from>
    <xdr:ext cx="638175" cy="209550"/>
    <xdr:sp>
      <xdr:nvSpPr>
        <xdr:cNvPr id="3" name="Text 1"/>
        <xdr:cNvSpPr txBox="1">
          <a:spLocks noChangeArrowheads="1"/>
        </xdr:cNvSpPr>
      </xdr:nvSpPr>
      <xdr:spPr>
        <a:xfrm>
          <a:off x="6000750" y="6610350"/>
          <a:ext cx="6381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PRACERAT1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28575</xdr:colOff>
      <xdr:row>59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3724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85725</xdr:colOff>
      <xdr:row>53</xdr:row>
      <xdr:rowOff>28575</xdr:rowOff>
    </xdr:from>
    <xdr:ext cx="523875" cy="171450"/>
    <xdr:sp>
      <xdr:nvSpPr>
        <xdr:cNvPr id="2" name="Text 1"/>
        <xdr:cNvSpPr txBox="1">
          <a:spLocks noChangeArrowheads="1"/>
        </xdr:cNvSpPr>
      </xdr:nvSpPr>
      <xdr:spPr>
        <a:xfrm>
          <a:off x="6257925" y="6610350"/>
          <a:ext cx="523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10</xdr:col>
      <xdr:colOff>304800</xdr:colOff>
      <xdr:row>59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29400"/>
          <a:ext cx="40005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Reported pregancies include live births, fetal deaths, and induced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15</xdr:col>
      <xdr:colOff>38100</xdr:colOff>
      <xdr:row>53</xdr:row>
      <xdr:rowOff>19050</xdr:rowOff>
    </xdr:from>
    <xdr:ext cx="685800" cy="171450"/>
    <xdr:sp>
      <xdr:nvSpPr>
        <xdr:cNvPr id="2" name="Text 1"/>
        <xdr:cNvSpPr txBox="1">
          <a:spLocks noChangeArrowheads="1"/>
        </xdr:cNvSpPr>
      </xdr:nvSpPr>
      <xdr:spPr>
        <a:xfrm>
          <a:off x="6210300" y="6600825"/>
          <a:ext cx="685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11</xdr:col>
      <xdr:colOff>57150</xdr:colOff>
      <xdr:row>61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5991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57150</xdr:colOff>
      <xdr:row>52</xdr:row>
      <xdr:rowOff>123825</xdr:rowOff>
    </xdr:from>
    <xdr:ext cx="523875" cy="161925"/>
    <xdr:sp>
      <xdr:nvSpPr>
        <xdr:cNvPr id="2" name="Text 1"/>
        <xdr:cNvSpPr txBox="1">
          <a:spLocks noChangeArrowheads="1"/>
        </xdr:cNvSpPr>
      </xdr:nvSpPr>
      <xdr:spPr>
        <a:xfrm>
          <a:off x="5991225" y="6581775"/>
          <a:ext cx="5238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9</xdr:col>
      <xdr:colOff>85725</xdr:colOff>
      <xdr:row>64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6629400"/>
          <a:ext cx="49244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 Reported pregancies include live births, fetal deaths, and induced  terminations of pregnancy.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For Delaware and counties, pregnancy rates represent the number of reported  pregnancies to women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all ages per 1,000 women 15-44 years of age in the population.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For each age group, the denominator for the pregnancy rate is the total number women in the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county/state within  that age category except the "&lt;15 " and "40+" age categories which are based on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women ages 10-14 and 40-49, respectively.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Comparisons using rates for the "&lt;15" and "40+" age categories may be misleading due to the small number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of events in these categories.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11</xdr:col>
      <xdr:colOff>47625</xdr:colOff>
      <xdr:row>53</xdr:row>
      <xdr:rowOff>19050</xdr:rowOff>
    </xdr:from>
    <xdr:ext cx="504825" cy="171450"/>
    <xdr:sp>
      <xdr:nvSpPr>
        <xdr:cNvPr id="2" name="Text 1"/>
        <xdr:cNvSpPr txBox="1">
          <a:spLocks noChangeArrowheads="1"/>
        </xdr:cNvSpPr>
      </xdr:nvSpPr>
      <xdr:spPr>
        <a:xfrm>
          <a:off x="6029325" y="66008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PRACERAT5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1report\Reported%20pregnancies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PRAGECTY"/>
      <sheetName val="PRACEAGE"/>
      <sheetName val="PEDURACE"/>
      <sheetName val="PRMARIT"/>
      <sheetName val="PRACERAT"/>
      <sheetName val="PRACERAT1"/>
      <sheetName val="F_PRACERAT"/>
      <sheetName val="PRACERAT-TOTAL"/>
      <sheetName val="F_PRACERAT4"/>
      <sheetName val="F_PRGAGE"/>
      <sheetName val="F_PREG1519"/>
      <sheetName val="F_PREG1517"/>
      <sheetName val="F_PREG1819"/>
      <sheetName val="FDWTRACE"/>
      <sheetName val="FDGESRAC"/>
      <sheetName val="ABSUMM1-11"/>
      <sheetName val="ABRACAGE"/>
      <sheetName val="ABMARACE"/>
      <sheetName val="ABHISPAN"/>
      <sheetName val="ABEDUAGE"/>
      <sheetName val="ABEDURAC"/>
      <sheetName val="ABGESTAG"/>
      <sheetName val="ABPRPREG"/>
      <sheetName val="ABPRBIRT"/>
      <sheetName val="ABPRABOR"/>
      <sheetName val="DE_POP"/>
      <sheetName val="15-17 and 18-19 Pop"/>
      <sheetName val="15-17 &amp; 18-19 White Pop"/>
      <sheetName val="15-17 &amp; 18-19 Black Pop"/>
    </sheetNames>
    <sheetDataSet>
      <sheetData sheetId="0">
        <row r="1">
          <cell r="A1">
            <v>2011</v>
          </cell>
        </row>
      </sheetData>
      <sheetData sheetId="7">
        <row r="2">
          <cell r="A2" t="str">
            <v>All Races</v>
          </cell>
        </row>
        <row r="4">
          <cell r="A4" t="str">
            <v> &lt;15</v>
          </cell>
          <cell r="B4">
            <v>1.3218054562395718</v>
          </cell>
        </row>
        <row r="5">
          <cell r="A5" t="str">
            <v> 15-19</v>
          </cell>
          <cell r="B5">
            <v>56.17542596755244</v>
          </cell>
        </row>
        <row r="6">
          <cell r="A6" t="str">
            <v> 20-24</v>
          </cell>
          <cell r="B6">
            <v>140.04065606638636</v>
          </cell>
        </row>
        <row r="7">
          <cell r="A7" t="str">
            <v> 25-29</v>
          </cell>
          <cell r="B7">
            <v>138.38785015899825</v>
          </cell>
        </row>
        <row r="8">
          <cell r="A8" t="str">
            <v> 30-34</v>
          </cell>
          <cell r="B8">
            <v>116.3318329856918</v>
          </cell>
        </row>
        <row r="9">
          <cell r="A9" t="str">
            <v> 35-39</v>
          </cell>
          <cell r="B9">
            <v>55.668151057189945</v>
          </cell>
        </row>
        <row r="10">
          <cell r="A10" t="str">
            <v> 40+</v>
          </cell>
          <cell r="B10">
            <v>6.0944779515331</v>
          </cell>
        </row>
        <row r="12">
          <cell r="A12" t="str">
            <v>White</v>
          </cell>
        </row>
        <row r="14">
          <cell r="B14">
            <v>0.7329972822716149</v>
          </cell>
        </row>
        <row r="15">
          <cell r="B15">
            <v>45.9025597305109</v>
          </cell>
        </row>
        <row r="16">
          <cell r="B16">
            <v>123.96851392043953</v>
          </cell>
        </row>
        <row r="17">
          <cell r="B17">
            <v>133.75022053202125</v>
          </cell>
        </row>
        <row r="18">
          <cell r="B18">
            <v>119.5761306093941</v>
          </cell>
        </row>
        <row r="19">
          <cell r="B19">
            <v>55.62661165549252</v>
          </cell>
        </row>
        <row r="20">
          <cell r="B20">
            <v>5.562643961309937</v>
          </cell>
        </row>
        <row r="22">
          <cell r="A22" t="str">
            <v>Black</v>
          </cell>
        </row>
        <row r="24">
          <cell r="B24">
            <v>3.0312615319732195</v>
          </cell>
        </row>
        <row r="25">
          <cell r="B25">
            <v>90.36189160520019</v>
          </cell>
        </row>
        <row r="26">
          <cell r="B26">
            <v>198.10934057488345</v>
          </cell>
        </row>
        <row r="27">
          <cell r="B27">
            <v>152.77352911185886</v>
          </cell>
        </row>
        <row r="28">
          <cell r="B28">
            <v>109.11883732608632</v>
          </cell>
        </row>
        <row r="29">
          <cell r="B29">
            <v>58.727375397509434</v>
          </cell>
        </row>
        <row r="30">
          <cell r="B30">
            <v>7.555479370772295</v>
          </cell>
        </row>
        <row r="34">
          <cell r="A34" t="str">
            <v>All Races</v>
          </cell>
        </row>
        <row r="36">
          <cell r="A36" t="str">
            <v>Delaware</v>
          </cell>
          <cell r="B36">
            <v>85.61540793490934</v>
          </cell>
        </row>
        <row r="37">
          <cell r="A37" t="str">
            <v>Kent</v>
          </cell>
          <cell r="B37">
            <v>84.40019248020246</v>
          </cell>
        </row>
        <row r="38">
          <cell r="A38" t="str">
            <v>New Castle</v>
          </cell>
          <cell r="B38">
            <v>83.97009446210323</v>
          </cell>
        </row>
        <row r="39">
          <cell r="A39" t="str">
            <v>Sussex</v>
          </cell>
          <cell r="B39">
            <v>92.91044049172982</v>
          </cell>
        </row>
        <row r="41">
          <cell r="A41" t="str">
            <v>White</v>
          </cell>
        </row>
        <row r="43">
          <cell r="B43">
            <v>80.24744509896284</v>
          </cell>
        </row>
        <row r="44">
          <cell r="B44">
            <v>82.60064157592736</v>
          </cell>
        </row>
        <row r="45">
          <cell r="B45">
            <v>75.58093229299695</v>
          </cell>
        </row>
        <row r="46">
          <cell r="B46">
            <v>92.49032038463174</v>
          </cell>
        </row>
        <row r="48">
          <cell r="A48" t="str">
            <v>Black</v>
          </cell>
        </row>
        <row r="50">
          <cell r="B50">
            <v>105.96655942239813</v>
          </cell>
        </row>
        <row r="51">
          <cell r="B51">
            <v>98.8741835682365</v>
          </cell>
        </row>
        <row r="52">
          <cell r="B52">
            <v>108.64860532221866</v>
          </cell>
        </row>
        <row r="53">
          <cell r="B53">
            <v>103.40121394964623</v>
          </cell>
        </row>
        <row r="57">
          <cell r="A57" t="str">
            <v>All Races</v>
          </cell>
        </row>
        <row r="59">
          <cell r="A59" t="str">
            <v>Delaware</v>
          </cell>
          <cell r="B59">
            <v>56.17542596755244</v>
          </cell>
        </row>
        <row r="60">
          <cell r="A60" t="str">
            <v>Kent</v>
          </cell>
          <cell r="B60">
            <v>55.9941058835912</v>
          </cell>
        </row>
        <row r="61">
          <cell r="A61" t="str">
            <v>New Castle</v>
          </cell>
          <cell r="B61">
            <v>53.26873900799517</v>
          </cell>
        </row>
        <row r="62">
          <cell r="A62" t="str">
            <v>Sussex</v>
          </cell>
          <cell r="B62">
            <v>66.70758372012735</v>
          </cell>
        </row>
        <row r="64">
          <cell r="A64" t="str">
            <v>White</v>
          </cell>
        </row>
        <row r="65">
          <cell r="B65">
            <v>45.9025597305109</v>
          </cell>
        </row>
        <row r="66">
          <cell r="B66">
            <v>45.71698509342851</v>
          </cell>
        </row>
        <row r="67">
          <cell r="B67">
            <v>41.03455995040724</v>
          </cell>
        </row>
        <row r="68">
          <cell r="B68">
            <v>60.92249567088209</v>
          </cell>
        </row>
        <row r="70">
          <cell r="A70" t="str">
            <v>Black</v>
          </cell>
        </row>
        <row r="71">
          <cell r="B71">
            <v>90.36189160520019</v>
          </cell>
        </row>
        <row r="72">
          <cell r="B72">
            <v>89.4065590838105</v>
          </cell>
        </row>
        <row r="73">
          <cell r="B73">
            <v>89.72208038514843</v>
          </cell>
        </row>
        <row r="74">
          <cell r="B74">
            <v>94.94020239190434</v>
          </cell>
        </row>
      </sheetData>
      <sheetData sheetId="19">
        <row r="8">
          <cell r="E8">
            <v>0</v>
          </cell>
          <cell r="F8">
            <v>0</v>
          </cell>
          <cell r="G8">
            <v>0</v>
          </cell>
          <cell r="H8">
            <v>3</v>
          </cell>
          <cell r="I8">
            <v>15</v>
          </cell>
          <cell r="J8">
            <v>1</v>
          </cell>
          <cell r="S8">
            <v>3</v>
          </cell>
          <cell r="T8">
            <v>15</v>
          </cell>
          <cell r="U8">
            <v>1</v>
          </cell>
        </row>
        <row r="9">
          <cell r="E9">
            <v>0</v>
          </cell>
          <cell r="F9">
            <v>2</v>
          </cell>
          <cell r="G9">
            <v>0</v>
          </cell>
          <cell r="H9">
            <v>23</v>
          </cell>
          <cell r="I9">
            <v>145</v>
          </cell>
          <cell r="J9">
            <v>6</v>
          </cell>
          <cell r="S9">
            <v>23</v>
          </cell>
          <cell r="T9">
            <v>147</v>
          </cell>
          <cell r="U9">
            <v>6</v>
          </cell>
        </row>
        <row r="10">
          <cell r="E10">
            <v>1</v>
          </cell>
          <cell r="F10">
            <v>6</v>
          </cell>
          <cell r="G10">
            <v>0</v>
          </cell>
          <cell r="H10">
            <v>22</v>
          </cell>
          <cell r="I10">
            <v>266</v>
          </cell>
          <cell r="J10">
            <v>5</v>
          </cell>
          <cell r="S10">
            <v>23</v>
          </cell>
          <cell r="T10">
            <v>272</v>
          </cell>
          <cell r="U10">
            <v>5</v>
          </cell>
        </row>
        <row r="11">
          <cell r="E11">
            <v>12</v>
          </cell>
          <cell r="F11">
            <v>41</v>
          </cell>
          <cell r="G11">
            <v>1</v>
          </cell>
          <cell r="H11">
            <v>93</v>
          </cell>
          <cell r="I11">
            <v>884</v>
          </cell>
          <cell r="J11">
            <v>19</v>
          </cell>
          <cell r="S11">
            <v>105</v>
          </cell>
          <cell r="T11">
            <v>925</v>
          </cell>
          <cell r="U11">
            <v>20</v>
          </cell>
        </row>
        <row r="12">
          <cell r="E12">
            <v>15</v>
          </cell>
          <cell r="F12">
            <v>70</v>
          </cell>
          <cell r="G12">
            <v>3</v>
          </cell>
          <cell r="H12">
            <v>84</v>
          </cell>
          <cell r="I12">
            <v>604</v>
          </cell>
          <cell r="J12">
            <v>18</v>
          </cell>
          <cell r="S12">
            <v>99</v>
          </cell>
          <cell r="T12">
            <v>674</v>
          </cell>
          <cell r="U12">
            <v>21</v>
          </cell>
        </row>
        <row r="13">
          <cell r="E13">
            <v>23</v>
          </cell>
          <cell r="F13">
            <v>86</v>
          </cell>
          <cell r="G13">
            <v>1</v>
          </cell>
          <cell r="H13">
            <v>40</v>
          </cell>
          <cell r="I13">
            <v>321</v>
          </cell>
          <cell r="J13">
            <v>2</v>
          </cell>
          <cell r="S13">
            <v>63</v>
          </cell>
          <cell r="T13">
            <v>407</v>
          </cell>
          <cell r="U13">
            <v>3</v>
          </cell>
        </row>
        <row r="14">
          <cell r="E14">
            <v>6</v>
          </cell>
          <cell r="F14">
            <v>56</v>
          </cell>
          <cell r="G14">
            <v>0</v>
          </cell>
          <cell r="H14">
            <v>18</v>
          </cell>
          <cell r="I14">
            <v>143</v>
          </cell>
          <cell r="J14">
            <v>4</v>
          </cell>
          <cell r="S14">
            <v>24</v>
          </cell>
          <cell r="T14">
            <v>199</v>
          </cell>
          <cell r="U14">
            <v>4</v>
          </cell>
        </row>
        <row r="15">
          <cell r="E15">
            <v>5</v>
          </cell>
          <cell r="F15">
            <v>24</v>
          </cell>
          <cell r="G15">
            <v>0</v>
          </cell>
          <cell r="H15">
            <v>9</v>
          </cell>
          <cell r="I15">
            <v>56</v>
          </cell>
          <cell r="J15">
            <v>0</v>
          </cell>
          <cell r="S15">
            <v>14</v>
          </cell>
          <cell r="T15">
            <v>80</v>
          </cell>
          <cell r="U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</v>
          </cell>
          <cell r="J17">
            <v>0</v>
          </cell>
          <cell r="S17">
            <v>0</v>
          </cell>
          <cell r="T17">
            <v>4</v>
          </cell>
          <cell r="U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3</v>
          </cell>
          <cell r="I18">
            <v>18</v>
          </cell>
          <cell r="J18">
            <v>2</v>
          </cell>
          <cell r="S18">
            <v>3</v>
          </cell>
          <cell r="T18">
            <v>18</v>
          </cell>
          <cell r="U18">
            <v>2</v>
          </cell>
        </row>
        <row r="19">
          <cell r="E19">
            <v>0</v>
          </cell>
          <cell r="F19">
            <v>2</v>
          </cell>
          <cell r="G19">
            <v>0</v>
          </cell>
          <cell r="H19">
            <v>4</v>
          </cell>
          <cell r="I19">
            <v>62</v>
          </cell>
          <cell r="J19">
            <v>2</v>
          </cell>
          <cell r="S19">
            <v>4</v>
          </cell>
          <cell r="T19">
            <v>64</v>
          </cell>
          <cell r="U19">
            <v>2</v>
          </cell>
        </row>
        <row r="20">
          <cell r="E20">
            <v>2</v>
          </cell>
          <cell r="F20">
            <v>8</v>
          </cell>
          <cell r="G20">
            <v>0</v>
          </cell>
          <cell r="H20">
            <v>27</v>
          </cell>
          <cell r="I20">
            <v>197</v>
          </cell>
          <cell r="J20">
            <v>3</v>
          </cell>
          <cell r="S20">
            <v>29</v>
          </cell>
          <cell r="T20">
            <v>205</v>
          </cell>
          <cell r="U20">
            <v>3</v>
          </cell>
        </row>
        <row r="21">
          <cell r="E21">
            <v>4</v>
          </cell>
          <cell r="F21">
            <v>19</v>
          </cell>
          <cell r="G21">
            <v>2</v>
          </cell>
          <cell r="H21">
            <v>13</v>
          </cell>
          <cell r="I21">
            <v>109</v>
          </cell>
          <cell r="J21">
            <v>3</v>
          </cell>
          <cell r="S21">
            <v>17</v>
          </cell>
          <cell r="T21">
            <v>128</v>
          </cell>
          <cell r="U21">
            <v>5</v>
          </cell>
        </row>
        <row r="22">
          <cell r="E22">
            <v>1</v>
          </cell>
          <cell r="F22">
            <v>18</v>
          </cell>
          <cell r="G22">
            <v>1</v>
          </cell>
          <cell r="H22">
            <v>5</v>
          </cell>
          <cell r="I22">
            <v>74</v>
          </cell>
          <cell r="J22">
            <v>0</v>
          </cell>
          <cell r="S22">
            <v>6</v>
          </cell>
          <cell r="T22">
            <v>92</v>
          </cell>
          <cell r="U22">
            <v>1</v>
          </cell>
        </row>
        <row r="23">
          <cell r="E23">
            <v>3</v>
          </cell>
          <cell r="F23">
            <v>16</v>
          </cell>
          <cell r="G23">
            <v>1</v>
          </cell>
          <cell r="H23">
            <v>3</v>
          </cell>
          <cell r="I23">
            <v>28</v>
          </cell>
          <cell r="J23">
            <v>2</v>
          </cell>
          <cell r="S23">
            <v>6</v>
          </cell>
          <cell r="T23">
            <v>44</v>
          </cell>
          <cell r="U23">
            <v>3</v>
          </cell>
        </row>
        <row r="24">
          <cell r="E24">
            <v>0</v>
          </cell>
          <cell r="F24">
            <v>8</v>
          </cell>
          <cell r="G24">
            <v>0</v>
          </cell>
          <cell r="H24">
            <v>2</v>
          </cell>
          <cell r="I24">
            <v>15</v>
          </cell>
          <cell r="J24">
            <v>0</v>
          </cell>
          <cell r="S24">
            <v>2</v>
          </cell>
          <cell r="T24">
            <v>23</v>
          </cell>
          <cell r="U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S25">
            <v>0</v>
          </cell>
          <cell r="T25">
            <v>0</v>
          </cell>
          <cell r="U2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E39">
            <v>0</v>
          </cell>
          <cell r="F39">
            <v>1</v>
          </cell>
          <cell r="G39">
            <v>0</v>
          </cell>
          <cell r="H39">
            <v>0</v>
          </cell>
          <cell r="I39">
            <v>25</v>
          </cell>
          <cell r="J39">
            <v>2</v>
          </cell>
          <cell r="S39">
            <v>0</v>
          </cell>
          <cell r="T39">
            <v>26</v>
          </cell>
          <cell r="U39">
            <v>2</v>
          </cell>
        </row>
        <row r="40">
          <cell r="E40">
            <v>0</v>
          </cell>
          <cell r="F40">
            <v>2</v>
          </cell>
          <cell r="G40">
            <v>0</v>
          </cell>
          <cell r="H40">
            <v>4</v>
          </cell>
          <cell r="I40">
            <v>52</v>
          </cell>
          <cell r="J40">
            <v>0</v>
          </cell>
          <cell r="S40">
            <v>4</v>
          </cell>
          <cell r="T40">
            <v>54</v>
          </cell>
          <cell r="U40">
            <v>0</v>
          </cell>
        </row>
        <row r="41">
          <cell r="E41">
            <v>1</v>
          </cell>
          <cell r="F41">
            <v>11</v>
          </cell>
          <cell r="G41">
            <v>0</v>
          </cell>
          <cell r="H41">
            <v>3</v>
          </cell>
          <cell r="I41">
            <v>152</v>
          </cell>
          <cell r="J41">
            <v>2</v>
          </cell>
          <cell r="S41">
            <v>4</v>
          </cell>
          <cell r="T41">
            <v>163</v>
          </cell>
          <cell r="U41">
            <v>2</v>
          </cell>
        </row>
        <row r="42">
          <cell r="E42">
            <v>4</v>
          </cell>
          <cell r="F42">
            <v>13</v>
          </cell>
          <cell r="G42">
            <v>2</v>
          </cell>
          <cell r="H42">
            <v>10</v>
          </cell>
          <cell r="I42">
            <v>106</v>
          </cell>
          <cell r="J42">
            <v>3</v>
          </cell>
          <cell r="S42">
            <v>14</v>
          </cell>
          <cell r="T42">
            <v>119</v>
          </cell>
          <cell r="U42">
            <v>5</v>
          </cell>
        </row>
        <row r="43">
          <cell r="E43">
            <v>3</v>
          </cell>
          <cell r="F43">
            <v>14</v>
          </cell>
          <cell r="G43">
            <v>0</v>
          </cell>
          <cell r="H43">
            <v>4</v>
          </cell>
          <cell r="I43">
            <v>42</v>
          </cell>
          <cell r="J43">
            <v>0</v>
          </cell>
          <cell r="S43">
            <v>7</v>
          </cell>
          <cell r="T43">
            <v>56</v>
          </cell>
          <cell r="U43">
            <v>0</v>
          </cell>
        </row>
        <row r="44">
          <cell r="E44">
            <v>3</v>
          </cell>
          <cell r="F44">
            <v>10</v>
          </cell>
          <cell r="G44">
            <v>0</v>
          </cell>
          <cell r="H44">
            <v>2</v>
          </cell>
          <cell r="I44">
            <v>27</v>
          </cell>
          <cell r="J44">
            <v>2</v>
          </cell>
          <cell r="S44">
            <v>5</v>
          </cell>
          <cell r="T44">
            <v>37</v>
          </cell>
          <cell r="U44">
            <v>2</v>
          </cell>
        </row>
        <row r="45">
          <cell r="E45">
            <v>0</v>
          </cell>
          <cell r="F45">
            <v>1</v>
          </cell>
          <cell r="G45">
            <v>0</v>
          </cell>
          <cell r="H45">
            <v>1</v>
          </cell>
          <cell r="I45">
            <v>8</v>
          </cell>
          <cell r="J45">
            <v>0</v>
          </cell>
          <cell r="S45">
            <v>1</v>
          </cell>
          <cell r="T45">
            <v>9</v>
          </cell>
          <cell r="U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2</v>
          </cell>
          <cell r="I47">
            <v>11</v>
          </cell>
          <cell r="J47">
            <v>1</v>
          </cell>
          <cell r="S47">
            <v>2</v>
          </cell>
          <cell r="T47">
            <v>11</v>
          </cell>
          <cell r="U47">
            <v>1</v>
          </cell>
        </row>
        <row r="48">
          <cell r="E48">
            <v>0</v>
          </cell>
          <cell r="F48">
            <v>1</v>
          </cell>
          <cell r="G48">
            <v>0</v>
          </cell>
          <cell r="H48">
            <v>22</v>
          </cell>
          <cell r="I48">
            <v>95</v>
          </cell>
          <cell r="J48">
            <v>3</v>
          </cell>
          <cell r="S48">
            <v>22</v>
          </cell>
          <cell r="T48">
            <v>96</v>
          </cell>
          <cell r="U48">
            <v>3</v>
          </cell>
        </row>
        <row r="49">
          <cell r="E49">
            <v>1</v>
          </cell>
          <cell r="F49">
            <v>4</v>
          </cell>
          <cell r="G49">
            <v>0</v>
          </cell>
          <cell r="H49">
            <v>16</v>
          </cell>
          <cell r="I49">
            <v>175</v>
          </cell>
          <cell r="J49">
            <v>4</v>
          </cell>
          <cell r="S49">
            <v>17</v>
          </cell>
          <cell r="T49">
            <v>179</v>
          </cell>
          <cell r="U49">
            <v>4</v>
          </cell>
        </row>
        <row r="50">
          <cell r="E50">
            <v>8</v>
          </cell>
          <cell r="F50">
            <v>25</v>
          </cell>
          <cell r="G50">
            <v>0</v>
          </cell>
          <cell r="H50">
            <v>73</v>
          </cell>
          <cell r="I50">
            <v>604</v>
          </cell>
          <cell r="J50">
            <v>15</v>
          </cell>
          <cell r="S50">
            <v>81</v>
          </cell>
          <cell r="T50">
            <v>629</v>
          </cell>
          <cell r="U50">
            <v>15</v>
          </cell>
        </row>
        <row r="51">
          <cell r="E51">
            <v>9</v>
          </cell>
          <cell r="F51">
            <v>47</v>
          </cell>
          <cell r="G51">
            <v>1</v>
          </cell>
          <cell r="H51">
            <v>59</v>
          </cell>
          <cell r="I51">
            <v>427</v>
          </cell>
          <cell r="J51">
            <v>14</v>
          </cell>
          <cell r="S51">
            <v>68</v>
          </cell>
          <cell r="T51">
            <v>474</v>
          </cell>
          <cell r="U51">
            <v>15</v>
          </cell>
        </row>
        <row r="52">
          <cell r="E52">
            <v>19</v>
          </cell>
          <cell r="F52">
            <v>66</v>
          </cell>
          <cell r="G52">
            <v>1</v>
          </cell>
          <cell r="H52">
            <v>29</v>
          </cell>
          <cell r="I52">
            <v>245</v>
          </cell>
          <cell r="J52">
            <v>2</v>
          </cell>
          <cell r="S52">
            <v>48</v>
          </cell>
          <cell r="T52">
            <v>311</v>
          </cell>
          <cell r="U52">
            <v>3</v>
          </cell>
        </row>
        <row r="53">
          <cell r="E53">
            <v>2</v>
          </cell>
          <cell r="F53">
            <v>41</v>
          </cell>
          <cell r="G53">
            <v>0</v>
          </cell>
          <cell r="H53">
            <v>13</v>
          </cell>
          <cell r="I53">
            <v>96</v>
          </cell>
          <cell r="J53">
            <v>2</v>
          </cell>
          <cell r="S53">
            <v>15</v>
          </cell>
          <cell r="T53">
            <v>137</v>
          </cell>
          <cell r="U53">
            <v>2</v>
          </cell>
        </row>
        <row r="54">
          <cell r="E54">
            <v>5</v>
          </cell>
          <cell r="F54">
            <v>22</v>
          </cell>
          <cell r="G54">
            <v>0</v>
          </cell>
          <cell r="H54">
            <v>7</v>
          </cell>
          <cell r="I54">
            <v>42</v>
          </cell>
          <cell r="J54">
            <v>0</v>
          </cell>
          <cell r="S54">
            <v>12</v>
          </cell>
          <cell r="T54">
            <v>64</v>
          </cell>
          <cell r="U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3</v>
          </cell>
          <cell r="J56">
            <v>0</v>
          </cell>
          <cell r="S56">
            <v>1</v>
          </cell>
          <cell r="T56">
            <v>3</v>
          </cell>
          <cell r="U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1</v>
          </cell>
          <cell r="I57">
            <v>25</v>
          </cell>
          <cell r="J57">
            <v>1</v>
          </cell>
          <cell r="S57">
            <v>1</v>
          </cell>
          <cell r="T57">
            <v>25</v>
          </cell>
          <cell r="U57">
            <v>1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2</v>
          </cell>
          <cell r="I58">
            <v>39</v>
          </cell>
          <cell r="J58">
            <v>1</v>
          </cell>
          <cell r="S58">
            <v>2</v>
          </cell>
          <cell r="T58">
            <v>39</v>
          </cell>
          <cell r="U58">
            <v>1</v>
          </cell>
        </row>
        <row r="59">
          <cell r="E59">
            <v>3</v>
          </cell>
          <cell r="F59">
            <v>5</v>
          </cell>
          <cell r="G59">
            <v>1</v>
          </cell>
          <cell r="H59">
            <v>17</v>
          </cell>
          <cell r="I59">
            <v>128</v>
          </cell>
          <cell r="J59">
            <v>2</v>
          </cell>
          <cell r="S59">
            <v>20</v>
          </cell>
          <cell r="T59">
            <v>133</v>
          </cell>
          <cell r="U59">
            <v>3</v>
          </cell>
        </row>
        <row r="60">
          <cell r="E60">
            <v>2</v>
          </cell>
          <cell r="F60">
            <v>10</v>
          </cell>
          <cell r="G60">
            <v>0</v>
          </cell>
          <cell r="H60">
            <v>15</v>
          </cell>
          <cell r="I60">
            <v>71</v>
          </cell>
          <cell r="J60">
            <v>1</v>
          </cell>
          <cell r="S60">
            <v>17</v>
          </cell>
          <cell r="T60">
            <v>81</v>
          </cell>
          <cell r="U60">
            <v>1</v>
          </cell>
        </row>
        <row r="61">
          <cell r="E61">
            <v>1</v>
          </cell>
          <cell r="F61">
            <v>6</v>
          </cell>
          <cell r="G61">
            <v>0</v>
          </cell>
          <cell r="H61">
            <v>7</v>
          </cell>
          <cell r="I61">
            <v>34</v>
          </cell>
          <cell r="J61">
            <v>0</v>
          </cell>
          <cell r="S61">
            <v>8</v>
          </cell>
          <cell r="T61">
            <v>40</v>
          </cell>
          <cell r="U61">
            <v>0</v>
          </cell>
        </row>
        <row r="62">
          <cell r="E62">
            <v>1</v>
          </cell>
          <cell r="F62">
            <v>5</v>
          </cell>
          <cell r="G62">
            <v>0</v>
          </cell>
          <cell r="H62">
            <v>3</v>
          </cell>
          <cell r="I62">
            <v>20</v>
          </cell>
          <cell r="J62">
            <v>0</v>
          </cell>
          <cell r="S62">
            <v>4</v>
          </cell>
          <cell r="T62">
            <v>25</v>
          </cell>
          <cell r="U62">
            <v>0</v>
          </cell>
        </row>
        <row r="63">
          <cell r="E63">
            <v>0</v>
          </cell>
          <cell r="F63">
            <v>1</v>
          </cell>
          <cell r="G63">
            <v>0</v>
          </cell>
          <cell r="H63">
            <v>1</v>
          </cell>
          <cell r="I63">
            <v>6</v>
          </cell>
          <cell r="J63">
            <v>0</v>
          </cell>
          <cell r="S63">
            <v>1</v>
          </cell>
          <cell r="T63">
            <v>7</v>
          </cell>
          <cell r="U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S64">
            <v>0</v>
          </cell>
          <cell r="T64">
            <v>0</v>
          </cell>
          <cell r="U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tabSelected="1" zoomScale="80" zoomScaleNormal="80" zoomScalePageLayoutView="0" workbookViewId="0" topLeftCell="A1">
      <selection activeCell="J21" sqref="J21"/>
    </sheetView>
  </sheetViews>
  <sheetFormatPr defaultColWidth="9.140625" defaultRowHeight="12.75"/>
  <cols>
    <col min="1" max="1" width="18.28125" style="366" customWidth="1"/>
    <col min="2" max="2" width="205.28125" style="364" bestFit="1" customWidth="1"/>
  </cols>
  <sheetData>
    <row r="1" spans="1:2" s="369" customFormat="1" ht="15.75">
      <c r="A1" s="367" t="s">
        <v>195</v>
      </c>
      <c r="B1" s="368" t="s">
        <v>196</v>
      </c>
    </row>
    <row r="2" spans="1:2" ht="15">
      <c r="A2" s="365" t="s">
        <v>228</v>
      </c>
      <c r="B2" s="364" t="str">
        <f>PRAGECTY!A2&amp;" - "&amp;PRAGECTY!A4</f>
        <v>NUMBER AND PERCENT OF REPORTED PREGNANCIES BY AGE OF WOMAN - DELAWARE AND COUNTIES, 2011</v>
      </c>
    </row>
    <row r="3" spans="1:2" ht="15">
      <c r="A3" s="365" t="s">
        <v>231</v>
      </c>
      <c r="B3" s="364" t="str">
        <f>PRACEAGE!A2&amp;" - "&amp;PRACEAGE!A4</f>
        <v>NUMBER AND PERCENT OF REPORTED PREGNANCIES BY RACE, HISPANIC ORIGIN, AND AGE OF WOMAN - DELAWARE, 2011</v>
      </c>
    </row>
    <row r="4" spans="1:2" ht="15">
      <c r="A4" s="365" t="s">
        <v>233</v>
      </c>
      <c r="B4" s="364" t="str">
        <f>PEDURACE!A2&amp;" - "&amp;PEDURACE!A4</f>
        <v>NUMBER AND PERCENT OF REPORTED PREGNANCIES BY RACE, HISPANIC ORIGIN, AND EDUCATION OF WOMAN - DELAWARE, 2011</v>
      </c>
    </row>
    <row r="5" spans="1:2" ht="15">
      <c r="A5" s="365" t="s">
        <v>234</v>
      </c>
      <c r="B5" s="364" t="str">
        <f>PRMARIT!A2&amp;" - "&amp;PRMARIT!A4</f>
        <v>NUMBER AND PERCENT OF REPORTED PREGNANCIES BY RACE AND MARITAL STATUS OF WOMAN - DELAWARE AND COUNTIES, 2011</v>
      </c>
    </row>
    <row r="6" spans="1:2" ht="15">
      <c r="A6" s="365" t="s">
        <v>235</v>
      </c>
      <c r="B6" s="364" t="str">
        <f>PRACERAT1!A$2&amp;" - "&amp;PRACERAT1!A$4&amp;" - "&amp;PRACERAT1!A$6</f>
        <v>NUMBER OF REPORTED PREGNANCIES BY AGE OF WOMAN - DELAWARE AND COUNTIES, 2000-2011 - (ALL RACES)</v>
      </c>
    </row>
    <row r="7" spans="1:2" ht="15">
      <c r="A7" s="365" t="s">
        <v>237</v>
      </c>
      <c r="B7" s="364" t="str">
        <f>PRACERAT2!A$2&amp;" - "&amp;PRACERAT2!A$4&amp;" - "&amp;PRACERAT2!A$6</f>
        <v>NUMBER OF REPORTED PREGNANCIES BY AGE OF WOMAN - DELAWARE AND COUNTIES, 2000-2011 - (WHITE)</v>
      </c>
    </row>
    <row r="8" spans="1:2" ht="15">
      <c r="A8" s="365" t="s">
        <v>238</v>
      </c>
      <c r="B8" s="364" t="str">
        <f>PRACERAT3!A$2&amp;" - "&amp;PRACERAT3!A$4&amp;" - "&amp;PRACERAT3!A$6</f>
        <v>NUMBER OF REPORTED PREGNANCIES BY AGE OF WOMAN - DELAWARE AND COUNTIES, 2000-2011 - (BLACK)</v>
      </c>
    </row>
    <row r="9" spans="1:2" ht="15">
      <c r="A9" s="365" t="s">
        <v>239</v>
      </c>
      <c r="B9" s="364" t="str">
        <f>PRACERAT4!A$2&amp;" - "&amp;PRACERAT4!A$4&amp;" - "&amp;PRACERAT4!A$6</f>
        <v>FIVE-YEAR AVERAGE RATE OF REPORTED PREGNANCIES BY AGE OF WOMAN - DELAWARE AND COUNTIES, 1998-2011 - (ALL RACES)</v>
      </c>
    </row>
    <row r="10" spans="1:2" ht="15">
      <c r="A10" s="365" t="s">
        <v>241</v>
      </c>
      <c r="B10" s="364" t="str">
        <f>PRACERAT5!A$2&amp;" - "&amp;PRACERAT5!A$4&amp;" - "&amp;PRACERAT5!A$6</f>
        <v>FIVE-YEAR AVERAGE RATE OF REPORTED PREGNANCIES BY AGE OF WOMAN - DELAWARE AND COUNTIES, 1998-2011 - (WHITE)</v>
      </c>
    </row>
    <row r="11" spans="1:2" ht="12.75" customHeight="1">
      <c r="A11" s="365" t="s">
        <v>242</v>
      </c>
      <c r="B11" s="364" t="str">
        <f>PRACERAT6!A$2&amp;" - "&amp;PRACERAT6!A$4&amp;" - "&amp;PRACERAT6!A$6</f>
        <v>FIVE-YEAR AVERAGE RATE OF REPORTED PREGNANCIES BY AGE OF WOMAN - DELAWARE AND COUNTIES, 1998-2011 - (BLACK)</v>
      </c>
    </row>
    <row r="12" spans="1:2" ht="15">
      <c r="A12" s="365" t="s">
        <v>255</v>
      </c>
      <c r="B12" s="364" t="s">
        <v>221</v>
      </c>
    </row>
    <row r="13" spans="1:2" ht="15">
      <c r="A13" s="365" t="s">
        <v>256</v>
      </c>
      <c r="B13" s="364" t="s">
        <v>222</v>
      </c>
    </row>
    <row r="14" spans="1:2" ht="15">
      <c r="A14" s="365" t="s">
        <v>257</v>
      </c>
      <c r="B14" s="364" t="s">
        <v>223</v>
      </c>
    </row>
    <row r="15" spans="1:2" ht="15">
      <c r="A15" s="365" t="s">
        <v>243</v>
      </c>
      <c r="B15" s="364" t="str">
        <f>FDWTRACE!A2&amp;" - "&amp;FDWTRACE!A4</f>
        <v>NUMBER OF FETAL DEATHS BY WEIGHT OF FETUS IN GRAMS AND RACE OF WOMAN - DELAWARE AND COUNTIES, 2011</v>
      </c>
    </row>
    <row r="16" spans="1:2" ht="15">
      <c r="A16" s="365" t="s">
        <v>244</v>
      </c>
      <c r="B16" s="364" t="str">
        <f>FDGESRAC!A2&amp;" - "&amp;FDGESRAC!A4</f>
        <v>NUMBER OF FETAL DEATHS BY WEEKS OF GESTATION AND RACE OF WOMAN - DELAWARE AND COUNTIES, 2011</v>
      </c>
    </row>
    <row r="17" spans="1:2" ht="15">
      <c r="A17" s="365" t="s">
        <v>254</v>
      </c>
      <c r="B17" s="364" t="str">
        <f>ABSUMM!A2&amp;" - "&amp;ABSUMM!A4</f>
        <v>NUMBER AND PERCENT OF INDUCED TERMINATIONS OF PREGNANCY BY SELECTED CHARACTERISTICS - DELAWARE, 2011</v>
      </c>
    </row>
    <row r="18" spans="1:2" ht="15">
      <c r="A18" s="365" t="s">
        <v>245</v>
      </c>
      <c r="B18" s="364" t="str">
        <f>ABRACAGE!A2&amp;" - "&amp;ABRACAGE!A4</f>
        <v>NUMBER AND PERCENT OF INDUCED TERMINATIONS OF PREGNANCY BY PLACE OF RESIDENCE, RACE, AND AGE OF WOMAN - DELAWARE, 2011</v>
      </c>
    </row>
    <row r="19" spans="1:2" ht="15">
      <c r="A19" s="365" t="s">
        <v>247</v>
      </c>
      <c r="B19" s="364" t="str">
        <f>ABMARACE!A2&amp;" "&amp;ABMARACE!A3&amp;" - "&amp;ABMARACE!A5</f>
        <v>NUMBER OF INDUCED TERMINATIONS OF PREGNANCY BY PLACE OF RESIDENCE, AGE, MARITAL STATUS, AND RACE OF WOMAN - DELAWARE, 2011</v>
      </c>
    </row>
    <row r="20" spans="1:2" ht="15">
      <c r="A20" s="365" t="s">
        <v>258</v>
      </c>
      <c r="B20" s="364" t="str">
        <f>ABHISPAN!A2&amp;" "&amp;ABHISPAN!A3&amp;" - "&amp;ABHISPAN!A5</f>
        <v>NUMBER OF INDUCED TERMINATIONS OF PREGNANCY BY PLACE OF RESIDENCE, AGE, MARITAL STATUS, AND HISPANIC ORIGIN OF WOMAN - DELAWARE, 2011</v>
      </c>
    </row>
    <row r="21" spans="1:2" ht="15">
      <c r="A21" s="365" t="s">
        <v>248</v>
      </c>
      <c r="B21" s="364" t="str">
        <f>ABEDUAGE!A2&amp;" "&amp;ABEDUAGE!A3&amp;" - "&amp;ABEDUAGE!A5</f>
        <v>NUMBER OF INDUCED TERMINATIONS OF PREGNANCY BY PLACE OF RESIDENCE, EDUCATION, AND AGE OF WOMAN - DELAWARE, 2011</v>
      </c>
    </row>
    <row r="22" spans="1:2" ht="15">
      <c r="A22" s="365" t="s">
        <v>249</v>
      </c>
      <c r="B22" s="364" t="str">
        <f>ABEDURAC!A2&amp;" "&amp;ABEDURAC!A3&amp;" - "&amp;ABEDURAC!A5</f>
        <v>NUMBER AND PERCENT OF INDUCED TERMINATIONS OF PREGNANCY BY PLACE OF RESIDENCE, EDUCATION, AND RACE OF WOMAN - DELAWARE, 2011</v>
      </c>
    </row>
    <row r="23" spans="1:2" ht="15">
      <c r="A23" s="365" t="s">
        <v>250</v>
      </c>
      <c r="B23" s="364" t="str">
        <f>ABGESTAG!A2&amp;" "&amp;ABGESTAG!A3&amp;" - "&amp;ABGESTAG!A5</f>
        <v>NUMBER OF INDUCED TERMINATIONS OF PREGNANCY BY PLACE OF RESIDENCE, WEEKS OF GESTATION, AND AGE OF WOMAN - DELAWARE, 2011</v>
      </c>
    </row>
    <row r="24" spans="1:2" ht="15">
      <c r="A24" s="365" t="s">
        <v>251</v>
      </c>
      <c r="B24" s="364" t="str">
        <f>ABPRPREG!A2&amp;" "&amp;ABPRPREG!A3&amp;" - "&amp;ABPRPREG!A5</f>
        <v>NUMBER OF INDUCED TERMINATIONS OF PREGNANCY BY PLACE OF RESIDENCE, AGE OF WOMAN, AND NUMBER OF PREVIOUS PREGNANCIES - DELAWARE, 2011</v>
      </c>
    </row>
    <row r="25" spans="1:2" ht="15">
      <c r="A25" s="365" t="s">
        <v>252</v>
      </c>
      <c r="B25" s="364" t="str">
        <f>ABPRBIRT!A2&amp;" "&amp;ABPRBIRT!A3&amp;" - "&amp;ABPRBIRT!A5</f>
        <v>NUMBER OF INDUCED TERMINATIONS OF PREGNANCY BY PLACE OF RESIDENCE, AGE OF WOMAN, AND NUMBER OF PREVIOUS LIVE BIRTHS - DELAWARE, 2011</v>
      </c>
    </row>
    <row r="26" spans="1:2" ht="15">
      <c r="A26" s="365" t="s">
        <v>253</v>
      </c>
      <c r="B26" s="364" t="str">
        <f>ABPRABOR!A2&amp;" "&amp;ABPRABOR!A3&amp;" - "&amp;ABPRABOR!A5</f>
        <v>NUMBER OF INDUCED TERMINATIONS OF PREGNANCY BY PLACE OF RESIDENCE, AGE OF WOMAN, AND NUMBER OF PREVIOUS INDUCED TERMINATIONS - DELAWARE, 2011</v>
      </c>
    </row>
  </sheetData>
  <sheetProtection/>
  <hyperlinks>
    <hyperlink ref="A2" location="PRAGECTY!A1" display="TABLE D-1"/>
    <hyperlink ref="A3" location="PRACEAGE!A1" display="TABLE D-2"/>
    <hyperlink ref="A4" location="PEDURACE!A1" display="TABLE D-3"/>
    <hyperlink ref="A5" location="PRMARIT!A1" display="TABLE D-4"/>
    <hyperlink ref="A6" location="PRACERAT1!A1" display="TABLE D-5"/>
    <hyperlink ref="A7" location="PRACERAT2!A1" display="TABLE D-6"/>
    <hyperlink ref="A8" location="PRACERAT3!A1" display="TABLE D-7"/>
    <hyperlink ref="A9" location="PRACERAT4!A1" display="TABLE D-8"/>
    <hyperlink ref="A10" location="PRACERAT5!A1" display="TABLE D-9"/>
    <hyperlink ref="A11" location="PRACERAT6!A1" display="TABLE D-10"/>
    <hyperlink ref="A15" location="FDWTRACE!A1" display="TABLE D-11"/>
    <hyperlink ref="A16" location="FDGESRAC!A1" display="TABLE D-12"/>
    <hyperlink ref="A17" location="ABSUMM!A1" display="TABLE D-13"/>
    <hyperlink ref="A18" location="ABRACAGE!A1" display="TABLE D-14"/>
    <hyperlink ref="A19" location="ABMARACE!A1" display="TABLE D-15"/>
    <hyperlink ref="A20" location="ABHISPAN!A1" display="TABLE D-16"/>
    <hyperlink ref="A21" location="ABEDUAGE!A1" display="TABLE D-17"/>
    <hyperlink ref="A22" location="ABEDURAC!A1" display="TABLE D-18"/>
    <hyperlink ref="A23" location="ABGESTAG!A1" display="TABLE D-19"/>
    <hyperlink ref="A24" location="ABPRPREG!A1" display="TABLE D-20"/>
    <hyperlink ref="A25" location="ABPRBIRT!A1" display="TABLE D-21"/>
    <hyperlink ref="A26" location="ABPRABOR!A1" display="TABLE D-22"/>
  </hyperlinks>
  <printOptions/>
  <pageMargins left="0.25" right="0.52" top="1" bottom="1" header="0.5" footer="0.5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R59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1" customWidth="1"/>
    <col min="2" max="2" width="8.57421875" style="1" hidden="1" customWidth="1"/>
    <col min="3" max="12" width="8.57421875" style="1" customWidth="1"/>
    <col min="13" max="16384" width="9.140625" style="1" customWidth="1"/>
  </cols>
  <sheetData>
    <row r="1" spans="1:12" ht="9.75" customHeight="1">
      <c r="A1" s="370" t="s">
        <v>241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2:12" ht="9.75" customHeight="1">
      <c r="B3" s="361"/>
      <c r="C3" s="361"/>
      <c r="D3" s="361"/>
      <c r="E3" s="361"/>
      <c r="F3" s="361"/>
      <c r="G3" s="361"/>
      <c r="H3" s="361"/>
      <c r="I3" s="361"/>
      <c r="J3" s="2"/>
      <c r="K3" s="2"/>
      <c r="L3" s="2"/>
    </row>
    <row r="4" spans="1:12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2:12" ht="9.75" customHeight="1">
      <c r="B5" s="361"/>
      <c r="C5" s="361"/>
      <c r="D5" s="361"/>
      <c r="E5" s="361"/>
      <c r="F5" s="361"/>
      <c r="G5" s="361"/>
      <c r="H5" s="361"/>
      <c r="I5" s="361"/>
      <c r="J5" s="2"/>
      <c r="K5" s="2"/>
      <c r="L5" s="2"/>
    </row>
    <row r="6" spans="1:12" ht="9.75" customHeight="1">
      <c r="A6" s="371" t="s">
        <v>209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3" ht="9.75" customHeight="1">
      <c r="A7" s="328"/>
      <c r="B7" s="2"/>
      <c r="C7" s="2"/>
      <c r="D7" s="2"/>
      <c r="E7" s="329"/>
      <c r="F7" s="329"/>
      <c r="G7" s="329"/>
      <c r="H7" s="329"/>
      <c r="I7" s="329"/>
      <c r="J7" s="329"/>
      <c r="K7" s="329"/>
      <c r="L7" s="329"/>
      <c r="M7" s="15"/>
    </row>
    <row r="8" spans="1:13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  <c r="M8" s="329"/>
    </row>
    <row r="9" spans="1:13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32"/>
    </row>
    <row r="10" spans="1:13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5"/>
    </row>
    <row r="11" spans="1:17" ht="9.75" customHeight="1">
      <c r="A11" s="19" t="s">
        <v>6</v>
      </c>
      <c r="B11" s="22">
        <v>75.6450055840542</v>
      </c>
      <c r="C11" s="22">
        <v>75.8688064344791</v>
      </c>
      <c r="D11" s="22">
        <v>75.72590748346786</v>
      </c>
      <c r="E11" s="22">
        <v>76.37749279360011</v>
      </c>
      <c r="F11" s="22">
        <v>76.94935095132335</v>
      </c>
      <c r="G11" s="22">
        <v>78.44593961671764</v>
      </c>
      <c r="H11" s="22">
        <v>79.66964577709875</v>
      </c>
      <c r="I11" s="22">
        <v>81.01625669711656</v>
      </c>
      <c r="J11" s="22">
        <v>81.13625160045922</v>
      </c>
      <c r="K11" s="22">
        <v>81.06681102901616</v>
      </c>
      <c r="L11" s="22">
        <v>80.24744509896284</v>
      </c>
      <c r="M11" s="330"/>
      <c r="N11" s="33"/>
      <c r="O11" s="33"/>
      <c r="P11" s="33"/>
      <c r="Q11" s="33"/>
    </row>
    <row r="12" spans="1:17" ht="9.75" customHeight="1">
      <c r="A12" s="14" t="s">
        <v>7</v>
      </c>
      <c r="B12" s="22">
        <v>1.2423031219617588</v>
      </c>
      <c r="C12" s="22">
        <v>1.2252551727077075</v>
      </c>
      <c r="D12" s="22">
        <v>1.1367104861542348</v>
      </c>
      <c r="E12" s="22">
        <v>1.0322069418523423</v>
      </c>
      <c r="F12" s="22">
        <v>0.9904189993640466</v>
      </c>
      <c r="G12" s="22">
        <v>0.9839016935669577</v>
      </c>
      <c r="H12" s="22">
        <v>0.8879023307436182</v>
      </c>
      <c r="I12" s="22">
        <v>0.9453725089971531</v>
      </c>
      <c r="J12" s="22">
        <v>0.9413928235216849</v>
      </c>
      <c r="K12" s="22">
        <v>0.8580343213728548</v>
      </c>
      <c r="L12" s="22">
        <v>0.7329972822716149</v>
      </c>
      <c r="M12" s="330"/>
      <c r="N12" s="33"/>
      <c r="O12" s="33"/>
      <c r="P12" s="33"/>
      <c r="Q12" s="33"/>
    </row>
    <row r="13" spans="1:17" ht="9.75" customHeight="1">
      <c r="A13" s="14" t="s">
        <v>20</v>
      </c>
      <c r="B13" s="22">
        <v>61.1703086932651</v>
      </c>
      <c r="C13" s="22">
        <v>59.262009622050066</v>
      </c>
      <c r="D13" s="22">
        <v>57.24857768201755</v>
      </c>
      <c r="E13" s="22">
        <v>55.66827288866345</v>
      </c>
      <c r="F13" s="22">
        <v>54.779349122508094</v>
      </c>
      <c r="G13" s="22">
        <v>54.22995791772225</v>
      </c>
      <c r="H13" s="22">
        <v>53.41016238868518</v>
      </c>
      <c r="I13" s="22">
        <v>52.88486470228279</v>
      </c>
      <c r="J13" s="22">
        <v>50.718660425216015</v>
      </c>
      <c r="K13" s="22">
        <v>48.69285094783793</v>
      </c>
      <c r="L13" s="22">
        <v>45.9025597305109</v>
      </c>
      <c r="M13" s="330"/>
      <c r="N13" s="33"/>
      <c r="O13" s="33"/>
      <c r="P13" s="33"/>
      <c r="Q13" s="33"/>
    </row>
    <row r="14" spans="1:13" ht="9.75" customHeight="1">
      <c r="A14" s="14" t="s">
        <v>21</v>
      </c>
      <c r="B14" s="22">
        <v>39.9365506303999</v>
      </c>
      <c r="C14" s="22">
        <v>36.65647334999071</v>
      </c>
      <c r="D14" s="22">
        <v>33.96253876700846</v>
      </c>
      <c r="E14" s="22">
        <v>32.1990092612535</v>
      </c>
      <c r="F14" s="22">
        <v>30.894596988485382</v>
      </c>
      <c r="G14" s="22">
        <v>29.070682688775776</v>
      </c>
      <c r="H14" s="22">
        <v>28.397495762858426</v>
      </c>
      <c r="I14" s="22">
        <v>27.98283261802575</v>
      </c>
      <c r="J14" s="22">
        <v>26.341480124000206</v>
      </c>
      <c r="K14" s="22">
        <v>25.36381819435823</v>
      </c>
      <c r="L14" s="22">
        <v>24.115980553320973</v>
      </c>
      <c r="M14" s="330"/>
    </row>
    <row r="15" spans="1:13" ht="9.75" customHeight="1">
      <c r="A15" s="14" t="s">
        <v>22</v>
      </c>
      <c r="B15" s="22">
        <v>87.54027739301148</v>
      </c>
      <c r="C15" s="22">
        <v>88.54762277384638</v>
      </c>
      <c r="D15" s="22">
        <v>88.77885100414335</v>
      </c>
      <c r="E15" s="22">
        <v>89.26919518963922</v>
      </c>
      <c r="F15" s="22">
        <v>90.77802103914135</v>
      </c>
      <c r="G15" s="22">
        <v>92.92940163581575</v>
      </c>
      <c r="H15" s="22">
        <v>91.8464972892527</v>
      </c>
      <c r="I15" s="22">
        <v>90.89003589488301</v>
      </c>
      <c r="J15" s="22">
        <v>87.59294282235291</v>
      </c>
      <c r="K15" s="22">
        <v>83.5134856907556</v>
      </c>
      <c r="L15" s="22">
        <v>77.84615384615384</v>
      </c>
      <c r="M15" s="330"/>
    </row>
    <row r="16" spans="1:13" ht="9.75" customHeight="1">
      <c r="A16" s="14" t="s">
        <v>8</v>
      </c>
      <c r="B16" s="22">
        <v>118.38102990317883</v>
      </c>
      <c r="C16" s="22">
        <v>118.15950030557599</v>
      </c>
      <c r="D16" s="22">
        <v>116.59422399341491</v>
      </c>
      <c r="E16" s="22">
        <v>116.73300523519147</v>
      </c>
      <c r="F16" s="22">
        <v>117.43026729254761</v>
      </c>
      <c r="G16" s="22">
        <v>121.1089303238469</v>
      </c>
      <c r="H16" s="22">
        <v>126.2145698031516</v>
      </c>
      <c r="I16" s="22">
        <v>130.079288976873</v>
      </c>
      <c r="J16" s="22">
        <v>131.28069512655838</v>
      </c>
      <c r="K16" s="22">
        <v>129.10462766013737</v>
      </c>
      <c r="L16" s="22">
        <v>123.96851392043953</v>
      </c>
      <c r="M16" s="330"/>
    </row>
    <row r="17" spans="1:13" ht="9.75" customHeight="1">
      <c r="A17" s="14" t="s">
        <v>9</v>
      </c>
      <c r="B17" s="22">
        <v>135.23925812088166</v>
      </c>
      <c r="C17" s="22">
        <v>137.31434428911038</v>
      </c>
      <c r="D17" s="22">
        <v>138.092300790669</v>
      </c>
      <c r="E17" s="22">
        <v>139.2413683517581</v>
      </c>
      <c r="F17" s="22">
        <v>138.28237074856827</v>
      </c>
      <c r="G17" s="22">
        <v>137.84581738655</v>
      </c>
      <c r="H17" s="22">
        <v>134.91997158259852</v>
      </c>
      <c r="I17" s="22">
        <v>134.18302882011992</v>
      </c>
      <c r="J17" s="22">
        <v>132.6538589325151</v>
      </c>
      <c r="K17" s="22">
        <v>132.81484275999497</v>
      </c>
      <c r="L17" s="22">
        <v>133.75022053202125</v>
      </c>
      <c r="M17" s="330"/>
    </row>
    <row r="18" spans="1:13" ht="9.75" customHeight="1">
      <c r="A18" s="14" t="s">
        <v>10</v>
      </c>
      <c r="B18" s="22">
        <v>107.54000166384738</v>
      </c>
      <c r="C18" s="22">
        <v>109.92994845263496</v>
      </c>
      <c r="D18" s="22">
        <v>112.01641096761145</v>
      </c>
      <c r="E18" s="22">
        <v>114.59691571651258</v>
      </c>
      <c r="F18" s="22">
        <v>116.11193640342073</v>
      </c>
      <c r="G18" s="22">
        <v>119.27737067401873</v>
      </c>
      <c r="H18" s="22">
        <v>122.36305048335123</v>
      </c>
      <c r="I18" s="22">
        <v>123.88734699293431</v>
      </c>
      <c r="J18" s="22">
        <v>123.74563148254279</v>
      </c>
      <c r="K18" s="22">
        <v>122.70330902972518</v>
      </c>
      <c r="L18" s="22">
        <v>119.5761306093941</v>
      </c>
      <c r="M18" s="330"/>
    </row>
    <row r="19" spans="1:13" ht="9.75" customHeight="1">
      <c r="A19" s="14" t="s">
        <v>11</v>
      </c>
      <c r="B19" s="22">
        <v>43.96941826082695</v>
      </c>
      <c r="C19" s="22">
        <v>45.001609853957355</v>
      </c>
      <c r="D19" s="22">
        <v>45.900978795561</v>
      </c>
      <c r="E19" s="22">
        <v>47.42556737162197</v>
      </c>
      <c r="F19" s="22">
        <v>49.25811820531889</v>
      </c>
      <c r="G19" s="22">
        <v>51.30370047572357</v>
      </c>
      <c r="H19" s="22">
        <v>52.720108544133225</v>
      </c>
      <c r="I19" s="22">
        <v>54.761067665029124</v>
      </c>
      <c r="J19" s="22">
        <v>54.90397871803336</v>
      </c>
      <c r="K19" s="22">
        <v>55.253019005047435</v>
      </c>
      <c r="L19" s="22">
        <v>55.62661165549252</v>
      </c>
      <c r="M19" s="330"/>
    </row>
    <row r="20" spans="1:13" ht="9.75" customHeight="1">
      <c r="A20" s="14" t="s">
        <v>12</v>
      </c>
      <c r="B20" s="22">
        <v>4.78182114666749</v>
      </c>
      <c r="C20" s="22">
        <v>4.899508323988614</v>
      </c>
      <c r="D20" s="22">
        <v>4.962139928122875</v>
      </c>
      <c r="E20" s="22">
        <v>5.104237386365518</v>
      </c>
      <c r="F20" s="22">
        <v>5.163096715209299</v>
      </c>
      <c r="G20" s="22">
        <v>5.0784203524973615</v>
      </c>
      <c r="H20" s="22">
        <v>5.112886083287706</v>
      </c>
      <c r="I20" s="22">
        <v>5.1071245597828065</v>
      </c>
      <c r="J20" s="22">
        <v>5.256921341634736</v>
      </c>
      <c r="K20" s="22">
        <v>5.397541762756136</v>
      </c>
      <c r="L20" s="22">
        <v>5.562643961309937</v>
      </c>
      <c r="M20" s="330"/>
    </row>
    <row r="21" spans="1:13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5"/>
    </row>
    <row r="22" spans="1:17" ht="9.75" customHeight="1">
      <c r="A22" s="19" t="s">
        <v>13</v>
      </c>
      <c r="B22" s="22">
        <v>79.7052913596785</v>
      </c>
      <c r="C22" s="22">
        <v>80.43997716917065</v>
      </c>
      <c r="D22" s="22">
        <v>80.36540240518039</v>
      </c>
      <c r="E22" s="22">
        <v>79.63578689902927</v>
      </c>
      <c r="F22" s="22">
        <v>80.55353378767971</v>
      </c>
      <c r="G22" s="22">
        <v>81.8820853221957</v>
      </c>
      <c r="H22" s="22">
        <v>82.94922396106465</v>
      </c>
      <c r="I22" s="22">
        <v>83.74102027825771</v>
      </c>
      <c r="J22" s="22">
        <v>84.68937585882693</v>
      </c>
      <c r="K22" s="22">
        <v>83.6204874704577</v>
      </c>
      <c r="L22" s="22">
        <v>82.60064157592736</v>
      </c>
      <c r="M22" s="330"/>
      <c r="N22" s="33"/>
      <c r="O22" s="33"/>
      <c r="P22" s="33"/>
      <c r="Q22" s="33"/>
    </row>
    <row r="23" spans="1:17" ht="9.75" customHeight="1">
      <c r="A23" s="14" t="s">
        <v>7</v>
      </c>
      <c r="B23" s="22">
        <v>1.022436807725078</v>
      </c>
      <c r="C23" s="22">
        <v>0.9030364600970764</v>
      </c>
      <c r="D23" s="22">
        <v>0.7893104809156002</v>
      </c>
      <c r="E23" s="22">
        <v>0.9590973201692524</v>
      </c>
      <c r="F23" s="22">
        <v>0.9568300782349299</v>
      </c>
      <c r="G23" s="22">
        <v>0.8421761832575374</v>
      </c>
      <c r="H23" s="22">
        <v>0.7837429323181997</v>
      </c>
      <c r="I23" s="22">
        <v>0.8401949252226517</v>
      </c>
      <c r="J23" s="22">
        <v>0.7301319853973602</v>
      </c>
      <c r="K23" s="22">
        <v>0.6775067750677507</v>
      </c>
      <c r="L23" s="22">
        <v>0.5653550429669832</v>
      </c>
      <c r="M23" s="330"/>
      <c r="N23" s="33"/>
      <c r="O23" s="33"/>
      <c r="P23" s="33"/>
      <c r="Q23" s="33"/>
    </row>
    <row r="24" spans="1:18" ht="9.75" customHeight="1">
      <c r="A24" s="14" t="s">
        <v>20</v>
      </c>
      <c r="B24" s="22">
        <v>72.19760676269617</v>
      </c>
      <c r="C24" s="22">
        <v>69.0395400932351</v>
      </c>
      <c r="D24" s="22">
        <v>64.62853081167192</v>
      </c>
      <c r="E24" s="22">
        <v>58.63044708545558</v>
      </c>
      <c r="F24" s="22">
        <v>55.10293955741495</v>
      </c>
      <c r="G24" s="22">
        <v>52.25640475935256</v>
      </c>
      <c r="H24" s="22">
        <v>52.22467655411802</v>
      </c>
      <c r="I24" s="22">
        <v>51.47517141076252</v>
      </c>
      <c r="J24" s="22">
        <v>49.42433357535525</v>
      </c>
      <c r="K24" s="22">
        <v>47.20316074027865</v>
      </c>
      <c r="L24" s="22">
        <v>45.71698509342851</v>
      </c>
      <c r="M24" s="330"/>
      <c r="N24" s="33"/>
      <c r="O24" s="33"/>
      <c r="P24" s="33"/>
      <c r="Q24" s="33"/>
      <c r="R24" s="33"/>
    </row>
    <row r="25" spans="1:13" ht="9.75" customHeight="1">
      <c r="A25" s="14" t="s">
        <v>21</v>
      </c>
      <c r="B25" s="22">
        <v>40.07715934202278</v>
      </c>
      <c r="C25" s="22">
        <v>38.08338894920585</v>
      </c>
      <c r="D25" s="22">
        <v>35.14442875790453</v>
      </c>
      <c r="E25" s="22">
        <v>31.356951253353067</v>
      </c>
      <c r="F25" s="22">
        <v>29.582051745974308</v>
      </c>
      <c r="G25" s="22">
        <v>25.3130828670397</v>
      </c>
      <c r="H25" s="22">
        <v>24.126089636347626</v>
      </c>
      <c r="I25" s="22">
        <v>23.243621111499476</v>
      </c>
      <c r="J25" s="22">
        <v>21.82296231375986</v>
      </c>
      <c r="K25" s="22">
        <v>21.280337671473795</v>
      </c>
      <c r="L25" s="22">
        <v>21.405098143707256</v>
      </c>
      <c r="M25" s="330"/>
    </row>
    <row r="26" spans="1:13" ht="9.75" customHeight="1">
      <c r="A26" s="14" t="s">
        <v>22</v>
      </c>
      <c r="B26" s="22">
        <v>124.54718732307553</v>
      </c>
      <c r="C26" s="22">
        <v>119.13184167097256</v>
      </c>
      <c r="D26" s="22">
        <v>111.54588677282267</v>
      </c>
      <c r="E26" s="22">
        <v>101.61831170724597</v>
      </c>
      <c r="F26" s="22">
        <v>94.76940382452194</v>
      </c>
      <c r="G26" s="22">
        <v>93.25584538451143</v>
      </c>
      <c r="H26" s="22">
        <v>93.90100561577641</v>
      </c>
      <c r="I26" s="22">
        <v>92.85348360655738</v>
      </c>
      <c r="J26" s="22">
        <v>89.4308943089431</v>
      </c>
      <c r="K26" s="22">
        <v>84.68972533062055</v>
      </c>
      <c r="L26" s="22">
        <v>80.84178108558963</v>
      </c>
      <c r="M26" s="330"/>
    </row>
    <row r="27" spans="1:13" ht="9.75" customHeight="1">
      <c r="A27" s="14" t="s">
        <v>8</v>
      </c>
      <c r="B27" s="22">
        <v>171.7171717171717</v>
      </c>
      <c r="C27" s="22">
        <v>177.72959362103938</v>
      </c>
      <c r="D27" s="22">
        <v>178.5276073619632</v>
      </c>
      <c r="E27" s="22">
        <v>176.2778505897772</v>
      </c>
      <c r="F27" s="22">
        <v>172.15820616630333</v>
      </c>
      <c r="G27" s="22">
        <v>166.8147621586399</v>
      </c>
      <c r="H27" s="22">
        <v>159.88716502115653</v>
      </c>
      <c r="I27" s="22">
        <v>151.44334338647133</v>
      </c>
      <c r="J27" s="22">
        <v>148.26761003017376</v>
      </c>
      <c r="K27" s="22">
        <v>140.12512079751792</v>
      </c>
      <c r="L27" s="22">
        <v>132.33082706766916</v>
      </c>
      <c r="M27" s="330"/>
    </row>
    <row r="28" spans="1:13" ht="9.75" customHeight="1">
      <c r="A28" s="14" t="s">
        <v>9</v>
      </c>
      <c r="B28" s="22">
        <v>141.42957163770606</v>
      </c>
      <c r="C28" s="22">
        <v>144.28805237315876</v>
      </c>
      <c r="D28" s="22">
        <v>144.3756727664155</v>
      </c>
      <c r="E28" s="22">
        <v>145.7080371787862</v>
      </c>
      <c r="F28" s="22">
        <v>149.79757085020242</v>
      </c>
      <c r="G28" s="22">
        <v>156.1699258260283</v>
      </c>
      <c r="H28" s="22">
        <v>162.66004703423047</v>
      </c>
      <c r="I28" s="22">
        <v>165.15837104072398</v>
      </c>
      <c r="J28" s="22">
        <v>166.0739043944783</v>
      </c>
      <c r="K28" s="22">
        <v>161.80707617840267</v>
      </c>
      <c r="L28" s="22">
        <v>158.57245934395291</v>
      </c>
      <c r="M28" s="330"/>
    </row>
    <row r="29" spans="1:13" ht="9.75" customHeight="1">
      <c r="A29" s="14" t="s">
        <v>10</v>
      </c>
      <c r="B29" s="22">
        <v>87.33795261510951</v>
      </c>
      <c r="C29" s="22">
        <v>88.58867490658236</v>
      </c>
      <c r="D29" s="22">
        <v>91.24494223890224</v>
      </c>
      <c r="E29" s="22">
        <v>92.97912713472485</v>
      </c>
      <c r="F29" s="22">
        <v>97.14832307048485</v>
      </c>
      <c r="G29" s="22">
        <v>102.39401797021046</v>
      </c>
      <c r="H29" s="22">
        <v>104.89596083231334</v>
      </c>
      <c r="I29" s="22">
        <v>108.40680491742208</v>
      </c>
      <c r="J29" s="22">
        <v>111.41167589330648</v>
      </c>
      <c r="K29" s="22">
        <v>112.44368297480804</v>
      </c>
      <c r="L29" s="22">
        <v>113.98080323313968</v>
      </c>
      <c r="M29" s="330"/>
    </row>
    <row r="30" spans="1:13" ht="9.75" customHeight="1">
      <c r="A30" s="14" t="s">
        <v>11</v>
      </c>
      <c r="B30" s="22">
        <v>34.23211040715093</v>
      </c>
      <c r="C30" s="22">
        <v>35.7582017608578</v>
      </c>
      <c r="D30" s="22">
        <v>37.08133971291866</v>
      </c>
      <c r="E30" s="22">
        <v>36.91292206143691</v>
      </c>
      <c r="F30" s="22">
        <v>39.09048434823236</v>
      </c>
      <c r="G30" s="22">
        <v>41.24695154278443</v>
      </c>
      <c r="H30" s="22">
        <v>41.852708591102264</v>
      </c>
      <c r="I30" s="22">
        <v>44.703332430235704</v>
      </c>
      <c r="J30" s="22">
        <v>45.13907863817695</v>
      </c>
      <c r="K30" s="22">
        <v>44.931385568835765</v>
      </c>
      <c r="L30" s="22">
        <v>43.31864904552129</v>
      </c>
      <c r="M30" s="330"/>
    </row>
    <row r="31" spans="1:13" ht="9.75" customHeight="1">
      <c r="A31" s="14" t="s">
        <v>12</v>
      </c>
      <c r="B31" s="22">
        <v>4.077210389758504</v>
      </c>
      <c r="C31" s="22">
        <v>4.01528577758086</v>
      </c>
      <c r="D31" s="22">
        <v>4.182642035552457</v>
      </c>
      <c r="E31" s="22">
        <v>4.2686397268070575</v>
      </c>
      <c r="F31" s="22">
        <v>4.470306178512562</v>
      </c>
      <c r="G31" s="22">
        <v>4.469570679616341</v>
      </c>
      <c r="H31" s="22">
        <v>4.538933703346582</v>
      </c>
      <c r="I31" s="22">
        <v>4.437562114313449</v>
      </c>
      <c r="J31" s="22">
        <v>4.594638057387029</v>
      </c>
      <c r="K31" s="22">
        <v>4.680762756807859</v>
      </c>
      <c r="L31" s="22">
        <v>4.452837226651746</v>
      </c>
      <c r="M31" s="330"/>
    </row>
    <row r="32" spans="1:13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5"/>
    </row>
    <row r="33" spans="1:17" ht="9.75" customHeight="1">
      <c r="A33" s="19" t="s">
        <v>14</v>
      </c>
      <c r="B33" s="22">
        <v>74.26198055722637</v>
      </c>
      <c r="C33" s="22">
        <v>74.27630853862482</v>
      </c>
      <c r="D33" s="22">
        <v>74.2386477097179</v>
      </c>
      <c r="E33" s="22">
        <v>74.570803651071</v>
      </c>
      <c r="F33" s="22">
        <v>74.6687269276441</v>
      </c>
      <c r="G33" s="22">
        <v>75.79069185695407</v>
      </c>
      <c r="H33" s="22">
        <v>76.7726048242818</v>
      </c>
      <c r="I33" s="22">
        <v>76.93353411134814</v>
      </c>
      <c r="J33" s="22">
        <v>76.52179461954469</v>
      </c>
      <c r="K33" s="22">
        <v>76.37762494863644</v>
      </c>
      <c r="L33" s="22">
        <v>75.58093229299695</v>
      </c>
      <c r="M33" s="330"/>
      <c r="N33" s="33"/>
      <c r="O33" s="33"/>
      <c r="P33" s="33"/>
      <c r="Q33" s="33"/>
    </row>
    <row r="34" spans="1:17" ht="9.75" customHeight="1">
      <c r="A34" s="14" t="s">
        <v>7</v>
      </c>
      <c r="B34" s="22">
        <v>1.1415725601081859</v>
      </c>
      <c r="C34" s="22">
        <v>1.1244507490571911</v>
      </c>
      <c r="D34" s="22">
        <v>1.072833472404339</v>
      </c>
      <c r="E34" s="22">
        <v>0.9761351778922212</v>
      </c>
      <c r="F34" s="22">
        <v>0.9416195856873822</v>
      </c>
      <c r="G34" s="22">
        <v>0.9813044581676678</v>
      </c>
      <c r="H34" s="22">
        <v>0.8939162125457701</v>
      </c>
      <c r="I34" s="22">
        <v>0.9515250832584448</v>
      </c>
      <c r="J34" s="22">
        <v>0.9585993597279748</v>
      </c>
      <c r="K34" s="22">
        <v>0.8907032844683614</v>
      </c>
      <c r="L34" s="22">
        <v>0.7366830374008312</v>
      </c>
      <c r="M34" s="330"/>
      <c r="N34" s="33"/>
      <c r="O34" s="33"/>
      <c r="P34" s="33"/>
      <c r="Q34" s="33"/>
    </row>
    <row r="35" spans="1:17" ht="9.75" customHeight="1">
      <c r="A35" s="14" t="s">
        <v>20</v>
      </c>
      <c r="B35" s="22">
        <v>54.58541088789905</v>
      </c>
      <c r="C35" s="22">
        <v>54.23157097061237</v>
      </c>
      <c r="D35" s="22">
        <v>53.3353779276769</v>
      </c>
      <c r="E35" s="22">
        <v>52.91824820003064</v>
      </c>
      <c r="F35" s="22">
        <v>52.276796685742376</v>
      </c>
      <c r="G35" s="22">
        <v>51.72596544535915</v>
      </c>
      <c r="H35" s="22">
        <v>50.507871129882375</v>
      </c>
      <c r="I35" s="22">
        <v>48.30143128125538</v>
      </c>
      <c r="J35" s="22">
        <v>45.94534471842434</v>
      </c>
      <c r="K35" s="22">
        <v>44.047211768730754</v>
      </c>
      <c r="L35" s="22">
        <v>41.03455995040724</v>
      </c>
      <c r="M35" s="330"/>
      <c r="N35" s="33"/>
      <c r="O35" s="33"/>
      <c r="P35" s="33"/>
      <c r="Q35" s="33"/>
    </row>
    <row r="36" spans="1:13" ht="9.75" customHeight="1">
      <c r="A36" s="14" t="s">
        <v>21</v>
      </c>
      <c r="B36" s="22">
        <v>38.73100585891215</v>
      </c>
      <c r="C36" s="22">
        <v>36.250302998923495</v>
      </c>
      <c r="D36" s="22">
        <v>33.90137282007966</v>
      </c>
      <c r="E36" s="22">
        <v>32.0855614973262</v>
      </c>
      <c r="F36" s="22">
        <v>30.246913580246915</v>
      </c>
      <c r="G36" s="22">
        <v>28.556503569562945</v>
      </c>
      <c r="H36" s="22">
        <v>28.176258787220668</v>
      </c>
      <c r="I36" s="22">
        <v>27.310212381382737</v>
      </c>
      <c r="J36" s="22">
        <v>25.436128306133934</v>
      </c>
      <c r="K36" s="22">
        <v>24.572467473439012</v>
      </c>
      <c r="L36" s="22">
        <v>22.930600191088335</v>
      </c>
      <c r="M36" s="330"/>
    </row>
    <row r="37" spans="1:13" ht="9.75" customHeight="1">
      <c r="A37" s="14" t="s">
        <v>22</v>
      </c>
      <c r="B37" s="22">
        <v>71.63691429610036</v>
      </c>
      <c r="C37" s="22">
        <v>74.70429738993275</v>
      </c>
      <c r="D37" s="22">
        <v>77.02063275025537</v>
      </c>
      <c r="E37" s="22">
        <v>80.86564903750349</v>
      </c>
      <c r="F37" s="22">
        <v>84.9385513815044</v>
      </c>
      <c r="G37" s="22">
        <v>87.77316236229005</v>
      </c>
      <c r="H37" s="22">
        <v>85.54519368723099</v>
      </c>
      <c r="I37" s="22">
        <v>81.21512709237446</v>
      </c>
      <c r="J37" s="22">
        <v>77.77632211013581</v>
      </c>
      <c r="K37" s="22">
        <v>73.52308882965002</v>
      </c>
      <c r="L37" s="22">
        <v>67.60431715815416</v>
      </c>
      <c r="M37" s="330"/>
    </row>
    <row r="38" spans="1:13" ht="9.75" customHeight="1">
      <c r="A38" s="14" t="s">
        <v>8</v>
      </c>
      <c r="B38" s="22">
        <v>96.08584133922203</v>
      </c>
      <c r="C38" s="22">
        <v>93.90430412934236</v>
      </c>
      <c r="D38" s="22">
        <v>92.52889765999436</v>
      </c>
      <c r="E38" s="22">
        <v>91.36971278648471</v>
      </c>
      <c r="F38" s="22">
        <v>92.56510781293755</v>
      </c>
      <c r="G38" s="22">
        <v>96.85634000702494</v>
      </c>
      <c r="H38" s="22">
        <v>104.37483333594767</v>
      </c>
      <c r="I38" s="22">
        <v>109.25764484978541</v>
      </c>
      <c r="J38" s="22">
        <v>112.89125980357521</v>
      </c>
      <c r="K38" s="22">
        <v>112.95263100317251</v>
      </c>
      <c r="L38" s="22">
        <v>109.07022404903022</v>
      </c>
      <c r="M38" s="330"/>
    </row>
    <row r="39" spans="1:13" ht="9.75" customHeight="1">
      <c r="A39" s="14" t="s">
        <v>9</v>
      </c>
      <c r="B39" s="22">
        <v>130.46696590282698</v>
      </c>
      <c r="C39" s="22">
        <v>132.17031342400946</v>
      </c>
      <c r="D39" s="22">
        <v>133.2418048069426</v>
      </c>
      <c r="E39" s="22">
        <v>132.39219712525667</v>
      </c>
      <c r="F39" s="22">
        <v>128.26791866513545</v>
      </c>
      <c r="G39" s="22">
        <v>124.97775188906688</v>
      </c>
      <c r="H39" s="22">
        <v>118.27034972744534</v>
      </c>
      <c r="I39" s="22">
        <v>114.11768156752316</v>
      </c>
      <c r="J39" s="22">
        <v>112.10736474895849</v>
      </c>
      <c r="K39" s="22">
        <v>113.25890452831837</v>
      </c>
      <c r="L39" s="22">
        <v>116.133550538191</v>
      </c>
      <c r="M39" s="330"/>
    </row>
    <row r="40" spans="1:13" ht="9.75" customHeight="1">
      <c r="A40" s="14" t="s">
        <v>10</v>
      </c>
      <c r="B40" s="22">
        <v>117.27641420732819</v>
      </c>
      <c r="C40" s="22">
        <v>119.41389840714562</v>
      </c>
      <c r="D40" s="22">
        <v>120.79326923076923</v>
      </c>
      <c r="E40" s="22">
        <v>122.96322945241414</v>
      </c>
      <c r="F40" s="22">
        <v>123.35442352613585</v>
      </c>
      <c r="G40" s="22">
        <v>125.95185854414042</v>
      </c>
      <c r="H40" s="22">
        <v>129.51741133973636</v>
      </c>
      <c r="I40" s="22">
        <v>130.42337298810358</v>
      </c>
      <c r="J40" s="22">
        <v>127.98834854889701</v>
      </c>
      <c r="K40" s="22">
        <v>124.28486188620968</v>
      </c>
      <c r="L40" s="22">
        <v>118.85818096183283</v>
      </c>
      <c r="M40" s="330"/>
    </row>
    <row r="41" spans="1:13" ht="9.75" customHeight="1">
      <c r="A41" s="14" t="s">
        <v>11</v>
      </c>
      <c r="B41" s="22">
        <v>49.83245874691787</v>
      </c>
      <c r="C41" s="22">
        <v>50.65033642527242</v>
      </c>
      <c r="D41" s="22">
        <v>51.69469259064635</v>
      </c>
      <c r="E41" s="22">
        <v>53.48740005662896</v>
      </c>
      <c r="F41" s="22">
        <v>55.42393667428508</v>
      </c>
      <c r="G41" s="22">
        <v>57.403241291357986</v>
      </c>
      <c r="H41" s="22">
        <v>58.982931031943565</v>
      </c>
      <c r="I41" s="22">
        <v>59.98484848484849</v>
      </c>
      <c r="J41" s="22">
        <v>59.357955430886705</v>
      </c>
      <c r="K41" s="22">
        <v>59.476082371314945</v>
      </c>
      <c r="L41" s="22">
        <v>59.8968396646449</v>
      </c>
      <c r="M41" s="330"/>
    </row>
    <row r="42" spans="1:13" ht="9.75" customHeight="1">
      <c r="A42" s="14" t="s">
        <v>12</v>
      </c>
      <c r="B42" s="22">
        <v>5.303004350656024</v>
      </c>
      <c r="C42" s="22">
        <v>5.428515553877174</v>
      </c>
      <c r="D42" s="22">
        <v>5.447180967456585</v>
      </c>
      <c r="E42" s="22">
        <v>5.642880631371259</v>
      </c>
      <c r="F42" s="22">
        <v>5.675153183262886</v>
      </c>
      <c r="G42" s="22">
        <v>5.607722109133889</v>
      </c>
      <c r="H42" s="22">
        <v>5.7185923668361305</v>
      </c>
      <c r="I42" s="22">
        <v>5.758272919397554</v>
      </c>
      <c r="J42" s="22">
        <v>5.844531382888246</v>
      </c>
      <c r="K42" s="22">
        <v>6.098069176274482</v>
      </c>
      <c r="L42" s="22">
        <v>6.356850127492134</v>
      </c>
      <c r="M42" s="330"/>
    </row>
    <row r="43" spans="1:13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5"/>
    </row>
    <row r="44" spans="1:17" ht="9.75" customHeight="1">
      <c r="A44" s="19" t="s">
        <v>15</v>
      </c>
      <c r="B44" s="22">
        <v>77.12669519181956</v>
      </c>
      <c r="C44" s="22">
        <v>77.58674641704441</v>
      </c>
      <c r="D44" s="22">
        <v>76.9074442235476</v>
      </c>
      <c r="E44" s="22">
        <v>79.8587437282565</v>
      </c>
      <c r="F44" s="22">
        <v>81.60556586914655</v>
      </c>
      <c r="G44" s="22">
        <v>84.31981954835433</v>
      </c>
      <c r="H44" s="22">
        <v>86.26206282937513</v>
      </c>
      <c r="I44" s="22">
        <v>91.75873750872474</v>
      </c>
      <c r="J44" s="22">
        <v>92.53285340758599</v>
      </c>
      <c r="K44" s="22">
        <v>93.39641874214263</v>
      </c>
      <c r="L44" s="22">
        <v>92.49032038463174</v>
      </c>
      <c r="M44" s="330"/>
      <c r="N44" s="33"/>
      <c r="O44" s="33"/>
      <c r="P44" s="33"/>
      <c r="Q44" s="33"/>
    </row>
    <row r="45" spans="1:17" ht="9.75" customHeight="1">
      <c r="A45" s="14" t="s">
        <v>7</v>
      </c>
      <c r="B45" s="22">
        <v>1.77521358038389</v>
      </c>
      <c r="C45" s="22">
        <v>1.854478018981128</v>
      </c>
      <c r="D45" s="22">
        <v>1.6710689450703466</v>
      </c>
      <c r="E45" s="22">
        <v>1.278772378516624</v>
      </c>
      <c r="F45" s="22">
        <v>1.177730192719486</v>
      </c>
      <c r="G45" s="22">
        <v>1.1276984212222103</v>
      </c>
      <c r="H45" s="22">
        <v>0.9692531366108448</v>
      </c>
      <c r="I45" s="22">
        <v>1.028082895947189</v>
      </c>
      <c r="J45" s="22">
        <v>1.095290251916758</v>
      </c>
      <c r="K45" s="22">
        <v>0.9372587936927997</v>
      </c>
      <c r="L45" s="22">
        <v>0.8864757050252092</v>
      </c>
      <c r="M45" s="330"/>
      <c r="N45" s="33"/>
      <c r="O45" s="33"/>
      <c r="P45" s="33"/>
      <c r="Q45" s="33"/>
    </row>
    <row r="46" spans="1:17" ht="9.75" customHeight="1">
      <c r="A46" s="14" t="s">
        <v>20</v>
      </c>
      <c r="B46" s="22">
        <v>76.80174897699042</v>
      </c>
      <c r="C46" s="22">
        <v>68.36008159126045</v>
      </c>
      <c r="D46" s="22">
        <v>63.56106698406087</v>
      </c>
      <c r="E46" s="22">
        <v>61.6660260282247</v>
      </c>
      <c r="F46" s="22">
        <v>62.0605156616237</v>
      </c>
      <c r="G46" s="22">
        <v>63.591087811271294</v>
      </c>
      <c r="H46" s="22">
        <v>63.27724945135332</v>
      </c>
      <c r="I46" s="22">
        <v>68.16166883963494</v>
      </c>
      <c r="J46" s="22">
        <v>66.49364131845316</v>
      </c>
      <c r="K46" s="22">
        <v>64.366256003341</v>
      </c>
      <c r="L46" s="22">
        <v>60.92249567088209</v>
      </c>
      <c r="M46" s="330"/>
      <c r="N46" s="33"/>
      <c r="O46" s="33"/>
      <c r="P46" s="33"/>
      <c r="Q46" s="33"/>
    </row>
    <row r="47" spans="1:13" ht="9.75" customHeight="1">
      <c r="A47" s="14" t="s">
        <v>21</v>
      </c>
      <c r="B47" s="22">
        <v>43.83177483143625</v>
      </c>
      <c r="C47" s="22">
        <v>36.54867874399246</v>
      </c>
      <c r="D47" s="22">
        <v>33.01604318213084</v>
      </c>
      <c r="E47" s="22">
        <v>33.34815473543797</v>
      </c>
      <c r="F47" s="22">
        <v>34.10689170182841</v>
      </c>
      <c r="G47" s="22">
        <v>34.31115767417496</v>
      </c>
      <c r="H47" s="22">
        <v>33.30136866881701</v>
      </c>
      <c r="I47" s="22">
        <v>34.83067204772767</v>
      </c>
      <c r="J47" s="22">
        <v>33.66267377808866</v>
      </c>
      <c r="K47" s="22">
        <v>31.868324286464716</v>
      </c>
      <c r="L47" s="22">
        <v>30.393534785664087</v>
      </c>
      <c r="M47" s="330"/>
    </row>
    <row r="48" spans="1:13" ht="9.75" customHeight="1">
      <c r="A48" s="14" t="s">
        <v>22</v>
      </c>
      <c r="B48" s="22">
        <v>133.61369168273882</v>
      </c>
      <c r="C48" s="22">
        <v>122.664200175626</v>
      </c>
      <c r="D48" s="22">
        <v>114.84361721764827</v>
      </c>
      <c r="E48" s="22">
        <v>107.37869652598334</v>
      </c>
      <c r="F48" s="22">
        <v>105.05678745267711</v>
      </c>
      <c r="G48" s="22">
        <v>107.59742815903425</v>
      </c>
      <c r="H48" s="22">
        <v>108.12573366375375</v>
      </c>
      <c r="I48" s="22">
        <v>117.01170117011701</v>
      </c>
      <c r="J48" s="22">
        <v>114.460909555442</v>
      </c>
      <c r="K48" s="22">
        <v>112.36100336177917</v>
      </c>
      <c r="L48" s="22">
        <v>106.21660367522482</v>
      </c>
      <c r="M48" s="330"/>
    </row>
    <row r="49" spans="1:13" ht="9.75" customHeight="1">
      <c r="A49" s="14" t="s">
        <v>8</v>
      </c>
      <c r="B49" s="22">
        <v>171.96930184039937</v>
      </c>
      <c r="C49" s="22">
        <v>178.0378302789431</v>
      </c>
      <c r="D49" s="22">
        <v>173.6026839888643</v>
      </c>
      <c r="E49" s="22">
        <v>179.1907514450867</v>
      </c>
      <c r="F49" s="22">
        <v>174.82249088466705</v>
      </c>
      <c r="G49" s="22">
        <v>174.1657180516446</v>
      </c>
      <c r="H49" s="22">
        <v>170.80553842704188</v>
      </c>
      <c r="I49" s="22">
        <v>175.11054285866496</v>
      </c>
      <c r="J49" s="22">
        <v>168.0028779936273</v>
      </c>
      <c r="K49" s="22">
        <v>162.58129064532267</v>
      </c>
      <c r="L49" s="22">
        <v>155.90652539855432</v>
      </c>
      <c r="M49" s="330"/>
    </row>
    <row r="50" spans="1:13" ht="9.75" customHeight="1">
      <c r="A50" s="14" t="s">
        <v>9</v>
      </c>
      <c r="B50" s="22">
        <v>148.26538364142823</v>
      </c>
      <c r="C50" s="22">
        <v>150.60124750819884</v>
      </c>
      <c r="D50" s="22">
        <v>150.68940730575702</v>
      </c>
      <c r="E50" s="22">
        <v>159.57163762139152</v>
      </c>
      <c r="F50" s="22">
        <v>167.1188279978296</v>
      </c>
      <c r="G50" s="22">
        <v>173.17945603023554</v>
      </c>
      <c r="H50" s="22">
        <v>178.80794701986756</v>
      </c>
      <c r="I50" s="22">
        <v>190.1958274670421</v>
      </c>
      <c r="J50" s="22">
        <v>185.84341028459752</v>
      </c>
      <c r="K50" s="22">
        <v>181.33010045029442</v>
      </c>
      <c r="L50" s="22">
        <v>172.48717668885735</v>
      </c>
      <c r="M50" s="330"/>
    </row>
    <row r="51" spans="1:13" ht="9.75" customHeight="1">
      <c r="A51" s="14" t="s">
        <v>10</v>
      </c>
      <c r="B51" s="22">
        <v>90.07778011351692</v>
      </c>
      <c r="C51" s="22">
        <v>94.4722547662158</v>
      </c>
      <c r="D51" s="22">
        <v>98.83595602500539</v>
      </c>
      <c r="E51" s="22">
        <v>104.09204385107999</v>
      </c>
      <c r="F51" s="22">
        <v>107.84313725490196</v>
      </c>
      <c r="G51" s="22">
        <v>111.81199062185999</v>
      </c>
      <c r="H51" s="22">
        <v>114.46023862533539</v>
      </c>
      <c r="I51" s="22">
        <v>116.65016597752023</v>
      </c>
      <c r="J51" s="22">
        <v>121.19587874456555</v>
      </c>
      <c r="K51" s="22">
        <v>127.06441586934</v>
      </c>
      <c r="L51" s="22">
        <v>127.60751208172755</v>
      </c>
      <c r="M51" s="330"/>
    </row>
    <row r="52" spans="1:13" ht="9.75" customHeight="1">
      <c r="A52" s="14" t="s">
        <v>11</v>
      </c>
      <c r="B52" s="22">
        <v>32.41949521322889</v>
      </c>
      <c r="C52" s="22">
        <v>34.11504616585027</v>
      </c>
      <c r="D52" s="22">
        <v>34.391073140964174</v>
      </c>
      <c r="E52" s="22">
        <v>36.670805250088684</v>
      </c>
      <c r="F52" s="22">
        <v>38.017960523316766</v>
      </c>
      <c r="G52" s="22">
        <v>40.32745709102749</v>
      </c>
      <c r="H52" s="22">
        <v>42.14813411630991</v>
      </c>
      <c r="I52" s="22">
        <v>47.10354118552733</v>
      </c>
      <c r="J52" s="22">
        <v>49.68581031711238</v>
      </c>
      <c r="K52" s="22">
        <v>51.51485246225205</v>
      </c>
      <c r="L52" s="22">
        <v>53.78960709759189</v>
      </c>
      <c r="M52" s="330"/>
    </row>
    <row r="53" spans="1:13" ht="9.75" customHeight="1">
      <c r="A53" s="20" t="s">
        <v>12</v>
      </c>
      <c r="B53" s="26">
        <v>3.6622850042508666</v>
      </c>
      <c r="C53" s="26">
        <v>3.9193375055313227</v>
      </c>
      <c r="D53" s="26">
        <v>4.069755611175549</v>
      </c>
      <c r="E53" s="26">
        <v>4.128981517892253</v>
      </c>
      <c r="F53" s="26">
        <v>4.200798151648813</v>
      </c>
      <c r="G53" s="26">
        <v>4.045488441461595</v>
      </c>
      <c r="H53" s="26">
        <v>3.882072880424831</v>
      </c>
      <c r="I53" s="26">
        <v>3.8658390504192526</v>
      </c>
      <c r="J53" s="26">
        <v>4.212284619714218</v>
      </c>
      <c r="K53" s="26">
        <v>4.119898192737993</v>
      </c>
      <c r="L53" s="26">
        <v>4.368841792154675</v>
      </c>
      <c r="M53" s="330"/>
    </row>
    <row r="54" ht="9.75" customHeight="1">
      <c r="M54" s="15"/>
    </row>
    <row r="55" spans="5:13" ht="9.75" customHeight="1">
      <c r="E55" s="15"/>
      <c r="F55" s="15"/>
      <c r="G55" s="15"/>
      <c r="H55" s="15"/>
      <c r="I55" s="15"/>
      <c r="J55" s="15"/>
      <c r="K55" s="15"/>
      <c r="L55" s="15"/>
      <c r="M55" s="15"/>
    </row>
    <row r="56" spans="5:13" ht="9.75" customHeight="1">
      <c r="E56" s="15"/>
      <c r="F56" s="15"/>
      <c r="G56" s="15"/>
      <c r="H56" s="15"/>
      <c r="I56" s="15"/>
      <c r="J56" s="15"/>
      <c r="K56" s="15"/>
      <c r="L56" s="15"/>
      <c r="M56" s="15"/>
    </row>
    <row r="57" spans="5:13" ht="9.75" customHeight="1">
      <c r="E57" s="15"/>
      <c r="F57" s="15"/>
      <c r="G57" s="15"/>
      <c r="H57" s="15"/>
      <c r="I57" s="15"/>
      <c r="J57" s="15"/>
      <c r="K57" s="15"/>
      <c r="L57" s="15"/>
      <c r="M57" s="15"/>
    </row>
    <row r="58" spans="5:13" ht="9.75" customHeight="1">
      <c r="E58" s="15"/>
      <c r="F58" s="15"/>
      <c r="G58" s="15"/>
      <c r="H58" s="15"/>
      <c r="I58" s="15"/>
      <c r="J58" s="15"/>
      <c r="K58" s="15"/>
      <c r="L58" s="15"/>
      <c r="M58" s="15"/>
    </row>
    <row r="59" spans="5:13" ht="9.75" customHeight="1">
      <c r="E59" s="15"/>
      <c r="F59" s="15"/>
      <c r="G59" s="15"/>
      <c r="H59" s="15"/>
      <c r="I59" s="15"/>
      <c r="J59" s="15"/>
      <c r="K59" s="15"/>
      <c r="L59" s="15"/>
      <c r="M59" s="15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L1"/>
    <mergeCell ref="A2:L2"/>
    <mergeCell ref="A4:L4"/>
    <mergeCell ref="A6:L6"/>
  </mergeCells>
  <printOptions horizontalCentered="1"/>
  <pageMargins left="0.68" right="0.25" top="1" bottom="0.6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P67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1.7109375" style="1" customWidth="1"/>
    <col min="2" max="2" width="8.7109375" style="1" hidden="1" customWidth="1"/>
    <col min="3" max="12" width="8.7109375" style="1" customWidth="1"/>
    <col min="13" max="16" width="13.57421875" style="1" customWidth="1"/>
    <col min="17" max="16384" width="9.140625" style="1" customWidth="1"/>
  </cols>
  <sheetData>
    <row r="1" spans="1:12" ht="9.75" customHeight="1">
      <c r="A1" s="370" t="s">
        <v>242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2:12" ht="9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2:12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.75" customHeight="1">
      <c r="A6" s="371" t="s">
        <v>210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</row>
    <row r="7" spans="1:12" ht="9.75" customHeight="1">
      <c r="A7" s="328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</row>
    <row r="9" spans="1:12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</row>
    <row r="10" spans="1:12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</row>
    <row r="11" spans="1:16" ht="9.75" customHeight="1">
      <c r="A11" s="19" t="s">
        <v>6</v>
      </c>
      <c r="B11" s="22">
        <v>106.06052638498147</v>
      </c>
      <c r="C11" s="22">
        <v>105.97589762703441</v>
      </c>
      <c r="D11" s="22">
        <v>105.62758634765615</v>
      </c>
      <c r="E11" s="22">
        <v>105.08078488254965</v>
      </c>
      <c r="F11" s="22">
        <v>103.54327203663954</v>
      </c>
      <c r="G11" s="22">
        <v>103.10728298244848</v>
      </c>
      <c r="H11" s="22">
        <v>104.14449175093135</v>
      </c>
      <c r="I11" s="22">
        <v>104.33312845728335</v>
      </c>
      <c r="J11" s="22">
        <v>105.05379343139451</v>
      </c>
      <c r="K11" s="22">
        <v>106.61791227817054</v>
      </c>
      <c r="L11" s="22">
        <v>105.96655942239813</v>
      </c>
      <c r="M11" s="33"/>
      <c r="N11" s="33"/>
      <c r="O11" s="33"/>
      <c r="P11" s="33"/>
    </row>
    <row r="12" spans="1:16" ht="9.75" customHeight="1">
      <c r="A12" s="14" t="s">
        <v>7</v>
      </c>
      <c r="B12" s="22">
        <v>6.4898166701558155</v>
      </c>
      <c r="C12" s="22">
        <v>5.631768953068592</v>
      </c>
      <c r="D12" s="22">
        <v>4.969397495648268</v>
      </c>
      <c r="E12" s="22">
        <v>4.686600707101159</v>
      </c>
      <c r="F12" s="22">
        <v>3.9536322315160968</v>
      </c>
      <c r="G12" s="22">
        <v>3.511291995850291</v>
      </c>
      <c r="H12" s="22">
        <v>3.3156498673740056</v>
      </c>
      <c r="I12" s="22">
        <v>3.205043307816597</v>
      </c>
      <c r="J12" s="22">
        <v>3.1024607551972845</v>
      </c>
      <c r="K12" s="22">
        <v>3.255518500873432</v>
      </c>
      <c r="L12" s="22">
        <v>3.0312615319732195</v>
      </c>
      <c r="M12" s="33"/>
      <c r="N12" s="33"/>
      <c r="O12" s="33"/>
      <c r="P12" s="33"/>
    </row>
    <row r="13" spans="1:16" ht="9.75" customHeight="1">
      <c r="A13" s="14" t="s">
        <v>20</v>
      </c>
      <c r="B13" s="22">
        <v>138.93786078455472</v>
      </c>
      <c r="C13" s="22">
        <v>134.19684811946354</v>
      </c>
      <c r="D13" s="22">
        <v>127.22430620918162</v>
      </c>
      <c r="E13" s="22">
        <v>121.45332785055513</v>
      </c>
      <c r="F13" s="22">
        <v>113.56195071514733</v>
      </c>
      <c r="G13" s="22">
        <v>108.0900935929125</v>
      </c>
      <c r="H13" s="22">
        <v>103.89089450461292</v>
      </c>
      <c r="I13" s="22">
        <v>101.0636921245374</v>
      </c>
      <c r="J13" s="22">
        <v>96.62565109081302</v>
      </c>
      <c r="K13" s="22">
        <v>94.9420390369563</v>
      </c>
      <c r="L13" s="22">
        <v>90.36189160520019</v>
      </c>
      <c r="M13" s="33"/>
      <c r="N13" s="33"/>
      <c r="O13" s="33"/>
      <c r="P13" s="33"/>
    </row>
    <row r="14" spans="1:12" ht="9.75" customHeight="1">
      <c r="A14" s="14" t="s">
        <v>21</v>
      </c>
      <c r="B14" s="22">
        <v>94.12351051539765</v>
      </c>
      <c r="C14" s="22">
        <v>90.07015402211053</v>
      </c>
      <c r="D14" s="22">
        <v>84.45462327837342</v>
      </c>
      <c r="E14" s="22">
        <v>79.47764843979263</v>
      </c>
      <c r="F14" s="22">
        <v>71.15221289044068</v>
      </c>
      <c r="G14" s="22">
        <v>66.60306210531098</v>
      </c>
      <c r="H14" s="22">
        <v>63.71263765076035</v>
      </c>
      <c r="I14" s="22">
        <v>60.923390002967736</v>
      </c>
      <c r="J14" s="22">
        <v>56.49178150423377</v>
      </c>
      <c r="K14" s="22">
        <v>55.08719728903215</v>
      </c>
      <c r="L14" s="22">
        <v>51.499293961292466</v>
      </c>
    </row>
    <row r="15" spans="1:12" ht="9.75" customHeight="1">
      <c r="A15" s="14" t="s">
        <v>22</v>
      </c>
      <c r="B15" s="22">
        <v>205.07120047364492</v>
      </c>
      <c r="C15" s="22">
        <v>198.44332803274773</v>
      </c>
      <c r="D15" s="22">
        <v>189.7749046151677</v>
      </c>
      <c r="E15" s="22">
        <v>184.55882352941177</v>
      </c>
      <c r="F15" s="22">
        <v>179.53611274221961</v>
      </c>
      <c r="G15" s="22">
        <v>173.3352386396113</v>
      </c>
      <c r="H15" s="22">
        <v>167.2524291916477</v>
      </c>
      <c r="I15" s="22">
        <v>163.96492160510232</v>
      </c>
      <c r="J15" s="22">
        <v>158.41267812639788</v>
      </c>
      <c r="K15" s="22">
        <v>154.56906145665883</v>
      </c>
      <c r="L15" s="22">
        <v>147.21429005407376</v>
      </c>
    </row>
    <row r="16" spans="1:12" ht="9.75" customHeight="1">
      <c r="A16" s="14" t="s">
        <v>8</v>
      </c>
      <c r="B16" s="22">
        <v>234.1442982303047</v>
      </c>
      <c r="C16" s="22">
        <v>228.3635645389604</v>
      </c>
      <c r="D16" s="22">
        <v>222.19454477518994</v>
      </c>
      <c r="E16" s="22">
        <v>213.397584627283</v>
      </c>
      <c r="F16" s="22">
        <v>203.71058574654813</v>
      </c>
      <c r="G16" s="22">
        <v>201.33009193282479</v>
      </c>
      <c r="H16" s="22">
        <v>202.9065438601329</v>
      </c>
      <c r="I16" s="22">
        <v>201.89642992990272</v>
      </c>
      <c r="J16" s="22">
        <v>201.55142436806207</v>
      </c>
      <c r="K16" s="22">
        <v>203.3778104643833</v>
      </c>
      <c r="L16" s="22">
        <v>198.10934057488345</v>
      </c>
    </row>
    <row r="17" spans="1:12" ht="9.75" customHeight="1">
      <c r="A17" s="14" t="s">
        <v>9</v>
      </c>
      <c r="B17" s="22">
        <v>151.96581196581195</v>
      </c>
      <c r="C17" s="22">
        <v>156.72007276289094</v>
      </c>
      <c r="D17" s="22">
        <v>160.17147310989867</v>
      </c>
      <c r="E17" s="22">
        <v>161.45485243941047</v>
      </c>
      <c r="F17" s="22">
        <v>161.0290614578371</v>
      </c>
      <c r="G17" s="22">
        <v>155.82703745378558</v>
      </c>
      <c r="H17" s="22">
        <v>153.4092616521922</v>
      </c>
      <c r="I17" s="22">
        <v>152.18126479540075</v>
      </c>
      <c r="J17" s="22">
        <v>151.6011566884438</v>
      </c>
      <c r="K17" s="22">
        <v>151.29589911884028</v>
      </c>
      <c r="L17" s="22">
        <v>152.77352911185886</v>
      </c>
    </row>
    <row r="18" spans="1:12" ht="9.75" customHeight="1">
      <c r="A18" s="14" t="s">
        <v>10</v>
      </c>
      <c r="B18" s="22">
        <v>81.0721575219114</v>
      </c>
      <c r="C18" s="22">
        <v>83.03216479942175</v>
      </c>
      <c r="D18" s="22">
        <v>86.8217996233064</v>
      </c>
      <c r="E18" s="22">
        <v>91.27094325650283</v>
      </c>
      <c r="F18" s="22">
        <v>95.94408224674022</v>
      </c>
      <c r="G18" s="22">
        <v>100.76009197751661</v>
      </c>
      <c r="H18" s="22">
        <v>106.54623154623155</v>
      </c>
      <c r="I18" s="22">
        <v>107.431576896854</v>
      </c>
      <c r="J18" s="22">
        <v>110.63135674534638</v>
      </c>
      <c r="K18" s="22">
        <v>111.78003972194638</v>
      </c>
      <c r="L18" s="22">
        <v>109.11883732608632</v>
      </c>
    </row>
    <row r="19" spans="1:12" ht="9.75" customHeight="1">
      <c r="A19" s="14" t="s">
        <v>11</v>
      </c>
      <c r="B19" s="22">
        <v>37.34488069981691</v>
      </c>
      <c r="C19" s="22">
        <v>39.06138217198455</v>
      </c>
      <c r="D19" s="22">
        <v>40.53327294856916</v>
      </c>
      <c r="E19" s="22">
        <v>42.10496629910601</v>
      </c>
      <c r="F19" s="22">
        <v>43.33052513338949</v>
      </c>
      <c r="G19" s="22">
        <v>45.99859845830413</v>
      </c>
      <c r="H19" s="22">
        <v>48.47940747390865</v>
      </c>
      <c r="I19" s="22">
        <v>50.018316566630034</v>
      </c>
      <c r="J19" s="22">
        <v>52.720022785531185</v>
      </c>
      <c r="K19" s="22">
        <v>56.34007017136892</v>
      </c>
      <c r="L19" s="22">
        <v>58.727375397509434</v>
      </c>
    </row>
    <row r="20" spans="1:12" ht="9.75" customHeight="1">
      <c r="A20" s="14" t="s">
        <v>12</v>
      </c>
      <c r="B20" s="22">
        <v>4.27416447808847</v>
      </c>
      <c r="C20" s="22">
        <v>4.5691475323304305</v>
      </c>
      <c r="D20" s="22">
        <v>4.745147370264805</v>
      </c>
      <c r="E20" s="22">
        <v>5.2856240272448485</v>
      </c>
      <c r="F20" s="22">
        <v>5.544294741862407</v>
      </c>
      <c r="G20" s="22">
        <v>5.604425763025235</v>
      </c>
      <c r="H20" s="22">
        <v>5.968933456925368</v>
      </c>
      <c r="I20" s="22">
        <v>6.39003921783726</v>
      </c>
      <c r="J20" s="22">
        <v>6.890797017576916</v>
      </c>
      <c r="K20" s="22">
        <v>7.279489904357066</v>
      </c>
      <c r="L20" s="22">
        <v>7.555479370772295</v>
      </c>
    </row>
    <row r="21" spans="1:12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6" ht="9.75" customHeight="1">
      <c r="A22" s="19" t="s">
        <v>13</v>
      </c>
      <c r="B22" s="22">
        <v>95.24222202963861</v>
      </c>
      <c r="C22" s="22">
        <v>97.040175144295</v>
      </c>
      <c r="D22" s="22">
        <v>97.89818365005178</v>
      </c>
      <c r="E22" s="22">
        <v>96.38785881060294</v>
      </c>
      <c r="F22" s="22">
        <v>96.64436685412724</v>
      </c>
      <c r="G22" s="22">
        <v>97.82748425247462</v>
      </c>
      <c r="H22" s="22">
        <v>99.19338875692794</v>
      </c>
      <c r="I22" s="22">
        <v>99.33821959723903</v>
      </c>
      <c r="J22" s="22">
        <v>101.15719078812224</v>
      </c>
      <c r="K22" s="22">
        <v>101.07052201743737</v>
      </c>
      <c r="L22" s="22">
        <v>98.8741835682365</v>
      </c>
      <c r="M22" s="33"/>
      <c r="N22" s="33"/>
      <c r="O22" s="33"/>
      <c r="P22" s="33"/>
    </row>
    <row r="23" spans="1:16" ht="9.75" customHeight="1">
      <c r="A23" s="14" t="s">
        <v>7</v>
      </c>
      <c r="B23" s="22">
        <v>5.2571053063906685</v>
      </c>
      <c r="C23" s="22">
        <v>5.823358136525397</v>
      </c>
      <c r="D23" s="22">
        <v>4.319308910574308</v>
      </c>
      <c r="E23" s="22">
        <v>3.813761322103925</v>
      </c>
      <c r="F23" s="22">
        <v>3.927112786679233</v>
      </c>
      <c r="G23" s="22">
        <v>3.3940141931502623</v>
      </c>
      <c r="H23" s="22">
        <v>2.5571600481347776</v>
      </c>
      <c r="I23" s="22">
        <v>2.4727272727272727</v>
      </c>
      <c r="J23" s="22">
        <v>1.9751693002257338</v>
      </c>
      <c r="K23" s="22">
        <v>1.6227180527383367</v>
      </c>
      <c r="L23" s="22">
        <v>1.5712976299594081</v>
      </c>
      <c r="M23" s="33"/>
      <c r="N23" s="33"/>
      <c r="O23" s="33"/>
      <c r="P23" s="33"/>
    </row>
    <row r="24" spans="1:16" ht="9.75" customHeight="1">
      <c r="A24" s="14" t="s">
        <v>20</v>
      </c>
      <c r="B24" s="22">
        <v>97.68971119976757</v>
      </c>
      <c r="C24" s="22">
        <v>103.71496965146953</v>
      </c>
      <c r="D24" s="22">
        <v>107.02872799909748</v>
      </c>
      <c r="E24" s="22">
        <v>108.68245294474802</v>
      </c>
      <c r="F24" s="22">
        <v>107.6356945722171</v>
      </c>
      <c r="G24" s="22">
        <v>106.36704119850188</v>
      </c>
      <c r="H24" s="22">
        <v>101.59735213699813</v>
      </c>
      <c r="I24" s="22">
        <v>100.46987285793256</v>
      </c>
      <c r="J24" s="22">
        <v>96.45827743493426</v>
      </c>
      <c r="K24" s="22">
        <v>95.9968396102186</v>
      </c>
      <c r="L24" s="22">
        <v>89.4065590838105</v>
      </c>
      <c r="M24" s="33"/>
      <c r="N24" s="33"/>
      <c r="O24" s="33"/>
      <c r="P24" s="33"/>
    </row>
    <row r="25" spans="1:12" ht="9.75" customHeight="1">
      <c r="A25" s="14" t="s">
        <v>21</v>
      </c>
      <c r="B25" s="22">
        <v>60.2517120412802</v>
      </c>
      <c r="C25" s="22">
        <v>64.11279124021203</v>
      </c>
      <c r="D25" s="22">
        <v>64.48548395271479</v>
      </c>
      <c r="E25" s="22">
        <v>61.513773736293125</v>
      </c>
      <c r="F25" s="22">
        <v>56.453682319733126</v>
      </c>
      <c r="G25" s="22">
        <v>54.885552547378786</v>
      </c>
      <c r="H25" s="22">
        <v>54.984460913220175</v>
      </c>
      <c r="I25" s="22">
        <v>56.726094003241485</v>
      </c>
      <c r="J25" s="22">
        <v>53.60778104501244</v>
      </c>
      <c r="K25" s="22">
        <v>53.86156243044736</v>
      </c>
      <c r="L25" s="22">
        <v>49.26325049483176</v>
      </c>
    </row>
    <row r="26" spans="1:12" ht="9.75" customHeight="1">
      <c r="A26" s="14" t="s">
        <v>22</v>
      </c>
      <c r="B26" s="22">
        <v>144.41980867492362</v>
      </c>
      <c r="C26" s="22">
        <v>150.74135772418154</v>
      </c>
      <c r="D26" s="22">
        <v>157.97754828370856</v>
      </c>
      <c r="E26" s="22">
        <v>170.5861705861706</v>
      </c>
      <c r="F26" s="22">
        <v>183.61904761904762</v>
      </c>
      <c r="G26" s="22">
        <v>186.4471669218989</v>
      </c>
      <c r="H26" s="22">
        <v>172.08966015907447</v>
      </c>
      <c r="I26" s="22">
        <v>165.2382584847446</v>
      </c>
      <c r="J26" s="22">
        <v>158.91856247939333</v>
      </c>
      <c r="K26" s="22">
        <v>157.04611415672366</v>
      </c>
      <c r="L26" s="22">
        <v>147.5932419509085</v>
      </c>
    </row>
    <row r="27" spans="1:12" ht="9.75" customHeight="1">
      <c r="A27" s="14" t="s">
        <v>8</v>
      </c>
      <c r="B27" s="22">
        <v>198.846338727768</v>
      </c>
      <c r="C27" s="22">
        <v>181.84381167183537</v>
      </c>
      <c r="D27" s="22">
        <v>173.81287597593754</v>
      </c>
      <c r="E27" s="22">
        <v>166.72642524202223</v>
      </c>
      <c r="F27" s="22">
        <v>164.45163527100428</v>
      </c>
      <c r="G27" s="22">
        <v>174.56795889771135</v>
      </c>
      <c r="H27" s="22">
        <v>190.8247925817472</v>
      </c>
      <c r="I27" s="22">
        <v>197.7579040181383</v>
      </c>
      <c r="J27" s="22">
        <v>210.23530924521023</v>
      </c>
      <c r="K27" s="22">
        <v>213.42091705306544</v>
      </c>
      <c r="L27" s="22">
        <v>208.43358237305307</v>
      </c>
    </row>
    <row r="28" spans="1:12" ht="9.75" customHeight="1">
      <c r="A28" s="14" t="s">
        <v>9</v>
      </c>
      <c r="B28" s="22">
        <v>134.70993117010815</v>
      </c>
      <c r="C28" s="22">
        <v>146.16613418530352</v>
      </c>
      <c r="D28" s="22">
        <v>147.6274165202109</v>
      </c>
      <c r="E28" s="22">
        <v>139.99632555575968</v>
      </c>
      <c r="F28" s="22">
        <v>137.193098871931</v>
      </c>
      <c r="G28" s="22">
        <v>124.74820143884892</v>
      </c>
      <c r="H28" s="22">
        <v>116.8975754576942</v>
      </c>
      <c r="I28" s="22">
        <v>112.05004389815628</v>
      </c>
      <c r="J28" s="22">
        <v>111.15594109340327</v>
      </c>
      <c r="K28" s="22">
        <v>109.34316483942952</v>
      </c>
      <c r="L28" s="22">
        <v>114.33917667914123</v>
      </c>
    </row>
    <row r="29" spans="1:12" ht="9.75" customHeight="1">
      <c r="A29" s="14" t="s">
        <v>10</v>
      </c>
      <c r="B29" s="22">
        <v>75.84324429713395</v>
      </c>
      <c r="C29" s="22">
        <v>74.45544554455445</v>
      </c>
      <c r="D29" s="22">
        <v>76.72327672327673</v>
      </c>
      <c r="E29" s="22">
        <v>74.65382299819386</v>
      </c>
      <c r="F29" s="22">
        <v>77.33071638861628</v>
      </c>
      <c r="G29" s="22">
        <v>82.91937332823844</v>
      </c>
      <c r="H29" s="22">
        <v>88.64011745274362</v>
      </c>
      <c r="I29" s="22">
        <v>89.76109215017065</v>
      </c>
      <c r="J29" s="22">
        <v>94.64508094645082</v>
      </c>
      <c r="K29" s="22">
        <v>92.230296254891</v>
      </c>
      <c r="L29" s="22">
        <v>82.1297429620563</v>
      </c>
    </row>
    <row r="30" spans="1:12" ht="9.75" customHeight="1">
      <c r="A30" s="14" t="s">
        <v>11</v>
      </c>
      <c r="B30" s="22">
        <v>33.394160583941606</v>
      </c>
      <c r="C30" s="22">
        <v>34.607718789635804</v>
      </c>
      <c r="D30" s="22">
        <v>35.212552453931764</v>
      </c>
      <c r="E30" s="22">
        <v>35.49751701305867</v>
      </c>
      <c r="F30" s="22">
        <v>37.07102220590934</v>
      </c>
      <c r="G30" s="22">
        <v>39.447373204871845</v>
      </c>
      <c r="H30" s="22">
        <v>41.21125246371618</v>
      </c>
      <c r="I30" s="22">
        <v>45.224375763925266</v>
      </c>
      <c r="J30" s="22">
        <v>46.41638225255973</v>
      </c>
      <c r="K30" s="22">
        <v>48.88152444076222</v>
      </c>
      <c r="L30" s="22">
        <v>52.08502352750284</v>
      </c>
    </row>
    <row r="31" spans="1:12" ht="9.75" customHeight="1">
      <c r="A31" s="14" t="s">
        <v>12</v>
      </c>
      <c r="B31" s="22">
        <v>3.595600676818951</v>
      </c>
      <c r="C31" s="22">
        <v>4.389994895354772</v>
      </c>
      <c r="D31" s="22">
        <v>4.5262225720751745</v>
      </c>
      <c r="E31" s="22">
        <v>4.45328785294675</v>
      </c>
      <c r="F31" s="22">
        <v>4.798551380715256</v>
      </c>
      <c r="G31" s="22">
        <v>5.199757344657249</v>
      </c>
      <c r="H31" s="22">
        <v>5.316939436736728</v>
      </c>
      <c r="I31" s="22">
        <v>5.4386947132688155</v>
      </c>
      <c r="J31" s="22">
        <v>6.35314170605098</v>
      </c>
      <c r="K31" s="22">
        <v>7.479036035355443</v>
      </c>
      <c r="L31" s="22">
        <v>7.728319833543881</v>
      </c>
    </row>
    <row r="32" spans="1:12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6" ht="9.75" customHeight="1">
      <c r="A33" s="19" t="s">
        <v>14</v>
      </c>
      <c r="B33" s="22">
        <v>110.74055604039397</v>
      </c>
      <c r="C33" s="22">
        <v>110.88390046642004</v>
      </c>
      <c r="D33" s="22">
        <v>110.23283852008139</v>
      </c>
      <c r="E33" s="22">
        <v>109.69366906154109</v>
      </c>
      <c r="F33" s="22">
        <v>107.37329207053602</v>
      </c>
      <c r="G33" s="22">
        <v>106.60047565832832</v>
      </c>
      <c r="H33" s="22">
        <v>106.75763985018936</v>
      </c>
      <c r="I33" s="22">
        <v>106.58990978305135</v>
      </c>
      <c r="J33" s="22">
        <v>106.84963162330425</v>
      </c>
      <c r="K33" s="22">
        <v>109.05006591159776</v>
      </c>
      <c r="L33" s="22">
        <v>108.64860532221866</v>
      </c>
      <c r="M33" s="33"/>
      <c r="N33" s="33"/>
      <c r="O33" s="33"/>
      <c r="P33" s="33"/>
    </row>
    <row r="34" spans="1:16" ht="9.75" customHeight="1">
      <c r="A34" s="14" t="s">
        <v>7</v>
      </c>
      <c r="B34" s="22">
        <v>6.674338319907941</v>
      </c>
      <c r="C34" s="22">
        <v>5.391190006574622</v>
      </c>
      <c r="D34" s="22">
        <v>5.057103122761179</v>
      </c>
      <c r="E34" s="22">
        <v>4.6761273533119185</v>
      </c>
      <c r="F34" s="22">
        <v>3.80062551961677</v>
      </c>
      <c r="G34" s="22">
        <v>3.5072678383539224</v>
      </c>
      <c r="H34" s="22">
        <v>3.5030359645025686</v>
      </c>
      <c r="I34" s="22">
        <v>3.279200499687695</v>
      </c>
      <c r="J34" s="22">
        <v>3.3352952717284676</v>
      </c>
      <c r="K34" s="22">
        <v>3.5078038782910297</v>
      </c>
      <c r="L34" s="22">
        <v>3.1578116365358806</v>
      </c>
      <c r="M34" s="33"/>
      <c r="N34" s="33"/>
      <c r="O34" s="33"/>
      <c r="P34" s="33"/>
    </row>
    <row r="35" spans="1:16" ht="9.75" customHeight="1">
      <c r="A35" s="14" t="s">
        <v>20</v>
      </c>
      <c r="B35" s="22">
        <v>152.9358969581458</v>
      </c>
      <c r="C35" s="22">
        <v>145.726154500145</v>
      </c>
      <c r="D35" s="22">
        <v>136.02923386345708</v>
      </c>
      <c r="E35" s="22">
        <v>128.20629434236858</v>
      </c>
      <c r="F35" s="22">
        <v>117.48922318993579</v>
      </c>
      <c r="G35" s="22">
        <v>110.74533637207732</v>
      </c>
      <c r="H35" s="22">
        <v>104.62962962962963</v>
      </c>
      <c r="I35" s="22">
        <v>100.34119106699751</v>
      </c>
      <c r="J35" s="22">
        <v>94.6816479400749</v>
      </c>
      <c r="K35" s="22">
        <v>93.58249504368897</v>
      </c>
      <c r="L35" s="22">
        <v>89.72208038514843</v>
      </c>
      <c r="M35" s="33"/>
      <c r="N35" s="33"/>
      <c r="O35" s="33"/>
      <c r="P35" s="33"/>
    </row>
    <row r="36" spans="1:12" ht="9.75" customHeight="1">
      <c r="A36" s="14" t="s">
        <v>21</v>
      </c>
      <c r="B36" s="22">
        <v>105.15928297100284</v>
      </c>
      <c r="C36" s="22">
        <v>99.8483302615472</v>
      </c>
      <c r="D36" s="22">
        <v>93.7150441822405</v>
      </c>
      <c r="E36" s="22">
        <v>87.80341624213365</v>
      </c>
      <c r="F36" s="22">
        <v>78.00502332256907</v>
      </c>
      <c r="G36" s="22">
        <v>72.13092209310321</v>
      </c>
      <c r="H36" s="22">
        <v>66.75802662490212</v>
      </c>
      <c r="I36" s="22">
        <v>61.80128124607461</v>
      </c>
      <c r="J36" s="22">
        <v>56.83901723505684</v>
      </c>
      <c r="K36" s="22">
        <v>55.027422303473486</v>
      </c>
      <c r="L36" s="22">
        <v>51.2144259077527</v>
      </c>
    </row>
    <row r="37" spans="1:12" ht="9.75" customHeight="1">
      <c r="A37" s="14" t="s">
        <v>22</v>
      </c>
      <c r="B37" s="22">
        <v>226.2541160070002</v>
      </c>
      <c r="C37" s="22">
        <v>215.76576520522443</v>
      </c>
      <c r="D37" s="22">
        <v>200.7178025337664</v>
      </c>
      <c r="E37" s="22">
        <v>190.625</v>
      </c>
      <c r="F37" s="22">
        <v>180.02045687009888</v>
      </c>
      <c r="G37" s="22">
        <v>172.1123374494591</v>
      </c>
      <c r="H37" s="22">
        <v>165.61580496006727</v>
      </c>
      <c r="I37" s="22">
        <v>162.5126646403242</v>
      </c>
      <c r="J37" s="22">
        <v>154.57535306635714</v>
      </c>
      <c r="K37" s="22">
        <v>152.01329885482085</v>
      </c>
      <c r="L37" s="22">
        <v>146.21198488393017</v>
      </c>
    </row>
    <row r="38" spans="1:12" ht="9.75" customHeight="1">
      <c r="A38" s="14" t="s">
        <v>8</v>
      </c>
      <c r="B38" s="22">
        <v>244.24740249143233</v>
      </c>
      <c r="C38" s="22">
        <v>245.73074908328968</v>
      </c>
      <c r="D38" s="22">
        <v>241.85532854776366</v>
      </c>
      <c r="E38" s="22">
        <v>232.35992057726767</v>
      </c>
      <c r="F38" s="22">
        <v>218.02623011812855</v>
      </c>
      <c r="G38" s="22">
        <v>212.58671952428145</v>
      </c>
      <c r="H38" s="22">
        <v>207.71084337349396</v>
      </c>
      <c r="I38" s="22">
        <v>202.71420062962648</v>
      </c>
      <c r="J38" s="22">
        <v>199.25450403810314</v>
      </c>
      <c r="K38" s="22">
        <v>201.59987071751777</v>
      </c>
      <c r="L38" s="22">
        <v>194.55008821799646</v>
      </c>
    </row>
    <row r="39" spans="1:12" ht="9.75" customHeight="1">
      <c r="A39" s="14" t="s">
        <v>9</v>
      </c>
      <c r="B39" s="22">
        <v>159.46778848505602</v>
      </c>
      <c r="C39" s="22">
        <v>163.78189094547275</v>
      </c>
      <c r="D39" s="22">
        <v>167.08446308896504</v>
      </c>
      <c r="E39" s="22">
        <v>170.0988467874794</v>
      </c>
      <c r="F39" s="22">
        <v>171.47794267127463</v>
      </c>
      <c r="G39" s="22">
        <v>169.07165722728394</v>
      </c>
      <c r="H39" s="22">
        <v>168.70207327463788</v>
      </c>
      <c r="I39" s="22">
        <v>170.16939940211975</v>
      </c>
      <c r="J39" s="22">
        <v>171.0279149010528</v>
      </c>
      <c r="K39" s="22">
        <v>171.49870910399122</v>
      </c>
      <c r="L39" s="22">
        <v>172.02605701008255</v>
      </c>
    </row>
    <row r="40" spans="1:12" ht="9.75" customHeight="1">
      <c r="A40" s="14" t="s">
        <v>10</v>
      </c>
      <c r="B40" s="22">
        <v>86.48373120380596</v>
      </c>
      <c r="C40" s="22">
        <v>89.00634249471459</v>
      </c>
      <c r="D40" s="22">
        <v>92.32136810023704</v>
      </c>
      <c r="E40" s="22">
        <v>98.64760763502525</v>
      </c>
      <c r="F40" s="22">
        <v>104.42762700069589</v>
      </c>
      <c r="G40" s="22">
        <v>109.17827112159095</v>
      </c>
      <c r="H40" s="22">
        <v>115.38461538461539</v>
      </c>
      <c r="I40" s="22">
        <v>117.52932414820332</v>
      </c>
      <c r="J40" s="22">
        <v>120.89712974668727</v>
      </c>
      <c r="K40" s="22">
        <v>123.92266480316795</v>
      </c>
      <c r="L40" s="22">
        <v>124.14958221085796</v>
      </c>
    </row>
    <row r="41" spans="1:12" ht="9.75" customHeight="1">
      <c r="A41" s="14" t="s">
        <v>11</v>
      </c>
      <c r="B41" s="22">
        <v>41.643927626883844</v>
      </c>
      <c r="C41" s="22">
        <v>43.249897414854324</v>
      </c>
      <c r="D41" s="22">
        <v>44.81151032875171</v>
      </c>
      <c r="E41" s="22">
        <v>46.337105419892794</v>
      </c>
      <c r="F41" s="22">
        <v>47.49734596783706</v>
      </c>
      <c r="G41" s="22">
        <v>50.060572902419004</v>
      </c>
      <c r="H41" s="22">
        <v>52.619270346117865</v>
      </c>
      <c r="I41" s="22">
        <v>53.67264766819124</v>
      </c>
      <c r="J41" s="22">
        <v>56.16199968359437</v>
      </c>
      <c r="K41" s="22">
        <v>59.575328614762384</v>
      </c>
      <c r="L41" s="22">
        <v>61.871164363545276</v>
      </c>
    </row>
    <row r="42" spans="1:12" ht="9.75" customHeight="1">
      <c r="A42" s="14" t="s">
        <v>12</v>
      </c>
      <c r="B42" s="22">
        <v>4.674175182118794</v>
      </c>
      <c r="C42" s="22">
        <v>4.818127608825283</v>
      </c>
      <c r="D42" s="22">
        <v>5.0345984965171615</v>
      </c>
      <c r="E42" s="22">
        <v>5.683710397193669</v>
      </c>
      <c r="F42" s="22">
        <v>5.856860894190337</v>
      </c>
      <c r="G42" s="22">
        <v>5.8106958308257415</v>
      </c>
      <c r="H42" s="22">
        <v>6.333709859609488</v>
      </c>
      <c r="I42" s="22">
        <v>6.890713287263993</v>
      </c>
      <c r="J42" s="22">
        <v>7.335765718808517</v>
      </c>
      <c r="K42" s="22">
        <v>7.633151863555031</v>
      </c>
      <c r="L42" s="22">
        <v>7.86540166361733</v>
      </c>
    </row>
    <row r="43" spans="1:12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6" ht="9.75" customHeight="1">
      <c r="A44" s="19" t="s">
        <v>15</v>
      </c>
      <c r="B44" s="22">
        <v>97.75099220931942</v>
      </c>
      <c r="C44" s="22">
        <v>94.07348009913983</v>
      </c>
      <c r="D44" s="22">
        <v>93.4640522875817</v>
      </c>
      <c r="E44" s="22">
        <v>94.03353415112144</v>
      </c>
      <c r="F44" s="22">
        <v>93.92964315412705</v>
      </c>
      <c r="G44" s="22">
        <v>92.91747888239115</v>
      </c>
      <c r="H44" s="22">
        <v>97.94725639453083</v>
      </c>
      <c r="I44" s="22">
        <v>100.13702581854896</v>
      </c>
      <c r="J44" s="22">
        <v>101.68575751026583</v>
      </c>
      <c r="K44" s="22">
        <v>102.65079307988347</v>
      </c>
      <c r="L44" s="22">
        <v>103.40121394964623</v>
      </c>
      <c r="M44" s="33"/>
      <c r="N44" s="33"/>
      <c r="O44" s="33"/>
      <c r="P44" s="33"/>
    </row>
    <row r="45" spans="1:16" ht="9.75" customHeight="1">
      <c r="A45" s="14" t="s">
        <v>7</v>
      </c>
      <c r="B45" s="22">
        <v>7.111111111111112</v>
      </c>
      <c r="C45" s="22">
        <v>6.3965884861407245</v>
      </c>
      <c r="D45" s="22">
        <v>5.321035828307911</v>
      </c>
      <c r="E45" s="22">
        <v>5.71326548830566</v>
      </c>
      <c r="F45" s="22">
        <v>4.679625629949604</v>
      </c>
      <c r="G45" s="22">
        <v>3.669724770642202</v>
      </c>
      <c r="H45" s="22">
        <v>3.3582089552238807</v>
      </c>
      <c r="I45" s="22">
        <v>3.800836183960471</v>
      </c>
      <c r="J45" s="22">
        <v>3.502626970227671</v>
      </c>
      <c r="K45" s="22">
        <v>4.3868394815553335</v>
      </c>
      <c r="L45" s="22">
        <v>4.630561707267968</v>
      </c>
      <c r="M45" s="33"/>
      <c r="N45" s="33"/>
      <c r="O45" s="33"/>
      <c r="P45" s="33"/>
    </row>
    <row r="46" spans="1:16" ht="9.75" customHeight="1">
      <c r="A46" s="14" t="s">
        <v>20</v>
      </c>
      <c r="B46" s="22">
        <v>144.00128410533276</v>
      </c>
      <c r="C46" s="22">
        <v>130.27397818629507</v>
      </c>
      <c r="D46" s="22">
        <v>117.96225197630805</v>
      </c>
      <c r="E46" s="22">
        <v>109.68921389396709</v>
      </c>
      <c r="F46" s="22">
        <v>104.45882775979864</v>
      </c>
      <c r="G46" s="22">
        <v>98.97126640652714</v>
      </c>
      <c r="H46" s="22">
        <v>103.46057795219407</v>
      </c>
      <c r="I46" s="22">
        <v>105.15059704152557</v>
      </c>
      <c r="J46" s="22">
        <v>106.13925183461608</v>
      </c>
      <c r="K46" s="22">
        <v>100.18050541516244</v>
      </c>
      <c r="L46" s="22">
        <v>94.94020239190434</v>
      </c>
      <c r="M46" s="33"/>
      <c r="N46" s="33"/>
      <c r="O46" s="33"/>
      <c r="P46" s="33"/>
    </row>
    <row r="47" spans="1:12" ht="9.75" customHeight="1">
      <c r="A47" s="14" t="s">
        <v>21</v>
      </c>
      <c r="B47" s="22">
        <v>95.91535371574858</v>
      </c>
      <c r="C47" s="22">
        <v>83.42479321752246</v>
      </c>
      <c r="D47" s="22">
        <v>70.79910708491792</v>
      </c>
      <c r="E47" s="22">
        <v>66.38880619231914</v>
      </c>
      <c r="F47" s="22">
        <v>59.785841760856634</v>
      </c>
      <c r="G47" s="22">
        <v>56.97503671071953</v>
      </c>
      <c r="H47" s="22">
        <v>60.704767545158425</v>
      </c>
      <c r="I47" s="22">
        <v>62.16377764494919</v>
      </c>
      <c r="J47" s="22">
        <v>58.627984285282565</v>
      </c>
      <c r="K47" s="22">
        <v>57.056145675265554</v>
      </c>
      <c r="L47" s="22">
        <v>56.08924697861791</v>
      </c>
    </row>
    <row r="48" spans="1:12" ht="9.75" customHeight="1">
      <c r="A48" s="14" t="s">
        <v>22</v>
      </c>
      <c r="B48" s="22">
        <v>222.13988668226133</v>
      </c>
      <c r="C48" s="22">
        <v>205.42534570978322</v>
      </c>
      <c r="D48" s="22">
        <v>192.97851369408664</v>
      </c>
      <c r="E48" s="22">
        <v>178.58834675509237</v>
      </c>
      <c r="F48" s="22">
        <v>172.72727272727272</v>
      </c>
      <c r="G48" s="22">
        <v>163.00940438871473</v>
      </c>
      <c r="H48" s="22">
        <v>168.23687752355315</v>
      </c>
      <c r="I48" s="22">
        <v>168.6534216335541</v>
      </c>
      <c r="J48" s="22">
        <v>175.153643546971</v>
      </c>
      <c r="K48" s="22">
        <v>163.47438752783964</v>
      </c>
      <c r="L48" s="22">
        <v>151.72101449275362</v>
      </c>
    </row>
    <row r="49" spans="1:12" ht="9.75" customHeight="1">
      <c r="A49" s="14" t="s">
        <v>8</v>
      </c>
      <c r="B49" s="22">
        <v>242.73291925465838</v>
      </c>
      <c r="C49" s="22">
        <v>227.99904602909612</v>
      </c>
      <c r="D49" s="22">
        <v>219.0780465540849</v>
      </c>
      <c r="E49" s="22">
        <v>213.16818774445892</v>
      </c>
      <c r="F49" s="22">
        <v>210.319104848736</v>
      </c>
      <c r="G49" s="22">
        <v>197.2139303482587</v>
      </c>
      <c r="H49" s="22">
        <v>200.877527661198</v>
      </c>
      <c r="I49" s="22">
        <v>204.43947024808804</v>
      </c>
      <c r="J49" s="22">
        <v>199.34102141680395</v>
      </c>
      <c r="K49" s="22">
        <v>197.26421886249102</v>
      </c>
      <c r="L49" s="22">
        <v>199.75142045454544</v>
      </c>
    </row>
    <row r="50" spans="1:12" ht="9.75" customHeight="1">
      <c r="A50" s="14" t="s">
        <v>9</v>
      </c>
      <c r="B50" s="22">
        <v>134.33637829124126</v>
      </c>
      <c r="C50" s="22">
        <v>132.10702341137124</v>
      </c>
      <c r="D50" s="22">
        <v>140.24732996065205</v>
      </c>
      <c r="E50" s="22">
        <v>147.10836608646827</v>
      </c>
      <c r="F50" s="22">
        <v>144.21510048886475</v>
      </c>
      <c r="G50" s="22">
        <v>142.07792207792207</v>
      </c>
      <c r="H50" s="22">
        <v>146.5453651340054</v>
      </c>
      <c r="I50" s="22">
        <v>144.85328365160692</v>
      </c>
      <c r="J50" s="22">
        <v>141.97666740039622</v>
      </c>
      <c r="K50" s="22">
        <v>141.86778593913957</v>
      </c>
      <c r="L50" s="22">
        <v>137.9449024733561</v>
      </c>
    </row>
    <row r="51" spans="1:12" ht="9.75" customHeight="1">
      <c r="A51" s="14" t="s">
        <v>10</v>
      </c>
      <c r="B51" s="22">
        <v>59.41872981700754</v>
      </c>
      <c r="C51" s="22">
        <v>61.278863232682056</v>
      </c>
      <c r="D51" s="22">
        <v>68.31429237584518</v>
      </c>
      <c r="E51" s="22">
        <v>69.21182266009852</v>
      </c>
      <c r="F51" s="22">
        <v>69.6882368352109</v>
      </c>
      <c r="G51" s="22">
        <v>74.14607053596222</v>
      </c>
      <c r="H51" s="22">
        <v>78.69703084462381</v>
      </c>
      <c r="I51" s="22">
        <v>74.63118310673995</v>
      </c>
      <c r="J51" s="22">
        <v>77.18794835007174</v>
      </c>
      <c r="K51" s="22">
        <v>78.26810990840966</v>
      </c>
      <c r="L51" s="22">
        <v>80.38075092543629</v>
      </c>
    </row>
    <row r="52" spans="1:12" ht="9.75" customHeight="1">
      <c r="A52" s="14" t="s">
        <v>11</v>
      </c>
      <c r="B52" s="22">
        <v>21.53484729835552</v>
      </c>
      <c r="C52" s="22">
        <v>23.734177215189874</v>
      </c>
      <c r="D52" s="22">
        <v>24.969794603302457</v>
      </c>
      <c r="E52" s="22">
        <v>27.496382054992765</v>
      </c>
      <c r="F52" s="22">
        <v>28.130287648054146</v>
      </c>
      <c r="G52" s="22">
        <v>31.1886586695747</v>
      </c>
      <c r="H52" s="22">
        <v>33.582936237803494</v>
      </c>
      <c r="I52" s="22">
        <v>34.218712610672405</v>
      </c>
      <c r="J52" s="22">
        <v>40.09077155824509</v>
      </c>
      <c r="K52" s="22">
        <v>46.95465521867453</v>
      </c>
      <c r="L52" s="22">
        <v>48.99461908807704</v>
      </c>
    </row>
    <row r="53" spans="1:12" ht="9.75" customHeight="1">
      <c r="A53" s="20" t="s">
        <v>12</v>
      </c>
      <c r="B53" s="26">
        <v>3.146853146853147</v>
      </c>
      <c r="C53" s="26">
        <v>3.5938903863432166</v>
      </c>
      <c r="D53" s="26">
        <v>3.610898347740453</v>
      </c>
      <c r="E53" s="26">
        <v>4.302000430200043</v>
      </c>
      <c r="F53" s="26">
        <v>4.8733976056785675</v>
      </c>
      <c r="G53" s="26">
        <v>5.049973698053655</v>
      </c>
      <c r="H53" s="26">
        <v>4.901449577641047</v>
      </c>
      <c r="I53" s="26">
        <v>4.984423676012462</v>
      </c>
      <c r="J53" s="26">
        <v>5.211590577444236</v>
      </c>
      <c r="K53" s="26">
        <v>5.047849405826059</v>
      </c>
      <c r="L53" s="26">
        <v>5.552589428723972</v>
      </c>
    </row>
    <row r="54" spans="5:12" ht="9.75" customHeight="1">
      <c r="E54" s="15"/>
      <c r="F54" s="15"/>
      <c r="G54" s="15"/>
      <c r="H54" s="15"/>
      <c r="I54" s="15"/>
      <c r="J54" s="15"/>
      <c r="K54" s="15"/>
      <c r="L54" s="15"/>
    </row>
    <row r="55" spans="5:12" ht="9.75" customHeight="1">
      <c r="E55" s="15"/>
      <c r="F55" s="15"/>
      <c r="G55" s="15"/>
      <c r="H55" s="15"/>
      <c r="I55" s="15"/>
      <c r="J55" s="15"/>
      <c r="K55" s="15"/>
      <c r="L55" s="15"/>
    </row>
    <row r="56" spans="5:12" ht="9.75" customHeight="1">
      <c r="E56" s="15"/>
      <c r="F56" s="15"/>
      <c r="G56" s="15"/>
      <c r="H56" s="15"/>
      <c r="I56" s="15"/>
      <c r="J56" s="15"/>
      <c r="K56" s="15"/>
      <c r="L56" s="15"/>
    </row>
    <row r="57" spans="5:12" ht="9.75" customHeight="1">
      <c r="E57" s="15"/>
      <c r="F57" s="15"/>
      <c r="G57" s="15"/>
      <c r="H57" s="15"/>
      <c r="I57" s="15"/>
      <c r="J57" s="15"/>
      <c r="K57" s="15"/>
      <c r="L57" s="15"/>
    </row>
    <row r="58" spans="5:12" ht="9.75" customHeight="1">
      <c r="E58" s="15"/>
      <c r="F58" s="15"/>
      <c r="G58" s="15"/>
      <c r="H58" s="15"/>
      <c r="I58" s="15"/>
      <c r="J58" s="15"/>
      <c r="K58" s="15"/>
      <c r="L58" s="15"/>
    </row>
    <row r="59" spans="5:12" ht="9.75" customHeight="1">
      <c r="E59" s="15"/>
      <c r="F59" s="15"/>
      <c r="G59" s="15"/>
      <c r="H59" s="15"/>
      <c r="I59" s="15"/>
      <c r="J59" s="15"/>
      <c r="K59" s="15"/>
      <c r="L59" s="15"/>
    </row>
    <row r="60" spans="5:12" ht="9.75" customHeight="1">
      <c r="E60" s="15"/>
      <c r="F60" s="15"/>
      <c r="G60" s="15"/>
      <c r="H60" s="15"/>
      <c r="I60" s="15"/>
      <c r="J60" s="15"/>
      <c r="K60" s="15"/>
      <c r="L60" s="15"/>
    </row>
    <row r="61" spans="5:12" ht="9.75" customHeight="1">
      <c r="E61" s="15"/>
      <c r="F61" s="15"/>
      <c r="G61" s="15"/>
      <c r="H61" s="15"/>
      <c r="I61" s="15"/>
      <c r="J61" s="15"/>
      <c r="K61" s="15"/>
      <c r="L61" s="15"/>
    </row>
    <row r="62" spans="5:12" ht="9.75" customHeight="1">
      <c r="E62" s="15"/>
      <c r="F62" s="15"/>
      <c r="G62" s="15"/>
      <c r="H62" s="15"/>
      <c r="I62" s="15"/>
      <c r="J62" s="15"/>
      <c r="K62" s="15"/>
      <c r="L62" s="15"/>
    </row>
    <row r="63" spans="5:12" ht="9.75" customHeight="1">
      <c r="E63" s="15"/>
      <c r="F63" s="15"/>
      <c r="G63" s="15"/>
      <c r="H63" s="15"/>
      <c r="I63" s="15"/>
      <c r="J63" s="15"/>
      <c r="K63" s="15"/>
      <c r="L63" s="15"/>
    </row>
    <row r="64" spans="5:12" ht="9.75" customHeight="1">
      <c r="E64" s="15"/>
      <c r="F64" s="15"/>
      <c r="G64" s="15"/>
      <c r="H64" s="15"/>
      <c r="I64" s="15"/>
      <c r="J64" s="15"/>
      <c r="K64" s="15"/>
      <c r="L64" s="15"/>
    </row>
    <row r="65" spans="5:12" ht="9.75" customHeight="1">
      <c r="E65" s="15"/>
      <c r="F65" s="15"/>
      <c r="G65" s="15"/>
      <c r="H65" s="15"/>
      <c r="I65" s="15"/>
      <c r="J65" s="15"/>
      <c r="K65" s="15"/>
      <c r="L65" s="15"/>
    </row>
    <row r="66" spans="5:12" ht="11.25">
      <c r="E66" s="15"/>
      <c r="F66" s="15"/>
      <c r="G66" s="15"/>
      <c r="H66" s="15"/>
      <c r="I66" s="15"/>
      <c r="J66" s="15"/>
      <c r="K66" s="15"/>
      <c r="L66" s="15"/>
    </row>
    <row r="67" spans="5:12" ht="11.25">
      <c r="E67" s="15"/>
      <c r="F67" s="15"/>
      <c r="G67" s="15"/>
      <c r="H67" s="15"/>
      <c r="I67" s="15"/>
      <c r="J67" s="15"/>
      <c r="K67" s="15"/>
      <c r="L67" s="15"/>
    </row>
  </sheetData>
  <sheetProtection/>
  <mergeCells count="4">
    <mergeCell ref="A1:L1"/>
    <mergeCell ref="A2:L2"/>
    <mergeCell ref="A4:L4"/>
    <mergeCell ref="A6:L6"/>
  </mergeCells>
  <printOptions horizontalCentered="1"/>
  <pageMargins left="0.62" right="0.25" top="1" bottom="0.6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O47"/>
  <sheetViews>
    <sheetView zoomScale="90" zoomScaleNormal="90" zoomScalePageLayoutView="0" workbookViewId="0" topLeftCell="A1">
      <selection activeCell="A1" sqref="A1:G1"/>
    </sheetView>
  </sheetViews>
  <sheetFormatPr defaultColWidth="9.140625" defaultRowHeight="9.75" customHeight="1"/>
  <cols>
    <col min="1" max="1" width="12.7109375" style="46" customWidth="1"/>
    <col min="2" max="2" width="10.421875" style="46" customWidth="1"/>
    <col min="3" max="6" width="7.7109375" style="46" customWidth="1"/>
    <col min="7" max="7" width="12.7109375" style="46" customWidth="1"/>
    <col min="8" max="16384" width="9.140625" style="46" customWidth="1"/>
  </cols>
  <sheetData>
    <row r="1" spans="1:7" ht="9.75" customHeight="1">
      <c r="A1" s="372" t="s">
        <v>243</v>
      </c>
      <c r="B1" s="372"/>
      <c r="C1" s="372"/>
      <c r="D1" s="372"/>
      <c r="E1" s="372"/>
      <c r="F1" s="372"/>
      <c r="G1" s="372"/>
    </row>
    <row r="2" spans="1:7" ht="9.75" customHeight="1">
      <c r="A2" s="372" t="s">
        <v>49</v>
      </c>
      <c r="B2" s="372"/>
      <c r="C2" s="372"/>
      <c r="D2" s="372"/>
      <c r="E2" s="372"/>
      <c r="F2" s="372"/>
      <c r="G2" s="372"/>
    </row>
    <row r="3" spans="2:6" ht="9.75" customHeight="1">
      <c r="B3" s="45"/>
      <c r="C3" s="45"/>
      <c r="D3" s="45"/>
      <c r="E3" s="45"/>
      <c r="F3" s="45"/>
    </row>
    <row r="4" spans="1:7" ht="9.75" customHeight="1">
      <c r="A4" s="372" t="s">
        <v>229</v>
      </c>
      <c r="B4" s="372"/>
      <c r="C4" s="372"/>
      <c r="D4" s="372"/>
      <c r="E4" s="372"/>
      <c r="F4" s="372"/>
      <c r="G4" s="372"/>
    </row>
    <row r="6" spans="2:15" ht="10.5" customHeight="1">
      <c r="B6" s="47" t="s">
        <v>0</v>
      </c>
      <c r="C6" s="48" t="s">
        <v>48</v>
      </c>
      <c r="D6" s="49"/>
      <c r="E6" s="49"/>
      <c r="F6" s="50"/>
      <c r="I6" s="51"/>
      <c r="J6" s="51"/>
      <c r="K6" s="51"/>
      <c r="L6" s="51"/>
      <c r="M6" s="51"/>
      <c r="N6" s="51"/>
      <c r="O6" s="51"/>
    </row>
    <row r="7" spans="2:6" ht="10.5" customHeight="1">
      <c r="B7" s="52" t="s">
        <v>51</v>
      </c>
      <c r="C7" s="52" t="s">
        <v>26</v>
      </c>
      <c r="D7" s="53" t="s">
        <v>27</v>
      </c>
      <c r="E7" s="52" t="s">
        <v>28</v>
      </c>
      <c r="F7" s="54" t="s">
        <v>29</v>
      </c>
    </row>
    <row r="8" spans="2:6" ht="9.75" customHeight="1">
      <c r="B8" s="55" t="s">
        <v>125</v>
      </c>
      <c r="C8" s="55" t="s">
        <v>125</v>
      </c>
      <c r="D8" s="56" t="s">
        <v>125</v>
      </c>
      <c r="E8" s="55" t="s">
        <v>125</v>
      </c>
      <c r="F8" s="57" t="s">
        <v>125</v>
      </c>
    </row>
    <row r="9" spans="2:8" ht="9.75" customHeight="1">
      <c r="B9" s="58" t="s">
        <v>6</v>
      </c>
      <c r="C9" s="59">
        <v>77</v>
      </c>
      <c r="D9" s="60">
        <v>49</v>
      </c>
      <c r="E9" s="59">
        <v>28</v>
      </c>
      <c r="F9" s="61">
        <v>0</v>
      </c>
      <c r="G9" s="62" t="s">
        <v>125</v>
      </c>
      <c r="H9" s="62"/>
    </row>
    <row r="10" spans="2:8" ht="9.75" customHeight="1">
      <c r="B10" s="63" t="s">
        <v>53</v>
      </c>
      <c r="C10" s="59">
        <v>23</v>
      </c>
      <c r="D10" s="60">
        <v>13</v>
      </c>
      <c r="E10" s="59">
        <v>10</v>
      </c>
      <c r="F10" s="61">
        <v>0</v>
      </c>
      <c r="G10" s="62" t="s">
        <v>125</v>
      </c>
      <c r="H10" s="62"/>
    </row>
    <row r="11" spans="2:8" ht="9.75" customHeight="1">
      <c r="B11" s="63" t="s">
        <v>54</v>
      </c>
      <c r="C11" s="59">
        <v>16</v>
      </c>
      <c r="D11" s="60">
        <v>8</v>
      </c>
      <c r="E11" s="59">
        <v>8</v>
      </c>
      <c r="F11" s="61">
        <v>0</v>
      </c>
      <c r="G11" s="62" t="s">
        <v>125</v>
      </c>
      <c r="H11" s="62"/>
    </row>
    <row r="12" spans="2:8" ht="9.75" customHeight="1">
      <c r="B12" s="63" t="s">
        <v>55</v>
      </c>
      <c r="C12" s="59">
        <v>6</v>
      </c>
      <c r="D12" s="60">
        <v>4</v>
      </c>
      <c r="E12" s="59">
        <v>2</v>
      </c>
      <c r="F12" s="61">
        <v>0</v>
      </c>
      <c r="G12" s="62" t="s">
        <v>125</v>
      </c>
      <c r="H12" s="62"/>
    </row>
    <row r="13" spans="2:8" ht="9.75" customHeight="1">
      <c r="B13" s="63" t="s">
        <v>56</v>
      </c>
      <c r="C13" s="59">
        <v>9</v>
      </c>
      <c r="D13" s="60">
        <v>7</v>
      </c>
      <c r="E13" s="59">
        <v>2</v>
      </c>
      <c r="F13" s="61">
        <v>0</v>
      </c>
      <c r="G13" s="62" t="s">
        <v>125</v>
      </c>
      <c r="H13" s="62"/>
    </row>
    <row r="14" spans="2:8" ht="9.75" customHeight="1">
      <c r="B14" s="63" t="s">
        <v>57</v>
      </c>
      <c r="C14" s="59">
        <v>7</v>
      </c>
      <c r="D14" s="60">
        <v>7</v>
      </c>
      <c r="E14" s="59">
        <v>0</v>
      </c>
      <c r="F14" s="61">
        <v>0</v>
      </c>
      <c r="G14" s="62" t="s">
        <v>125</v>
      </c>
      <c r="H14" s="62"/>
    </row>
    <row r="15" spans="2:8" ht="9.75" customHeight="1">
      <c r="B15" s="63" t="s">
        <v>58</v>
      </c>
      <c r="C15" s="59">
        <v>5</v>
      </c>
      <c r="D15" s="60">
        <v>4</v>
      </c>
      <c r="E15" s="59">
        <v>1</v>
      </c>
      <c r="F15" s="61">
        <v>0</v>
      </c>
      <c r="G15" s="62" t="s">
        <v>125</v>
      </c>
      <c r="H15" s="62"/>
    </row>
    <row r="16" spans="2:8" ht="9.75" customHeight="1">
      <c r="B16" s="63" t="s">
        <v>59</v>
      </c>
      <c r="C16" s="59">
        <v>11</v>
      </c>
      <c r="D16" s="60">
        <v>6</v>
      </c>
      <c r="E16" s="59">
        <v>5</v>
      </c>
      <c r="F16" s="61">
        <v>0</v>
      </c>
      <c r="G16" s="62" t="s">
        <v>125</v>
      </c>
      <c r="H16" s="62"/>
    </row>
    <row r="17" spans="2:8" ht="9.75" customHeight="1">
      <c r="B17" s="63" t="s">
        <v>38</v>
      </c>
      <c r="C17" s="59">
        <v>0</v>
      </c>
      <c r="D17" s="60">
        <v>0</v>
      </c>
      <c r="E17" s="59">
        <v>0</v>
      </c>
      <c r="F17" s="61">
        <v>0</v>
      </c>
      <c r="G17" s="62" t="s">
        <v>125</v>
      </c>
      <c r="H17" s="62"/>
    </row>
    <row r="18" spans="2:6" ht="9.75" customHeight="1">
      <c r="B18" s="63"/>
      <c r="C18" s="55" t="s">
        <v>125</v>
      </c>
      <c r="D18" s="56" t="s">
        <v>125</v>
      </c>
      <c r="E18" s="55" t="s">
        <v>125</v>
      </c>
      <c r="F18" s="57" t="s">
        <v>125</v>
      </c>
    </row>
    <row r="19" spans="2:8" ht="9.75" customHeight="1">
      <c r="B19" s="58" t="s">
        <v>13</v>
      </c>
      <c r="C19" s="59">
        <v>12</v>
      </c>
      <c r="D19" s="60">
        <v>8</v>
      </c>
      <c r="E19" s="59">
        <v>4</v>
      </c>
      <c r="F19" s="61">
        <v>0</v>
      </c>
      <c r="G19" s="62" t="s">
        <v>125</v>
      </c>
      <c r="H19" s="62"/>
    </row>
    <row r="20" spans="2:8" ht="9.75" customHeight="1">
      <c r="B20" s="63" t="s">
        <v>53</v>
      </c>
      <c r="C20" s="59">
        <v>3</v>
      </c>
      <c r="D20" s="60">
        <v>3</v>
      </c>
      <c r="E20" s="59">
        <v>0</v>
      </c>
      <c r="F20" s="61">
        <v>0</v>
      </c>
      <c r="G20" s="62" t="s">
        <v>125</v>
      </c>
      <c r="H20" s="62"/>
    </row>
    <row r="21" spans="2:8" ht="9.75" customHeight="1">
      <c r="B21" s="63" t="s">
        <v>54</v>
      </c>
      <c r="C21" s="59">
        <v>5</v>
      </c>
      <c r="D21" s="60">
        <v>3</v>
      </c>
      <c r="E21" s="59">
        <v>2</v>
      </c>
      <c r="F21" s="61">
        <v>0</v>
      </c>
      <c r="G21" s="62" t="s">
        <v>125</v>
      </c>
      <c r="H21" s="62"/>
    </row>
    <row r="22" spans="2:8" ht="9.75" customHeight="1">
      <c r="B22" s="63" t="s">
        <v>55</v>
      </c>
      <c r="C22" s="59">
        <v>0</v>
      </c>
      <c r="D22" s="60">
        <v>0</v>
      </c>
      <c r="E22" s="59">
        <v>0</v>
      </c>
      <c r="F22" s="61">
        <v>0</v>
      </c>
      <c r="G22" s="62" t="s">
        <v>125</v>
      </c>
      <c r="H22" s="62"/>
    </row>
    <row r="23" spans="2:8" ht="9.75" customHeight="1">
      <c r="B23" s="63" t="s">
        <v>56</v>
      </c>
      <c r="C23" s="59">
        <v>2</v>
      </c>
      <c r="D23" s="60">
        <v>1</v>
      </c>
      <c r="E23" s="59">
        <v>1</v>
      </c>
      <c r="F23" s="61">
        <v>0</v>
      </c>
      <c r="G23" s="62" t="s">
        <v>125</v>
      </c>
      <c r="H23" s="62"/>
    </row>
    <row r="24" spans="2:8" ht="9.75" customHeight="1">
      <c r="B24" s="63" t="s">
        <v>57</v>
      </c>
      <c r="C24" s="59">
        <v>1</v>
      </c>
      <c r="D24" s="60">
        <v>1</v>
      </c>
      <c r="E24" s="59">
        <v>0</v>
      </c>
      <c r="F24" s="61">
        <v>0</v>
      </c>
      <c r="G24" s="62" t="s">
        <v>125</v>
      </c>
      <c r="H24" s="62"/>
    </row>
    <row r="25" spans="2:8" ht="9.75" customHeight="1">
      <c r="B25" s="63" t="s">
        <v>58</v>
      </c>
      <c r="C25" s="59">
        <v>0</v>
      </c>
      <c r="D25" s="60">
        <v>0</v>
      </c>
      <c r="E25" s="59">
        <v>0</v>
      </c>
      <c r="F25" s="61">
        <v>0</v>
      </c>
      <c r="G25" s="62" t="s">
        <v>125</v>
      </c>
      <c r="H25" s="62"/>
    </row>
    <row r="26" spans="2:8" ht="9.75" customHeight="1">
      <c r="B26" s="63" t="s">
        <v>59</v>
      </c>
      <c r="C26" s="59">
        <v>1</v>
      </c>
      <c r="D26" s="60">
        <v>0</v>
      </c>
      <c r="E26" s="59">
        <v>1</v>
      </c>
      <c r="F26" s="61">
        <v>0</v>
      </c>
      <c r="G26" s="62" t="s">
        <v>125</v>
      </c>
      <c r="H26" s="62"/>
    </row>
    <row r="27" spans="2:8" ht="9.75" customHeight="1">
      <c r="B27" s="63" t="s">
        <v>38</v>
      </c>
      <c r="C27" s="59">
        <v>0</v>
      </c>
      <c r="D27" s="60">
        <v>0</v>
      </c>
      <c r="E27" s="59">
        <v>0</v>
      </c>
      <c r="F27" s="61">
        <v>0</v>
      </c>
      <c r="G27" s="62" t="s">
        <v>125</v>
      </c>
      <c r="H27" s="62"/>
    </row>
    <row r="28" spans="2:6" ht="9.75" customHeight="1">
      <c r="B28" s="63"/>
      <c r="C28" s="55" t="s">
        <v>125</v>
      </c>
      <c r="D28" s="56" t="s">
        <v>125</v>
      </c>
      <c r="E28" s="55" t="s">
        <v>125</v>
      </c>
      <c r="F28" s="57" t="s">
        <v>125</v>
      </c>
    </row>
    <row r="29" spans="2:8" ht="9.75" customHeight="1">
      <c r="B29" s="58" t="s">
        <v>14</v>
      </c>
      <c r="C29" s="59">
        <v>54</v>
      </c>
      <c r="D29" s="60">
        <v>35</v>
      </c>
      <c r="E29" s="59">
        <v>19</v>
      </c>
      <c r="F29" s="61">
        <v>0</v>
      </c>
      <c r="G29" s="62" t="s">
        <v>125</v>
      </c>
      <c r="H29" s="62"/>
    </row>
    <row r="30" spans="2:8" ht="9.75" customHeight="1">
      <c r="B30" s="63" t="s">
        <v>53</v>
      </c>
      <c r="C30" s="59">
        <v>16</v>
      </c>
      <c r="D30" s="60">
        <v>8</v>
      </c>
      <c r="E30" s="59">
        <v>8</v>
      </c>
      <c r="F30" s="61">
        <v>0</v>
      </c>
      <c r="G30" s="62" t="s">
        <v>125</v>
      </c>
      <c r="H30" s="62"/>
    </row>
    <row r="31" spans="2:8" ht="9.75" customHeight="1">
      <c r="B31" s="63" t="s">
        <v>54</v>
      </c>
      <c r="C31" s="59">
        <v>9</v>
      </c>
      <c r="D31" s="60">
        <v>5</v>
      </c>
      <c r="E31" s="59">
        <v>4</v>
      </c>
      <c r="F31" s="61">
        <v>0</v>
      </c>
      <c r="G31" s="62" t="s">
        <v>125</v>
      </c>
      <c r="H31" s="62"/>
    </row>
    <row r="32" spans="2:8" ht="9.75" customHeight="1">
      <c r="B32" s="63" t="s">
        <v>55</v>
      </c>
      <c r="C32" s="59">
        <v>5</v>
      </c>
      <c r="D32" s="60">
        <v>4</v>
      </c>
      <c r="E32" s="59">
        <v>1</v>
      </c>
      <c r="F32" s="61">
        <v>0</v>
      </c>
      <c r="G32" s="62" t="s">
        <v>125</v>
      </c>
      <c r="H32" s="62"/>
    </row>
    <row r="33" spans="2:8" ht="9.75" customHeight="1">
      <c r="B33" s="63" t="s">
        <v>56</v>
      </c>
      <c r="C33" s="59">
        <v>7</v>
      </c>
      <c r="D33" s="60">
        <v>6</v>
      </c>
      <c r="E33" s="59">
        <v>1</v>
      </c>
      <c r="F33" s="61">
        <v>0</v>
      </c>
      <c r="G33" s="62" t="s">
        <v>125</v>
      </c>
      <c r="H33" s="62"/>
    </row>
    <row r="34" spans="2:8" ht="9.75" customHeight="1">
      <c r="B34" s="63" t="s">
        <v>57</v>
      </c>
      <c r="C34" s="59">
        <v>5</v>
      </c>
      <c r="D34" s="60">
        <v>5</v>
      </c>
      <c r="E34" s="59">
        <v>0</v>
      </c>
      <c r="F34" s="61">
        <v>0</v>
      </c>
      <c r="G34" s="62" t="s">
        <v>125</v>
      </c>
      <c r="H34" s="62"/>
    </row>
    <row r="35" spans="2:8" ht="9.75" customHeight="1">
      <c r="B35" s="63" t="s">
        <v>58</v>
      </c>
      <c r="C35" s="59">
        <v>4</v>
      </c>
      <c r="D35" s="60">
        <v>3</v>
      </c>
      <c r="E35" s="59">
        <v>1</v>
      </c>
      <c r="F35" s="61">
        <v>0</v>
      </c>
      <c r="G35" s="62" t="s">
        <v>125</v>
      </c>
      <c r="H35" s="62"/>
    </row>
    <row r="36" spans="2:8" ht="9.75" customHeight="1">
      <c r="B36" s="63" t="s">
        <v>59</v>
      </c>
      <c r="C36" s="59">
        <v>8</v>
      </c>
      <c r="D36" s="60">
        <v>4</v>
      </c>
      <c r="E36" s="59">
        <v>4</v>
      </c>
      <c r="F36" s="61">
        <v>0</v>
      </c>
      <c r="G36" s="62" t="s">
        <v>125</v>
      </c>
      <c r="H36" s="62"/>
    </row>
    <row r="37" spans="2:8" ht="9.75" customHeight="1">
      <c r="B37" s="63" t="s">
        <v>38</v>
      </c>
      <c r="C37" s="59">
        <v>0</v>
      </c>
      <c r="D37" s="60">
        <v>0</v>
      </c>
      <c r="E37" s="59">
        <v>0</v>
      </c>
      <c r="F37" s="61">
        <v>0</v>
      </c>
      <c r="G37" s="62" t="s">
        <v>125</v>
      </c>
      <c r="H37" s="62"/>
    </row>
    <row r="38" spans="2:6" ht="9.75" customHeight="1">
      <c r="B38" s="63"/>
      <c r="C38" s="55" t="s">
        <v>125</v>
      </c>
      <c r="D38" s="56" t="s">
        <v>125</v>
      </c>
      <c r="E38" s="55" t="s">
        <v>125</v>
      </c>
      <c r="F38" s="57" t="s">
        <v>125</v>
      </c>
    </row>
    <row r="39" spans="2:8" ht="9.75" customHeight="1">
      <c r="B39" s="58" t="s">
        <v>15</v>
      </c>
      <c r="C39" s="59">
        <v>11</v>
      </c>
      <c r="D39" s="60">
        <v>6</v>
      </c>
      <c r="E39" s="59">
        <v>5</v>
      </c>
      <c r="F39" s="61">
        <v>0</v>
      </c>
      <c r="G39" s="62" t="s">
        <v>125</v>
      </c>
      <c r="H39" s="62"/>
    </row>
    <row r="40" spans="2:8" ht="9.75" customHeight="1">
      <c r="B40" s="63" t="s">
        <v>53</v>
      </c>
      <c r="C40" s="59">
        <v>4</v>
      </c>
      <c r="D40" s="60">
        <v>2</v>
      </c>
      <c r="E40" s="59">
        <v>2</v>
      </c>
      <c r="F40" s="61">
        <v>0</v>
      </c>
      <c r="G40" s="62" t="s">
        <v>125</v>
      </c>
      <c r="H40" s="62"/>
    </row>
    <row r="41" spans="2:8" ht="9.75" customHeight="1">
      <c r="B41" s="63" t="s">
        <v>54</v>
      </c>
      <c r="C41" s="59">
        <v>2</v>
      </c>
      <c r="D41" s="60">
        <v>0</v>
      </c>
      <c r="E41" s="59">
        <v>2</v>
      </c>
      <c r="F41" s="61">
        <v>0</v>
      </c>
      <c r="G41" s="62" t="s">
        <v>125</v>
      </c>
      <c r="H41" s="62"/>
    </row>
    <row r="42" spans="2:8" ht="9.75" customHeight="1">
      <c r="B42" s="63" t="s">
        <v>55</v>
      </c>
      <c r="C42" s="59">
        <v>1</v>
      </c>
      <c r="D42" s="60">
        <v>0</v>
      </c>
      <c r="E42" s="59">
        <v>1</v>
      </c>
      <c r="F42" s="61">
        <v>0</v>
      </c>
      <c r="G42" s="62" t="s">
        <v>125</v>
      </c>
      <c r="H42" s="62"/>
    </row>
    <row r="43" spans="2:8" ht="9.75" customHeight="1">
      <c r="B43" s="63" t="s">
        <v>56</v>
      </c>
      <c r="C43" s="59">
        <v>0</v>
      </c>
      <c r="D43" s="60">
        <v>0</v>
      </c>
      <c r="E43" s="59">
        <v>0</v>
      </c>
      <c r="F43" s="61">
        <v>0</v>
      </c>
      <c r="G43" s="62" t="s">
        <v>125</v>
      </c>
      <c r="H43" s="62"/>
    </row>
    <row r="44" spans="2:8" ht="9.75" customHeight="1">
      <c r="B44" s="63" t="s">
        <v>57</v>
      </c>
      <c r="C44" s="59">
        <v>1</v>
      </c>
      <c r="D44" s="60">
        <v>1</v>
      </c>
      <c r="E44" s="59">
        <v>0</v>
      </c>
      <c r="F44" s="61">
        <v>0</v>
      </c>
      <c r="G44" s="62" t="s">
        <v>125</v>
      </c>
      <c r="H44" s="62"/>
    </row>
    <row r="45" spans="2:8" ht="9.75" customHeight="1">
      <c r="B45" s="63" t="s">
        <v>58</v>
      </c>
      <c r="C45" s="59">
        <v>1</v>
      </c>
      <c r="D45" s="60">
        <v>1</v>
      </c>
      <c r="E45" s="59">
        <v>0</v>
      </c>
      <c r="F45" s="61">
        <v>0</v>
      </c>
      <c r="G45" s="62" t="s">
        <v>125</v>
      </c>
      <c r="H45" s="62"/>
    </row>
    <row r="46" spans="2:8" ht="9.75" customHeight="1">
      <c r="B46" s="63" t="s">
        <v>59</v>
      </c>
      <c r="C46" s="59">
        <v>2</v>
      </c>
      <c r="D46" s="60">
        <v>2</v>
      </c>
      <c r="E46" s="59">
        <v>0</v>
      </c>
      <c r="F46" s="61">
        <v>0</v>
      </c>
      <c r="G46" s="62" t="s">
        <v>125</v>
      </c>
      <c r="H46" s="62"/>
    </row>
    <row r="47" spans="2:8" ht="9.75" customHeight="1">
      <c r="B47" s="64" t="s">
        <v>38</v>
      </c>
      <c r="C47" s="65">
        <v>0</v>
      </c>
      <c r="D47" s="66">
        <v>0</v>
      </c>
      <c r="E47" s="65">
        <v>0</v>
      </c>
      <c r="F47" s="67">
        <v>0</v>
      </c>
      <c r="G47" s="62" t="s">
        <v>125</v>
      </c>
      <c r="H47" s="62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H43"/>
  <sheetViews>
    <sheetView zoomScale="90" zoomScaleNormal="90" zoomScalePageLayoutView="0" workbookViewId="0" topLeftCell="A1">
      <selection activeCell="A1" sqref="A1:G1"/>
    </sheetView>
  </sheetViews>
  <sheetFormatPr defaultColWidth="9.140625" defaultRowHeight="9.75" customHeight="1"/>
  <cols>
    <col min="1" max="1" width="9.7109375" style="68" customWidth="1"/>
    <col min="2" max="2" width="11.7109375" style="68" customWidth="1"/>
    <col min="3" max="6" width="7.8515625" style="68" customWidth="1"/>
    <col min="7" max="7" width="9.57421875" style="68" customWidth="1"/>
    <col min="8" max="16384" width="9.140625" style="68" customWidth="1"/>
  </cols>
  <sheetData>
    <row r="1" spans="1:7" ht="9.75" customHeight="1">
      <c r="A1" s="373" t="s">
        <v>244</v>
      </c>
      <c r="B1" s="373"/>
      <c r="C1" s="373"/>
      <c r="D1" s="373"/>
      <c r="E1" s="373"/>
      <c r="F1" s="373"/>
      <c r="G1" s="373"/>
    </row>
    <row r="2" spans="1:7" ht="9.75" customHeight="1">
      <c r="A2" s="373" t="s">
        <v>60</v>
      </c>
      <c r="B2" s="373"/>
      <c r="C2" s="373"/>
      <c r="D2" s="373"/>
      <c r="E2" s="373"/>
      <c r="F2" s="373"/>
      <c r="G2" s="373"/>
    </row>
    <row r="4" spans="1:7" ht="9.75" customHeight="1">
      <c r="A4" s="373" t="s">
        <v>229</v>
      </c>
      <c r="B4" s="373"/>
      <c r="C4" s="373"/>
      <c r="D4" s="373"/>
      <c r="E4" s="373"/>
      <c r="F4" s="373"/>
      <c r="G4" s="373"/>
    </row>
    <row r="6" spans="2:6" ht="10.5" customHeight="1">
      <c r="B6" s="69" t="s">
        <v>61</v>
      </c>
      <c r="C6" s="70" t="s">
        <v>48</v>
      </c>
      <c r="D6" s="71"/>
      <c r="E6" s="71"/>
      <c r="F6" s="72"/>
    </row>
    <row r="7" spans="2:6" ht="10.5" customHeight="1">
      <c r="B7" s="73" t="s">
        <v>16</v>
      </c>
      <c r="C7" s="73" t="s">
        <v>26</v>
      </c>
      <c r="D7" s="74" t="s">
        <v>27</v>
      </c>
      <c r="E7" s="73" t="s">
        <v>28</v>
      </c>
      <c r="F7" s="75" t="s">
        <v>29</v>
      </c>
    </row>
    <row r="8" spans="2:6" ht="9.75" customHeight="1">
      <c r="B8" s="76" t="s">
        <v>125</v>
      </c>
      <c r="C8" s="76" t="s">
        <v>125</v>
      </c>
      <c r="D8" s="77" t="s">
        <v>125</v>
      </c>
      <c r="E8" s="76" t="s">
        <v>125</v>
      </c>
      <c r="F8" s="78" t="s">
        <v>125</v>
      </c>
    </row>
    <row r="9" spans="2:8" ht="9.75" customHeight="1">
      <c r="B9" s="79" t="s">
        <v>6</v>
      </c>
      <c r="C9" s="80">
        <v>77</v>
      </c>
      <c r="D9" s="81">
        <v>49</v>
      </c>
      <c r="E9" s="80">
        <v>28</v>
      </c>
      <c r="F9" s="82">
        <v>0</v>
      </c>
      <c r="G9" s="83" t="s">
        <v>125</v>
      </c>
      <c r="H9" s="83"/>
    </row>
    <row r="10" spans="2:8" ht="9.75" customHeight="1">
      <c r="B10" s="84" t="s">
        <v>63</v>
      </c>
      <c r="C10" s="80">
        <v>3</v>
      </c>
      <c r="D10" s="81">
        <v>1</v>
      </c>
      <c r="E10" s="80">
        <v>2</v>
      </c>
      <c r="F10" s="82">
        <v>0</v>
      </c>
      <c r="G10" s="83" t="s">
        <v>125</v>
      </c>
      <c r="H10" s="83"/>
    </row>
    <row r="11" spans="2:8" ht="9.75" customHeight="1">
      <c r="B11" s="84" t="s">
        <v>64</v>
      </c>
      <c r="C11" s="80">
        <v>29</v>
      </c>
      <c r="D11" s="81">
        <v>17</v>
      </c>
      <c r="E11" s="80">
        <v>12</v>
      </c>
      <c r="F11" s="82">
        <v>0</v>
      </c>
      <c r="G11" s="83" t="s">
        <v>125</v>
      </c>
      <c r="H11" s="83"/>
    </row>
    <row r="12" spans="2:8" ht="9.75" customHeight="1">
      <c r="B12" s="84" t="s">
        <v>65</v>
      </c>
      <c r="C12" s="80">
        <v>17</v>
      </c>
      <c r="D12" s="81">
        <v>10</v>
      </c>
      <c r="E12" s="80">
        <v>7</v>
      </c>
      <c r="F12" s="82">
        <v>0</v>
      </c>
      <c r="G12" s="83" t="s">
        <v>125</v>
      </c>
      <c r="H12" s="83"/>
    </row>
    <row r="13" spans="2:8" ht="9.75" customHeight="1">
      <c r="B13" s="84" t="s">
        <v>66</v>
      </c>
      <c r="C13" s="80">
        <v>12</v>
      </c>
      <c r="D13" s="81">
        <v>10</v>
      </c>
      <c r="E13" s="80">
        <v>2</v>
      </c>
      <c r="F13" s="82">
        <v>0</v>
      </c>
      <c r="G13" s="83" t="s">
        <v>125</v>
      </c>
      <c r="H13" s="83"/>
    </row>
    <row r="14" spans="2:8" ht="9.75" customHeight="1">
      <c r="B14" s="84" t="s">
        <v>67</v>
      </c>
      <c r="C14" s="80">
        <v>10</v>
      </c>
      <c r="D14" s="81">
        <v>8</v>
      </c>
      <c r="E14" s="80">
        <v>2</v>
      </c>
      <c r="F14" s="82">
        <v>0</v>
      </c>
      <c r="G14" s="83" t="s">
        <v>125</v>
      </c>
      <c r="H14" s="83"/>
    </row>
    <row r="15" spans="2:8" ht="9.75" customHeight="1">
      <c r="B15" s="85" t="s">
        <v>68</v>
      </c>
      <c r="C15" s="80">
        <v>6</v>
      </c>
      <c r="D15" s="81">
        <v>3</v>
      </c>
      <c r="E15" s="80">
        <v>3</v>
      </c>
      <c r="F15" s="82">
        <v>0</v>
      </c>
      <c r="G15" s="83" t="s">
        <v>125</v>
      </c>
      <c r="H15" s="83"/>
    </row>
    <row r="16" spans="2:8" ht="9.75" customHeight="1">
      <c r="B16" s="84" t="s">
        <v>38</v>
      </c>
      <c r="C16" s="80">
        <v>0</v>
      </c>
      <c r="D16" s="81">
        <v>0</v>
      </c>
      <c r="E16" s="80">
        <v>0</v>
      </c>
      <c r="F16" s="82">
        <v>0</v>
      </c>
      <c r="G16" s="83" t="s">
        <v>125</v>
      </c>
      <c r="H16" s="83"/>
    </row>
    <row r="17" spans="2:6" ht="9.75" customHeight="1">
      <c r="B17" s="84"/>
      <c r="C17" s="76" t="s">
        <v>125</v>
      </c>
      <c r="D17" s="77" t="s">
        <v>125</v>
      </c>
      <c r="E17" s="76" t="s">
        <v>125</v>
      </c>
      <c r="F17" s="78" t="s">
        <v>125</v>
      </c>
    </row>
    <row r="18" spans="2:8" ht="9.75" customHeight="1">
      <c r="B18" s="79" t="s">
        <v>13</v>
      </c>
      <c r="C18" s="80">
        <v>12</v>
      </c>
      <c r="D18" s="81">
        <v>8</v>
      </c>
      <c r="E18" s="80">
        <v>4</v>
      </c>
      <c r="F18" s="82">
        <v>0</v>
      </c>
      <c r="G18" s="83" t="s">
        <v>125</v>
      </c>
      <c r="H18" s="83"/>
    </row>
    <row r="19" spans="2:8" ht="9.75" customHeight="1">
      <c r="B19" s="84" t="s">
        <v>63</v>
      </c>
      <c r="C19" s="80">
        <v>0</v>
      </c>
      <c r="D19" s="81">
        <v>0</v>
      </c>
      <c r="E19" s="80">
        <v>0</v>
      </c>
      <c r="F19" s="82">
        <v>0</v>
      </c>
      <c r="G19" s="83" t="s">
        <v>125</v>
      </c>
      <c r="H19" s="83"/>
    </row>
    <row r="20" spans="2:8" ht="9.75" customHeight="1">
      <c r="B20" s="84" t="s">
        <v>64</v>
      </c>
      <c r="C20" s="80">
        <v>6</v>
      </c>
      <c r="D20" s="81">
        <v>5</v>
      </c>
      <c r="E20" s="80">
        <v>1</v>
      </c>
      <c r="F20" s="82">
        <v>0</v>
      </c>
      <c r="G20" s="83" t="s">
        <v>125</v>
      </c>
      <c r="H20" s="83"/>
    </row>
    <row r="21" spans="2:8" ht="9.75" customHeight="1">
      <c r="B21" s="84" t="s">
        <v>65</v>
      </c>
      <c r="C21" s="80">
        <v>5</v>
      </c>
      <c r="D21" s="81">
        <v>3</v>
      </c>
      <c r="E21" s="80">
        <v>2</v>
      </c>
      <c r="F21" s="82">
        <v>0</v>
      </c>
      <c r="G21" s="83" t="s">
        <v>125</v>
      </c>
      <c r="H21" s="83"/>
    </row>
    <row r="22" spans="2:8" ht="9.75" customHeight="1">
      <c r="B22" s="84" t="s">
        <v>66</v>
      </c>
      <c r="C22" s="80">
        <v>0</v>
      </c>
      <c r="D22" s="81">
        <v>0</v>
      </c>
      <c r="E22" s="80">
        <v>0</v>
      </c>
      <c r="F22" s="82">
        <v>0</v>
      </c>
      <c r="G22" s="83" t="s">
        <v>125</v>
      </c>
      <c r="H22" s="83"/>
    </row>
    <row r="23" spans="2:8" ht="9.75" customHeight="1">
      <c r="B23" s="84" t="s">
        <v>67</v>
      </c>
      <c r="C23" s="80">
        <v>0</v>
      </c>
      <c r="D23" s="81">
        <v>0</v>
      </c>
      <c r="E23" s="80">
        <v>0</v>
      </c>
      <c r="F23" s="82">
        <v>0</v>
      </c>
      <c r="G23" s="83" t="s">
        <v>125</v>
      </c>
      <c r="H23" s="83"/>
    </row>
    <row r="24" spans="2:8" ht="9.75" customHeight="1">
      <c r="B24" s="85" t="s">
        <v>68</v>
      </c>
      <c r="C24" s="80">
        <v>1</v>
      </c>
      <c r="D24" s="81">
        <v>0</v>
      </c>
      <c r="E24" s="80">
        <v>1</v>
      </c>
      <c r="F24" s="82">
        <v>0</v>
      </c>
      <c r="G24" s="83" t="s">
        <v>125</v>
      </c>
      <c r="H24" s="83"/>
    </row>
    <row r="25" spans="2:8" ht="9.75" customHeight="1">
      <c r="B25" s="84" t="s">
        <v>38</v>
      </c>
      <c r="C25" s="80">
        <v>0</v>
      </c>
      <c r="D25" s="81">
        <v>0</v>
      </c>
      <c r="E25" s="80">
        <v>0</v>
      </c>
      <c r="F25" s="82">
        <v>0</v>
      </c>
      <c r="G25" s="83" t="s">
        <v>125</v>
      </c>
      <c r="H25" s="83"/>
    </row>
    <row r="26" spans="2:6" ht="9.75" customHeight="1">
      <c r="B26" s="84"/>
      <c r="C26" s="76" t="s">
        <v>125</v>
      </c>
      <c r="D26" s="77" t="s">
        <v>125</v>
      </c>
      <c r="E26" s="76" t="s">
        <v>125</v>
      </c>
      <c r="F26" s="78" t="s">
        <v>125</v>
      </c>
    </row>
    <row r="27" spans="2:8" ht="9.75" customHeight="1">
      <c r="B27" s="79" t="s">
        <v>14</v>
      </c>
      <c r="C27" s="80">
        <v>54</v>
      </c>
      <c r="D27" s="81">
        <v>35</v>
      </c>
      <c r="E27" s="80">
        <v>19</v>
      </c>
      <c r="F27" s="82">
        <v>0</v>
      </c>
      <c r="G27" s="83" t="s">
        <v>125</v>
      </c>
      <c r="H27" s="83"/>
    </row>
    <row r="28" spans="2:8" ht="9.75" customHeight="1">
      <c r="B28" s="84" t="s">
        <v>63</v>
      </c>
      <c r="C28" s="80">
        <v>2</v>
      </c>
      <c r="D28" s="81">
        <v>1</v>
      </c>
      <c r="E28" s="80">
        <v>1</v>
      </c>
      <c r="F28" s="82">
        <v>0</v>
      </c>
      <c r="G28" s="83" t="s">
        <v>125</v>
      </c>
      <c r="H28" s="83"/>
    </row>
    <row r="29" spans="2:8" ht="9.75" customHeight="1">
      <c r="B29" s="84" t="s">
        <v>64</v>
      </c>
      <c r="C29" s="80">
        <v>19</v>
      </c>
      <c r="D29" s="81">
        <v>10</v>
      </c>
      <c r="E29" s="80">
        <v>9</v>
      </c>
      <c r="F29" s="82">
        <v>0</v>
      </c>
      <c r="G29" s="83" t="s">
        <v>125</v>
      </c>
      <c r="H29" s="83"/>
    </row>
    <row r="30" spans="2:8" ht="9.75" customHeight="1">
      <c r="B30" s="84" t="s">
        <v>65</v>
      </c>
      <c r="C30" s="80">
        <v>10</v>
      </c>
      <c r="D30" s="81">
        <v>7</v>
      </c>
      <c r="E30" s="80">
        <v>3</v>
      </c>
      <c r="F30" s="82">
        <v>0</v>
      </c>
      <c r="G30" s="83" t="s">
        <v>125</v>
      </c>
      <c r="H30" s="83"/>
    </row>
    <row r="31" spans="2:8" ht="9.75" customHeight="1">
      <c r="B31" s="84" t="s">
        <v>66</v>
      </c>
      <c r="C31" s="80">
        <v>10</v>
      </c>
      <c r="D31" s="81">
        <v>8</v>
      </c>
      <c r="E31" s="80">
        <v>2</v>
      </c>
      <c r="F31" s="82">
        <v>0</v>
      </c>
      <c r="G31" s="83" t="s">
        <v>125</v>
      </c>
      <c r="H31" s="83"/>
    </row>
    <row r="32" spans="2:8" ht="9.75" customHeight="1">
      <c r="B32" s="84" t="s">
        <v>67</v>
      </c>
      <c r="C32" s="80">
        <v>9</v>
      </c>
      <c r="D32" s="81">
        <v>7</v>
      </c>
      <c r="E32" s="80">
        <v>2</v>
      </c>
      <c r="F32" s="82">
        <v>0</v>
      </c>
      <c r="G32" s="83" t="s">
        <v>125</v>
      </c>
      <c r="H32" s="83"/>
    </row>
    <row r="33" spans="2:8" ht="9.75" customHeight="1">
      <c r="B33" s="85" t="s">
        <v>68</v>
      </c>
      <c r="C33" s="80">
        <v>4</v>
      </c>
      <c r="D33" s="81">
        <v>2</v>
      </c>
      <c r="E33" s="80">
        <v>2</v>
      </c>
      <c r="F33" s="82">
        <v>0</v>
      </c>
      <c r="G33" s="83" t="s">
        <v>125</v>
      </c>
      <c r="H33" s="83"/>
    </row>
    <row r="34" spans="2:8" ht="9.75" customHeight="1">
      <c r="B34" s="84" t="s">
        <v>38</v>
      </c>
      <c r="C34" s="80">
        <v>0</v>
      </c>
      <c r="D34" s="81">
        <v>0</v>
      </c>
      <c r="E34" s="80">
        <v>0</v>
      </c>
      <c r="F34" s="82">
        <v>0</v>
      </c>
      <c r="G34" s="83" t="s">
        <v>125</v>
      </c>
      <c r="H34" s="83"/>
    </row>
    <row r="35" spans="2:6" ht="9.75" customHeight="1">
      <c r="B35" s="84"/>
      <c r="C35" s="76" t="s">
        <v>125</v>
      </c>
      <c r="D35" s="77" t="s">
        <v>125</v>
      </c>
      <c r="E35" s="76" t="s">
        <v>125</v>
      </c>
      <c r="F35" s="78" t="s">
        <v>125</v>
      </c>
    </row>
    <row r="36" spans="2:8" ht="9.75" customHeight="1">
      <c r="B36" s="79" t="s">
        <v>15</v>
      </c>
      <c r="C36" s="80">
        <v>11</v>
      </c>
      <c r="D36" s="81">
        <v>6</v>
      </c>
      <c r="E36" s="80">
        <v>5</v>
      </c>
      <c r="F36" s="82">
        <v>0</v>
      </c>
      <c r="G36" s="83" t="s">
        <v>125</v>
      </c>
      <c r="H36" s="83"/>
    </row>
    <row r="37" spans="2:8" ht="9.75" customHeight="1">
      <c r="B37" s="84" t="s">
        <v>63</v>
      </c>
      <c r="C37" s="80">
        <v>1</v>
      </c>
      <c r="D37" s="81">
        <v>0</v>
      </c>
      <c r="E37" s="80">
        <v>1</v>
      </c>
      <c r="F37" s="82">
        <v>0</v>
      </c>
      <c r="G37" s="83" t="s">
        <v>125</v>
      </c>
      <c r="H37" s="83"/>
    </row>
    <row r="38" spans="2:8" ht="9.75" customHeight="1">
      <c r="B38" s="84" t="s">
        <v>64</v>
      </c>
      <c r="C38" s="80">
        <v>4</v>
      </c>
      <c r="D38" s="81">
        <v>2</v>
      </c>
      <c r="E38" s="80">
        <v>2</v>
      </c>
      <c r="F38" s="82">
        <v>0</v>
      </c>
      <c r="G38" s="83" t="s">
        <v>125</v>
      </c>
      <c r="H38" s="83"/>
    </row>
    <row r="39" spans="2:8" ht="9.75" customHeight="1">
      <c r="B39" s="84" t="s">
        <v>65</v>
      </c>
      <c r="C39" s="80">
        <v>2</v>
      </c>
      <c r="D39" s="81">
        <v>0</v>
      </c>
      <c r="E39" s="80">
        <v>2</v>
      </c>
      <c r="F39" s="82">
        <v>0</v>
      </c>
      <c r="G39" s="83" t="s">
        <v>125</v>
      </c>
      <c r="H39" s="83"/>
    </row>
    <row r="40" spans="2:8" ht="9.75" customHeight="1">
      <c r="B40" s="84" t="s">
        <v>66</v>
      </c>
      <c r="C40" s="80">
        <v>2</v>
      </c>
      <c r="D40" s="81">
        <v>2</v>
      </c>
      <c r="E40" s="80">
        <v>0</v>
      </c>
      <c r="F40" s="82">
        <v>0</v>
      </c>
      <c r="G40" s="83" t="s">
        <v>125</v>
      </c>
      <c r="H40" s="83"/>
    </row>
    <row r="41" spans="2:8" ht="9.75" customHeight="1">
      <c r="B41" s="84" t="s">
        <v>67</v>
      </c>
      <c r="C41" s="80">
        <v>1</v>
      </c>
      <c r="D41" s="81">
        <v>1</v>
      </c>
      <c r="E41" s="80">
        <v>0</v>
      </c>
      <c r="F41" s="82">
        <v>0</v>
      </c>
      <c r="G41" s="83" t="s">
        <v>125</v>
      </c>
      <c r="H41" s="83"/>
    </row>
    <row r="42" spans="2:8" ht="9.75" customHeight="1">
      <c r="B42" s="85" t="s">
        <v>68</v>
      </c>
      <c r="C42" s="80">
        <v>1</v>
      </c>
      <c r="D42" s="81">
        <v>1</v>
      </c>
      <c r="E42" s="80">
        <v>0</v>
      </c>
      <c r="F42" s="82">
        <v>0</v>
      </c>
      <c r="G42" s="83" t="s">
        <v>125</v>
      </c>
      <c r="H42" s="83"/>
    </row>
    <row r="43" spans="2:8" ht="9.75" customHeight="1">
      <c r="B43" s="86" t="s">
        <v>38</v>
      </c>
      <c r="C43" s="87">
        <v>0</v>
      </c>
      <c r="D43" s="88">
        <v>0</v>
      </c>
      <c r="E43" s="87">
        <v>0</v>
      </c>
      <c r="F43" s="89">
        <v>0</v>
      </c>
      <c r="G43" s="83" t="s">
        <v>125</v>
      </c>
      <c r="H43" s="83"/>
    </row>
  </sheetData>
  <sheetProtection/>
  <mergeCells count="3"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50"/>
  <sheetViews>
    <sheetView zoomScale="90" zoomScaleNormal="90" zoomScalePageLayoutView="0" workbookViewId="0" topLeftCell="A1">
      <selection activeCell="A1" sqref="A1:H1"/>
    </sheetView>
  </sheetViews>
  <sheetFormatPr defaultColWidth="9.140625" defaultRowHeight="12.75"/>
  <cols>
    <col min="1" max="1" width="19.28125" style="1" bestFit="1" customWidth="1"/>
    <col min="2" max="3" width="7.7109375" style="1" customWidth="1"/>
    <col min="4" max="4" width="1.7109375" style="1" customWidth="1"/>
    <col min="5" max="5" width="23.00390625" style="1" bestFit="1" customWidth="1"/>
    <col min="6" max="7" width="7.7109375" style="1" customWidth="1"/>
    <col min="8" max="8" width="1.7109375" style="1" customWidth="1"/>
    <col min="9" max="9" width="3.7109375" style="111" customWidth="1"/>
    <col min="10" max="68" width="9.140625" style="111" customWidth="1"/>
    <col min="69" max="16384" width="9.140625" style="1" customWidth="1"/>
  </cols>
  <sheetData>
    <row r="1" spans="1:8" ht="11.25">
      <c r="A1" s="370" t="s">
        <v>254</v>
      </c>
      <c r="B1" s="370"/>
      <c r="C1" s="370"/>
      <c r="D1" s="370"/>
      <c r="E1" s="370"/>
      <c r="F1" s="370"/>
      <c r="G1" s="370"/>
      <c r="H1" s="370"/>
    </row>
    <row r="2" spans="1:8" ht="11.25">
      <c r="A2" s="370" t="s">
        <v>69</v>
      </c>
      <c r="B2" s="370"/>
      <c r="C2" s="370"/>
      <c r="D2" s="370"/>
      <c r="E2" s="370"/>
      <c r="F2" s="370"/>
      <c r="G2" s="370"/>
      <c r="H2" s="370"/>
    </row>
    <row r="3" spans="1:8" ht="11.25">
      <c r="A3" s="2"/>
      <c r="B3" s="2"/>
      <c r="C3" s="2"/>
      <c r="D3" s="2"/>
      <c r="E3" s="2"/>
      <c r="F3" s="2"/>
      <c r="G3" s="2"/>
      <c r="H3" s="2"/>
    </row>
    <row r="4" spans="1:8" ht="11.25">
      <c r="A4" s="370" t="s">
        <v>232</v>
      </c>
      <c r="B4" s="370"/>
      <c r="C4" s="370"/>
      <c r="D4" s="370"/>
      <c r="E4" s="370"/>
      <c r="F4" s="370"/>
      <c r="G4" s="370"/>
      <c r="H4" s="370"/>
    </row>
    <row r="6" spans="1:8" ht="11.25">
      <c r="A6" s="90" t="s">
        <v>70</v>
      </c>
      <c r="B6" s="91" t="s">
        <v>4</v>
      </c>
      <c r="C6" s="92" t="s">
        <v>5</v>
      </c>
      <c r="D6" s="93"/>
      <c r="E6" s="94" t="s">
        <v>70</v>
      </c>
      <c r="F6" s="91" t="s">
        <v>4</v>
      </c>
      <c r="G6" s="92" t="s">
        <v>5</v>
      </c>
      <c r="H6" s="95"/>
    </row>
    <row r="7" spans="1:8" ht="12.75">
      <c r="A7" s="18"/>
      <c r="B7" s="324"/>
      <c r="C7" s="96"/>
      <c r="D7" s="97"/>
      <c r="E7" s="98"/>
      <c r="F7" s="18"/>
      <c r="G7" s="15"/>
      <c r="H7" s="98"/>
    </row>
    <row r="8" spans="1:8" ht="11.25">
      <c r="A8" s="40" t="s">
        <v>17</v>
      </c>
      <c r="B8" s="99">
        <v>3794</v>
      </c>
      <c r="C8" s="100">
        <v>1</v>
      </c>
      <c r="D8" s="97"/>
      <c r="E8" s="40" t="s">
        <v>41</v>
      </c>
      <c r="F8" s="101" t="s">
        <v>125</v>
      </c>
      <c r="G8" s="102"/>
      <c r="H8" s="98"/>
    </row>
    <row r="9" spans="1:8" ht="11.25">
      <c r="A9" s="40"/>
      <c r="B9" s="99"/>
      <c r="C9" s="100"/>
      <c r="D9" s="97"/>
      <c r="E9" s="18" t="s">
        <v>71</v>
      </c>
      <c r="F9" s="99">
        <v>437</v>
      </c>
      <c r="G9" s="100">
        <v>0.11518186610437534</v>
      </c>
      <c r="H9" s="98"/>
    </row>
    <row r="10" spans="1:8" ht="11.25">
      <c r="A10" s="40" t="s">
        <v>73</v>
      </c>
      <c r="B10" s="101" t="s">
        <v>125</v>
      </c>
      <c r="C10" s="102"/>
      <c r="D10" s="97"/>
      <c r="E10" s="103" t="s">
        <v>72</v>
      </c>
      <c r="F10" s="99">
        <v>3357</v>
      </c>
      <c r="G10" s="100">
        <v>0.8848181338956247</v>
      </c>
      <c r="H10" s="98"/>
    </row>
    <row r="11" spans="1:8" ht="11.25">
      <c r="A11" s="18" t="s">
        <v>74</v>
      </c>
      <c r="B11" s="99">
        <v>3133</v>
      </c>
      <c r="C11" s="100">
        <v>0.825777543489721</v>
      </c>
      <c r="D11" s="97"/>
      <c r="E11" s="1" t="s">
        <v>38</v>
      </c>
      <c r="F11" s="99">
        <v>0</v>
      </c>
      <c r="G11" s="100">
        <v>0</v>
      </c>
      <c r="H11" s="98"/>
    </row>
    <row r="12" spans="1:8" ht="11.25">
      <c r="A12" s="18" t="s">
        <v>76</v>
      </c>
      <c r="B12" s="99">
        <v>511</v>
      </c>
      <c r="C12" s="100">
        <v>0.13468634686346864</v>
      </c>
      <c r="D12" s="97"/>
      <c r="E12" s="98"/>
      <c r="F12" s="18"/>
      <c r="G12" s="15"/>
      <c r="H12" s="98"/>
    </row>
    <row r="13" spans="1:8" ht="11.25">
      <c r="A13" s="18" t="s">
        <v>78</v>
      </c>
      <c r="B13" s="99">
        <v>2209</v>
      </c>
      <c r="C13" s="100">
        <v>0.5822351080653664</v>
      </c>
      <c r="D13" s="97"/>
      <c r="E13" s="104" t="s">
        <v>75</v>
      </c>
      <c r="F13" s="101" t="s">
        <v>125</v>
      </c>
      <c r="G13" s="102"/>
      <c r="H13" s="98"/>
    </row>
    <row r="14" spans="1:8" ht="11.25">
      <c r="A14" s="18" t="s">
        <v>80</v>
      </c>
      <c r="B14" s="99">
        <v>413</v>
      </c>
      <c r="C14" s="100">
        <v>0.1088560885608856</v>
      </c>
      <c r="D14" s="97"/>
      <c r="E14" s="98" t="s">
        <v>77</v>
      </c>
      <c r="F14" s="99">
        <v>1412</v>
      </c>
      <c r="G14" s="100">
        <v>0.37216657880864523</v>
      </c>
      <c r="H14" s="98"/>
    </row>
    <row r="15" spans="1:8" ht="11.25">
      <c r="A15" s="18" t="s">
        <v>82</v>
      </c>
      <c r="B15" s="99">
        <v>291</v>
      </c>
      <c r="C15" s="100">
        <v>0.07670005271481287</v>
      </c>
      <c r="D15" s="97"/>
      <c r="E15" s="98" t="s">
        <v>79</v>
      </c>
      <c r="F15" s="99">
        <v>580</v>
      </c>
      <c r="G15" s="100">
        <v>0.1528729573010016</v>
      </c>
      <c r="H15" s="98"/>
    </row>
    <row r="16" spans="1:8" ht="11.25">
      <c r="A16" s="18" t="s">
        <v>84</v>
      </c>
      <c r="B16" s="99">
        <v>81</v>
      </c>
      <c r="C16" s="100">
        <v>0.021349499209277808</v>
      </c>
      <c r="D16" s="97"/>
      <c r="E16" s="98" t="s">
        <v>81</v>
      </c>
      <c r="F16" s="99">
        <v>539</v>
      </c>
      <c r="G16" s="100">
        <v>0.14206642066420663</v>
      </c>
      <c r="H16" s="98"/>
    </row>
    <row r="17" spans="1:8" ht="11.25">
      <c r="A17" s="18" t="s">
        <v>86</v>
      </c>
      <c r="B17" s="99">
        <v>273</v>
      </c>
      <c r="C17" s="100">
        <v>0.07195571955719557</v>
      </c>
      <c r="D17" s="97"/>
      <c r="E17" s="98" t="s">
        <v>83</v>
      </c>
      <c r="F17" s="99">
        <v>583</v>
      </c>
      <c r="G17" s="100">
        <v>0.1536636794939378</v>
      </c>
      <c r="H17" s="98"/>
    </row>
    <row r="18" spans="1:8" ht="11.25">
      <c r="A18" s="18" t="s">
        <v>88</v>
      </c>
      <c r="B18" s="99">
        <v>16</v>
      </c>
      <c r="C18" s="100">
        <v>0.004217185028993147</v>
      </c>
      <c r="D18" s="97"/>
      <c r="E18" s="98" t="s">
        <v>85</v>
      </c>
      <c r="F18" s="99">
        <v>357</v>
      </c>
      <c r="G18" s="100">
        <v>0.0940959409594096</v>
      </c>
      <c r="H18" s="98"/>
    </row>
    <row r="19" spans="1:8" ht="11.25">
      <c r="A19" s="18"/>
      <c r="B19" s="18"/>
      <c r="C19" s="15"/>
      <c r="D19" s="97"/>
      <c r="E19" s="98" t="s">
        <v>87</v>
      </c>
      <c r="F19" s="99">
        <v>243</v>
      </c>
      <c r="G19" s="100">
        <v>0.06404849762783342</v>
      </c>
      <c r="H19" s="98"/>
    </row>
    <row r="20" spans="1:8" ht="11.25">
      <c r="A20" s="40" t="s">
        <v>16</v>
      </c>
      <c r="B20" s="101" t="s">
        <v>125</v>
      </c>
      <c r="C20" s="102"/>
      <c r="D20" s="97"/>
      <c r="E20" s="98" t="s">
        <v>89</v>
      </c>
      <c r="F20" s="99">
        <v>39</v>
      </c>
      <c r="G20" s="100">
        <v>0.010279388508170796</v>
      </c>
      <c r="H20" s="98"/>
    </row>
    <row r="21" spans="1:8" ht="11.25">
      <c r="A21" s="18" t="s">
        <v>7</v>
      </c>
      <c r="B21" s="99">
        <v>23</v>
      </c>
      <c r="C21" s="100">
        <v>0.006062203479177649</v>
      </c>
      <c r="D21" s="97"/>
      <c r="E21" s="98" t="s">
        <v>90</v>
      </c>
      <c r="F21" s="99">
        <v>7</v>
      </c>
      <c r="G21" s="100">
        <v>0.0018450184501845018</v>
      </c>
      <c r="H21" s="98"/>
    </row>
    <row r="22" spans="1:8" ht="11.25">
      <c r="A22" s="18" t="s">
        <v>91</v>
      </c>
      <c r="B22" s="99">
        <v>199</v>
      </c>
      <c r="C22" s="100">
        <v>0.05245123879810227</v>
      </c>
      <c r="D22" s="97"/>
      <c r="E22" s="98" t="s">
        <v>38</v>
      </c>
      <c r="F22" s="99">
        <v>34</v>
      </c>
      <c r="G22" s="100">
        <v>0.008961518186610437</v>
      </c>
      <c r="H22" s="98"/>
    </row>
    <row r="23" spans="1:8" ht="11.25">
      <c r="A23" s="18" t="s">
        <v>93</v>
      </c>
      <c r="B23" s="99">
        <v>370</v>
      </c>
      <c r="C23" s="100">
        <v>0.09752240379546652</v>
      </c>
      <c r="D23" s="97"/>
      <c r="E23" s="98"/>
      <c r="F23" s="18"/>
      <c r="G23" s="15"/>
      <c r="H23" s="98"/>
    </row>
    <row r="24" spans="1:8" ht="11.25">
      <c r="A24" s="18" t="s">
        <v>8</v>
      </c>
      <c r="B24" s="99">
        <v>1287</v>
      </c>
      <c r="C24" s="100">
        <v>0.33921982076963625</v>
      </c>
      <c r="D24" s="97"/>
      <c r="E24" s="104" t="s">
        <v>92</v>
      </c>
      <c r="F24" s="101" t="s">
        <v>125</v>
      </c>
      <c r="G24" s="102"/>
      <c r="H24" s="98"/>
    </row>
    <row r="25" spans="1:8" ht="11.25">
      <c r="A25" s="18" t="s">
        <v>9</v>
      </c>
      <c r="B25" s="99">
        <v>944</v>
      </c>
      <c r="C25" s="100">
        <v>0.2488139167105957</v>
      </c>
      <c r="D25" s="97"/>
      <c r="E25" s="98" t="s">
        <v>94</v>
      </c>
      <c r="F25" s="99">
        <v>2323</v>
      </c>
      <c r="G25" s="100">
        <v>0.6122825513969425</v>
      </c>
      <c r="H25" s="98"/>
    </row>
    <row r="26" spans="1:8" ht="11.25">
      <c r="A26" s="18" t="s">
        <v>10</v>
      </c>
      <c r="B26" s="99">
        <v>572</v>
      </c>
      <c r="C26" s="100">
        <v>0.150764364786505</v>
      </c>
      <c r="D26" s="97"/>
      <c r="E26" s="98" t="s">
        <v>201</v>
      </c>
      <c r="F26" s="99">
        <v>1393</v>
      </c>
      <c r="G26" s="100">
        <v>0.3671586715867159</v>
      </c>
      <c r="H26" s="98"/>
    </row>
    <row r="27" spans="1:8" ht="11.25">
      <c r="A27" s="18" t="s">
        <v>11</v>
      </c>
      <c r="B27" s="99">
        <v>280</v>
      </c>
      <c r="C27" s="100">
        <v>0.07380073800738007</v>
      </c>
      <c r="D27" s="97"/>
      <c r="E27" s="98" t="s">
        <v>202</v>
      </c>
      <c r="F27" s="99">
        <v>7</v>
      </c>
      <c r="G27" s="100">
        <v>0.0018450184501845018</v>
      </c>
      <c r="H27" s="98"/>
    </row>
    <row r="28" spans="1:10" ht="11.25">
      <c r="A28" s="18" t="s">
        <v>12</v>
      </c>
      <c r="B28" s="99">
        <v>119</v>
      </c>
      <c r="C28" s="100">
        <v>0.03136531365313653</v>
      </c>
      <c r="D28" s="97"/>
      <c r="E28" s="98" t="s">
        <v>47</v>
      </c>
      <c r="F28" s="99">
        <v>4</v>
      </c>
      <c r="G28" s="100">
        <v>0.0010542962572482868</v>
      </c>
      <c r="H28" s="98"/>
      <c r="J28" s="322"/>
    </row>
    <row r="29" spans="1:8" ht="11.25">
      <c r="A29" s="18" t="s">
        <v>38</v>
      </c>
      <c r="B29" s="99">
        <v>0</v>
      </c>
      <c r="C29" s="100">
        <v>0</v>
      </c>
      <c r="D29" s="97"/>
      <c r="E29" s="1" t="s">
        <v>38</v>
      </c>
      <c r="F29" s="99">
        <v>67</v>
      </c>
      <c r="G29" s="100">
        <v>0.017659462308908802</v>
      </c>
      <c r="H29" s="98"/>
    </row>
    <row r="30" spans="1:8" ht="11.25">
      <c r="A30" s="18"/>
      <c r="B30" s="99"/>
      <c r="D30" s="97"/>
      <c r="E30" s="98"/>
      <c r="F30" s="18"/>
      <c r="G30" s="15"/>
      <c r="H30" s="98"/>
    </row>
    <row r="31" spans="1:10" ht="11.25">
      <c r="A31" s="40" t="s">
        <v>48</v>
      </c>
      <c r="B31" s="101" t="s">
        <v>125</v>
      </c>
      <c r="C31" s="102"/>
      <c r="D31" s="97"/>
      <c r="E31" s="104" t="s">
        <v>95</v>
      </c>
      <c r="F31" s="101" t="s">
        <v>125</v>
      </c>
      <c r="G31" s="102"/>
      <c r="H31" s="98"/>
      <c r="J31" s="322"/>
    </row>
    <row r="32" spans="1:8" ht="11.25">
      <c r="A32" s="18" t="s">
        <v>45</v>
      </c>
      <c r="B32" s="99">
        <v>1943</v>
      </c>
      <c r="C32" s="100">
        <v>0.5121244069583553</v>
      </c>
      <c r="D32" s="97"/>
      <c r="E32" s="98" t="s">
        <v>96</v>
      </c>
      <c r="F32" s="99">
        <v>1160</v>
      </c>
      <c r="G32" s="100">
        <v>0.3057459146020032</v>
      </c>
      <c r="H32" s="98"/>
    </row>
    <row r="33" spans="1:8" ht="11.25">
      <c r="A33" s="18" t="s">
        <v>46</v>
      </c>
      <c r="B33" s="99">
        <v>1749</v>
      </c>
      <c r="C33" s="100">
        <v>0.4609910384818134</v>
      </c>
      <c r="D33" s="97"/>
      <c r="E33" s="105" t="s">
        <v>97</v>
      </c>
      <c r="F33" s="99">
        <v>730</v>
      </c>
      <c r="G33" s="100">
        <v>0.19240906694781235</v>
      </c>
      <c r="H33" s="98"/>
    </row>
    <row r="34" spans="1:8" ht="11.25">
      <c r="A34" s="18" t="s">
        <v>99</v>
      </c>
      <c r="B34" s="99">
        <v>23</v>
      </c>
      <c r="C34" s="100">
        <v>0.006062203479177649</v>
      </c>
      <c r="D34" s="97"/>
      <c r="E34" s="105" t="s">
        <v>98</v>
      </c>
      <c r="F34" s="99">
        <v>657</v>
      </c>
      <c r="G34" s="100">
        <v>0.1731681602530311</v>
      </c>
      <c r="H34" s="98"/>
    </row>
    <row r="35" spans="1:8" ht="11.25">
      <c r="A35" s="18" t="s">
        <v>101</v>
      </c>
      <c r="B35" s="99">
        <v>75</v>
      </c>
      <c r="C35" s="100">
        <v>0.019768054823405375</v>
      </c>
      <c r="D35" s="97"/>
      <c r="E35" s="105" t="s">
        <v>100</v>
      </c>
      <c r="F35" s="99">
        <v>1226</v>
      </c>
      <c r="G35" s="100">
        <v>0.3231418028465999</v>
      </c>
      <c r="H35" s="98"/>
    </row>
    <row r="36" spans="1:8" ht="11.25">
      <c r="A36" s="18" t="s">
        <v>102</v>
      </c>
      <c r="B36" s="99">
        <v>4</v>
      </c>
      <c r="C36" s="100">
        <v>0.0010542962572482868</v>
      </c>
      <c r="D36" s="97"/>
      <c r="E36" s="1" t="s">
        <v>38</v>
      </c>
      <c r="F36" s="99">
        <v>21</v>
      </c>
      <c r="G36" s="100">
        <v>0.005535055350553505</v>
      </c>
      <c r="H36" s="98"/>
    </row>
    <row r="37" spans="1:8" ht="11.25">
      <c r="A37" s="18" t="s">
        <v>38</v>
      </c>
      <c r="B37" s="99">
        <v>0</v>
      </c>
      <c r="D37" s="97"/>
      <c r="E37" s="98"/>
      <c r="F37" s="99"/>
      <c r="G37" s="100"/>
      <c r="H37" s="98"/>
    </row>
    <row r="38" spans="1:8" ht="11.25">
      <c r="A38" s="18"/>
      <c r="B38" s="99"/>
      <c r="C38" s="100"/>
      <c r="D38" s="97"/>
      <c r="E38" s="104" t="s">
        <v>103</v>
      </c>
      <c r="F38" s="101" t="s">
        <v>125</v>
      </c>
      <c r="G38" s="102"/>
      <c r="H38" s="98"/>
    </row>
    <row r="39" spans="1:8" ht="11.25">
      <c r="A39" s="40" t="s">
        <v>104</v>
      </c>
      <c r="B39" s="101" t="s">
        <v>125</v>
      </c>
      <c r="C39" s="102"/>
      <c r="D39" s="97"/>
      <c r="E39" s="98" t="s">
        <v>96</v>
      </c>
      <c r="F39" s="99">
        <v>1598</v>
      </c>
      <c r="G39" s="100">
        <v>0.4211913547706906</v>
      </c>
      <c r="H39" s="98"/>
    </row>
    <row r="40" spans="1:8" ht="11.25">
      <c r="A40" s="18" t="s">
        <v>105</v>
      </c>
      <c r="B40" s="99">
        <v>421</v>
      </c>
      <c r="C40" s="100">
        <v>0.11096468107538218</v>
      </c>
      <c r="D40" s="97"/>
      <c r="E40" s="105" t="s">
        <v>97</v>
      </c>
      <c r="F40" s="99">
        <v>920</v>
      </c>
      <c r="G40" s="100">
        <v>0.24248813916710596</v>
      </c>
      <c r="H40" s="98"/>
    </row>
    <row r="41" spans="1:8" ht="11.25">
      <c r="A41" s="18" t="s">
        <v>106</v>
      </c>
      <c r="B41" s="99">
        <v>3297</v>
      </c>
      <c r="C41" s="100">
        <v>0.8690036900369004</v>
      </c>
      <c r="D41" s="97"/>
      <c r="E41" s="105" t="s">
        <v>98</v>
      </c>
      <c r="F41" s="99">
        <v>696</v>
      </c>
      <c r="G41" s="100">
        <v>0.1834475487612019</v>
      </c>
      <c r="H41" s="98"/>
    </row>
    <row r="42" spans="1:8" ht="11.25">
      <c r="A42" s="18" t="s">
        <v>38</v>
      </c>
      <c r="B42" s="99">
        <v>76</v>
      </c>
      <c r="C42" s="100">
        <v>0.020031628887717447</v>
      </c>
      <c r="D42" s="97"/>
      <c r="E42" s="105" t="s">
        <v>100</v>
      </c>
      <c r="F42" s="99">
        <v>559</v>
      </c>
      <c r="G42" s="100">
        <v>0.14733790195044807</v>
      </c>
      <c r="H42" s="98"/>
    </row>
    <row r="43" spans="1:8" ht="11.25">
      <c r="A43" s="40"/>
      <c r="B43" s="101"/>
      <c r="C43" s="102"/>
      <c r="D43" s="97"/>
      <c r="E43" s="1" t="s">
        <v>38</v>
      </c>
      <c r="F43" s="99">
        <v>21</v>
      </c>
      <c r="G43" s="100">
        <v>0.005535055350553505</v>
      </c>
      <c r="H43" s="98"/>
    </row>
    <row r="44" spans="1:8" ht="11.25">
      <c r="A44" s="40" t="s">
        <v>107</v>
      </c>
      <c r="B44" s="101" t="s">
        <v>125</v>
      </c>
      <c r="C44" s="102"/>
      <c r="D44" s="97"/>
      <c r="E44" s="98"/>
      <c r="F44" s="18"/>
      <c r="G44" s="15"/>
      <c r="H44" s="98"/>
    </row>
    <row r="45" spans="1:8" ht="11.25">
      <c r="A45" s="18" t="s">
        <v>33</v>
      </c>
      <c r="B45" s="99">
        <v>122</v>
      </c>
      <c r="C45" s="100">
        <v>0.032156035846072746</v>
      </c>
      <c r="D45" s="97"/>
      <c r="E45" s="104" t="s">
        <v>108</v>
      </c>
      <c r="F45" s="101" t="s">
        <v>125</v>
      </c>
      <c r="G45" s="102"/>
      <c r="H45" s="98"/>
    </row>
    <row r="46" spans="1:8" ht="11.25">
      <c r="A46" s="18" t="s">
        <v>109</v>
      </c>
      <c r="B46" s="99">
        <v>493</v>
      </c>
      <c r="C46" s="100">
        <v>0.12994201370585134</v>
      </c>
      <c r="D46" s="97"/>
      <c r="E46" s="98" t="s">
        <v>96</v>
      </c>
      <c r="F46" s="99">
        <v>2293</v>
      </c>
      <c r="G46" s="100">
        <v>0.6043753294675804</v>
      </c>
      <c r="H46" s="98"/>
    </row>
    <row r="47" spans="1:8" ht="11.25">
      <c r="A47" s="18" t="s">
        <v>110</v>
      </c>
      <c r="B47" s="99">
        <v>2033</v>
      </c>
      <c r="C47" s="100">
        <v>0.5358460727464418</v>
      </c>
      <c r="D47" s="97"/>
      <c r="E47" s="105" t="s">
        <v>97</v>
      </c>
      <c r="F47" s="99">
        <v>893</v>
      </c>
      <c r="G47" s="100">
        <v>0.23537163943068</v>
      </c>
      <c r="H47" s="98"/>
    </row>
    <row r="48" spans="1:8" ht="11.25">
      <c r="A48" s="18" t="s">
        <v>36</v>
      </c>
      <c r="B48" s="99">
        <v>218</v>
      </c>
      <c r="C48" s="100">
        <v>0.05745914602003163</v>
      </c>
      <c r="D48" s="97"/>
      <c r="E48" s="105" t="s">
        <v>98</v>
      </c>
      <c r="F48" s="99">
        <v>374</v>
      </c>
      <c r="G48" s="100">
        <v>0.09857670005271481</v>
      </c>
      <c r="H48" s="98"/>
    </row>
    <row r="49" spans="1:8" ht="11.25">
      <c r="A49" s="18" t="s">
        <v>37</v>
      </c>
      <c r="B49" s="99">
        <v>206</v>
      </c>
      <c r="C49" s="100">
        <v>0.05429625724828677</v>
      </c>
      <c r="D49" s="97"/>
      <c r="E49" s="105" t="s">
        <v>100</v>
      </c>
      <c r="F49" s="99">
        <v>213</v>
      </c>
      <c r="G49" s="100">
        <v>0.05614127569847127</v>
      </c>
      <c r="H49" s="98"/>
    </row>
    <row r="50" spans="1:8" ht="11.25">
      <c r="A50" s="43" t="s">
        <v>38</v>
      </c>
      <c r="B50" s="106">
        <v>722</v>
      </c>
      <c r="C50" s="107">
        <v>0.19030047443331577</v>
      </c>
      <c r="D50" s="108"/>
      <c r="E50" s="109" t="s">
        <v>38</v>
      </c>
      <c r="F50" s="106">
        <v>21</v>
      </c>
      <c r="G50" s="107">
        <v>0.005535055350553505</v>
      </c>
      <c r="H50" s="110"/>
    </row>
    <row r="52" ht="11.25"/>
    <row r="53" ht="11.25"/>
    <row r="54" ht="11.25"/>
    <row r="55" ht="11.25"/>
    <row r="56" ht="11.25"/>
    <row r="57" ht="11.25"/>
  </sheetData>
  <sheetProtection/>
  <mergeCells count="3">
    <mergeCell ref="A1:H1"/>
    <mergeCell ref="A2:H2"/>
    <mergeCell ref="A4:H4"/>
  </mergeCells>
  <printOptions horizontalCentered="1"/>
  <pageMargins left="0.75" right="0.75" top="0.7" bottom="0.6" header="0.5" footer="0.5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P65"/>
  <sheetViews>
    <sheetView zoomScale="90" zoomScaleNormal="90" zoomScalePageLayoutView="0" workbookViewId="0" topLeftCell="A1">
      <selection activeCell="A1" sqref="A1:O1"/>
    </sheetView>
  </sheetViews>
  <sheetFormatPr defaultColWidth="8.8515625" defaultRowHeight="12.75"/>
  <cols>
    <col min="1" max="1" width="14.00390625" style="115" customWidth="1"/>
    <col min="2" max="2" width="6.28125" style="115" bestFit="1" customWidth="1"/>
    <col min="3" max="3" width="6.28125" style="115" customWidth="1"/>
    <col min="4" max="15" width="6.28125" style="115" bestFit="1" customWidth="1"/>
    <col min="16" max="16" width="5.7109375" style="115" customWidth="1"/>
    <col min="17" max="16384" width="8.8515625" style="115" customWidth="1"/>
  </cols>
  <sheetData>
    <row r="1" spans="1:16" ht="11.25">
      <c r="A1" s="377" t="s">
        <v>245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114"/>
    </row>
    <row r="2" spans="1:16" ht="11.25">
      <c r="A2" s="377" t="s">
        <v>111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14"/>
    </row>
    <row r="3" spans="1:16" ht="11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6" ht="11.25">
      <c r="A4" s="378" t="s">
        <v>232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114"/>
    </row>
    <row r="5" ht="11.25">
      <c r="A5" s="116"/>
    </row>
    <row r="6" spans="1:15" ht="11.25" customHeight="1">
      <c r="A6" s="117"/>
      <c r="B6" s="374" t="s">
        <v>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</row>
    <row r="7" spans="1:15" ht="11.25" customHeight="1">
      <c r="A7" s="119" t="s">
        <v>112</v>
      </c>
      <c r="B7" s="118" t="s">
        <v>17</v>
      </c>
      <c r="C7" s="120"/>
      <c r="D7" s="118" t="s">
        <v>113</v>
      </c>
      <c r="E7" s="120"/>
      <c r="F7" s="118" t="s">
        <v>114</v>
      </c>
      <c r="G7" s="120"/>
      <c r="H7" s="118" t="s">
        <v>115</v>
      </c>
      <c r="I7" s="120"/>
      <c r="J7" s="118" t="s">
        <v>116</v>
      </c>
      <c r="K7" s="120"/>
      <c r="L7" s="118" t="s">
        <v>117</v>
      </c>
      <c r="M7" s="120"/>
      <c r="N7" s="118" t="s">
        <v>118</v>
      </c>
      <c r="O7" s="360"/>
    </row>
    <row r="8" spans="1:15" ht="11.25" customHeight="1">
      <c r="A8" s="121" t="s">
        <v>48</v>
      </c>
      <c r="B8" s="122" t="s">
        <v>4</v>
      </c>
      <c r="C8" s="123" t="s">
        <v>5</v>
      </c>
      <c r="D8" s="122" t="s">
        <v>4</v>
      </c>
      <c r="E8" s="123" t="s">
        <v>5</v>
      </c>
      <c r="F8" s="122" t="s">
        <v>4</v>
      </c>
      <c r="G8" s="123" t="s">
        <v>5</v>
      </c>
      <c r="H8" s="122" t="s">
        <v>4</v>
      </c>
      <c r="I8" s="123" t="s">
        <v>5</v>
      </c>
      <c r="J8" s="122" t="s">
        <v>4</v>
      </c>
      <c r="K8" s="123" t="s">
        <v>5</v>
      </c>
      <c r="L8" s="122" t="s">
        <v>4</v>
      </c>
      <c r="M8" s="123" t="s">
        <v>5</v>
      </c>
      <c r="N8" s="122" t="s">
        <v>4</v>
      </c>
      <c r="O8" s="124" t="s">
        <v>5</v>
      </c>
    </row>
    <row r="9" spans="1:15" ht="11.25">
      <c r="A9" s="125" t="s">
        <v>125</v>
      </c>
      <c r="B9" s="125" t="s">
        <v>125</v>
      </c>
      <c r="C9" s="126"/>
      <c r="D9" s="125" t="s">
        <v>125</v>
      </c>
      <c r="E9" s="126"/>
      <c r="F9" s="125" t="s">
        <v>125</v>
      </c>
      <c r="G9" s="126"/>
      <c r="H9" s="125" t="s">
        <v>125</v>
      </c>
      <c r="I9" s="126"/>
      <c r="J9" s="125" t="s">
        <v>125</v>
      </c>
      <c r="K9" s="126"/>
      <c r="L9" s="125" t="s">
        <v>125</v>
      </c>
      <c r="M9" s="126"/>
      <c r="N9" s="125" t="s">
        <v>125</v>
      </c>
      <c r="O9" s="125"/>
    </row>
    <row r="10" spans="1:16" ht="11.25" customHeight="1">
      <c r="A10" s="127" t="s">
        <v>119</v>
      </c>
      <c r="B10" s="128">
        <v>3794</v>
      </c>
      <c r="C10" s="129">
        <v>100</v>
      </c>
      <c r="D10" s="128">
        <v>222</v>
      </c>
      <c r="E10" s="129">
        <v>5.851344227727991</v>
      </c>
      <c r="F10" s="128">
        <v>370</v>
      </c>
      <c r="G10" s="129">
        <v>9.752240379546652</v>
      </c>
      <c r="H10" s="128">
        <v>1287</v>
      </c>
      <c r="I10" s="129">
        <v>33.92198207696362</v>
      </c>
      <c r="J10" s="128">
        <v>944</v>
      </c>
      <c r="K10" s="129">
        <v>24.881391671059568</v>
      </c>
      <c r="L10" s="128">
        <v>572</v>
      </c>
      <c r="M10" s="129">
        <v>15.076436478650502</v>
      </c>
      <c r="N10" s="128">
        <v>399</v>
      </c>
      <c r="O10" s="130">
        <v>10.516605166051662</v>
      </c>
      <c r="P10" s="131" t="s">
        <v>125</v>
      </c>
    </row>
    <row r="11" spans="1:16" ht="11.25" customHeight="1">
      <c r="A11" s="132" t="s">
        <v>45</v>
      </c>
      <c r="B11" s="128">
        <v>1943</v>
      </c>
      <c r="C11" s="129">
        <v>100</v>
      </c>
      <c r="D11" s="128">
        <v>112</v>
      </c>
      <c r="E11" s="129">
        <v>5.764282038085435</v>
      </c>
      <c r="F11" s="128">
        <v>170</v>
      </c>
      <c r="G11" s="129">
        <v>8.749356664951106</v>
      </c>
      <c r="H11" s="128">
        <v>663</v>
      </c>
      <c r="I11" s="129">
        <v>34.12249099330932</v>
      </c>
      <c r="J11" s="128">
        <v>486</v>
      </c>
      <c r="K11" s="129">
        <v>25.01286670097787</v>
      </c>
      <c r="L11" s="128">
        <v>302</v>
      </c>
      <c r="M11" s="129">
        <v>15.542974781266084</v>
      </c>
      <c r="N11" s="128">
        <v>210</v>
      </c>
      <c r="O11" s="130">
        <v>10.80802882141019</v>
      </c>
      <c r="P11" s="131" t="s">
        <v>125</v>
      </c>
    </row>
    <row r="12" spans="1:16" ht="11.25" customHeight="1">
      <c r="A12" s="132" t="s">
        <v>46</v>
      </c>
      <c r="B12" s="128">
        <v>1749</v>
      </c>
      <c r="C12" s="129">
        <v>100</v>
      </c>
      <c r="D12" s="128">
        <v>109</v>
      </c>
      <c r="E12" s="129">
        <v>6.232132647226987</v>
      </c>
      <c r="F12" s="128">
        <v>190</v>
      </c>
      <c r="G12" s="129">
        <v>10.863350485991996</v>
      </c>
      <c r="H12" s="128">
        <v>603</v>
      </c>
      <c r="I12" s="129">
        <v>34.476843910806174</v>
      </c>
      <c r="J12" s="128">
        <v>433</v>
      </c>
      <c r="K12" s="129">
        <v>24.757004002287022</v>
      </c>
      <c r="L12" s="128">
        <v>244</v>
      </c>
      <c r="M12" s="129">
        <v>13.950829045168668</v>
      </c>
      <c r="N12" s="128">
        <v>170</v>
      </c>
      <c r="O12" s="130">
        <v>9.719839908519154</v>
      </c>
      <c r="P12" s="131" t="s">
        <v>125</v>
      </c>
    </row>
    <row r="13" spans="1:16" ht="11.25" customHeight="1">
      <c r="A13" s="132" t="s">
        <v>47</v>
      </c>
      <c r="B13" s="128">
        <v>102</v>
      </c>
      <c r="C13" s="129">
        <v>100</v>
      </c>
      <c r="D13" s="128">
        <v>1</v>
      </c>
      <c r="E13" s="129">
        <v>0.9803921568627451</v>
      </c>
      <c r="F13" s="128">
        <v>10</v>
      </c>
      <c r="G13" s="129">
        <v>9.803921568627452</v>
      </c>
      <c r="H13" s="128">
        <v>21</v>
      </c>
      <c r="I13" s="129">
        <v>20.588235294117645</v>
      </c>
      <c r="J13" s="128">
        <v>25</v>
      </c>
      <c r="K13" s="129">
        <v>24.509803921568626</v>
      </c>
      <c r="L13" s="128">
        <v>26</v>
      </c>
      <c r="M13" s="129">
        <v>25.49019607843137</v>
      </c>
      <c r="N13" s="128">
        <v>19</v>
      </c>
      <c r="O13" s="130">
        <v>18.627450980392158</v>
      </c>
      <c r="P13" s="131" t="s">
        <v>125</v>
      </c>
    </row>
    <row r="14" spans="1:16" ht="11.25" customHeight="1" hidden="1">
      <c r="A14" s="132" t="s">
        <v>38</v>
      </c>
      <c r="B14" s="128">
        <v>0</v>
      </c>
      <c r="C14" s="129" t="s">
        <v>246</v>
      </c>
      <c r="D14" s="128">
        <v>0</v>
      </c>
      <c r="E14" s="129" t="s">
        <v>246</v>
      </c>
      <c r="F14" s="128">
        <v>0</v>
      </c>
      <c r="G14" s="129" t="s">
        <v>246</v>
      </c>
      <c r="H14" s="128">
        <v>0</v>
      </c>
      <c r="I14" s="129" t="s">
        <v>246</v>
      </c>
      <c r="J14" s="128">
        <v>0</v>
      </c>
      <c r="K14" s="129" t="s">
        <v>246</v>
      </c>
      <c r="L14" s="128">
        <v>0</v>
      </c>
      <c r="M14" s="129" t="s">
        <v>246</v>
      </c>
      <c r="N14" s="128">
        <v>0</v>
      </c>
      <c r="O14" s="130" t="s">
        <v>246</v>
      </c>
      <c r="P14" s="131" t="s">
        <v>125</v>
      </c>
    </row>
    <row r="15" spans="1:15" ht="11.25">
      <c r="A15" s="132"/>
      <c r="B15" s="125" t="s">
        <v>125</v>
      </c>
      <c r="C15" s="133"/>
      <c r="D15" s="125" t="s">
        <v>125</v>
      </c>
      <c r="E15" s="133"/>
      <c r="F15" s="125" t="s">
        <v>125</v>
      </c>
      <c r="G15" s="133"/>
      <c r="H15" s="125" t="s">
        <v>125</v>
      </c>
      <c r="I15" s="133"/>
      <c r="J15" s="125" t="s">
        <v>125</v>
      </c>
      <c r="K15" s="133"/>
      <c r="L15" s="125" t="s">
        <v>125</v>
      </c>
      <c r="M15" s="133"/>
      <c r="N15" s="125" t="s">
        <v>125</v>
      </c>
      <c r="O15" s="134"/>
    </row>
    <row r="16" spans="1:16" ht="11.25" customHeight="1">
      <c r="A16" s="127" t="s">
        <v>6</v>
      </c>
      <c r="B16" s="135">
        <v>3133</v>
      </c>
      <c r="C16" s="129">
        <v>100</v>
      </c>
      <c r="D16" s="135">
        <v>195</v>
      </c>
      <c r="E16" s="129">
        <v>6.224066390041494</v>
      </c>
      <c r="F16" s="135">
        <v>300</v>
      </c>
      <c r="G16" s="129">
        <v>9.575486753909992</v>
      </c>
      <c r="H16" s="135">
        <v>1050</v>
      </c>
      <c r="I16" s="129">
        <v>33.51420363868496</v>
      </c>
      <c r="J16" s="135">
        <v>794</v>
      </c>
      <c r="K16" s="129">
        <v>25.343121608681773</v>
      </c>
      <c r="L16" s="135">
        <v>473</v>
      </c>
      <c r="M16" s="129">
        <v>15.097350781998085</v>
      </c>
      <c r="N16" s="135">
        <v>321</v>
      </c>
      <c r="O16" s="130">
        <v>10.245770826683689</v>
      </c>
      <c r="P16" s="131" t="s">
        <v>125</v>
      </c>
    </row>
    <row r="17" spans="1:16" ht="11.25" customHeight="1">
      <c r="A17" s="132" t="s">
        <v>45</v>
      </c>
      <c r="B17" s="128">
        <v>1533</v>
      </c>
      <c r="C17" s="129">
        <v>100</v>
      </c>
      <c r="D17" s="135">
        <v>97</v>
      </c>
      <c r="E17" s="129">
        <v>6.327462491846053</v>
      </c>
      <c r="F17" s="135">
        <v>136</v>
      </c>
      <c r="G17" s="129">
        <v>8.871493803000652</v>
      </c>
      <c r="H17" s="135">
        <v>514</v>
      </c>
      <c r="I17" s="129">
        <v>33.52902804957599</v>
      </c>
      <c r="J17" s="135">
        <v>394</v>
      </c>
      <c r="K17" s="129">
        <v>25.701239399869536</v>
      </c>
      <c r="L17" s="135">
        <v>238</v>
      </c>
      <c r="M17" s="129">
        <v>15.52511415525114</v>
      </c>
      <c r="N17" s="135">
        <v>154</v>
      </c>
      <c r="O17" s="130">
        <v>10.045662100456621</v>
      </c>
      <c r="P17" s="131" t="s">
        <v>125</v>
      </c>
    </row>
    <row r="18" spans="1:16" ht="11.25" customHeight="1">
      <c r="A18" s="132" t="s">
        <v>46</v>
      </c>
      <c r="B18" s="128">
        <v>1510</v>
      </c>
      <c r="C18" s="129">
        <v>100</v>
      </c>
      <c r="D18" s="135">
        <v>97</v>
      </c>
      <c r="E18" s="129">
        <v>6.4238410596026485</v>
      </c>
      <c r="F18" s="135">
        <v>155</v>
      </c>
      <c r="G18" s="129">
        <v>10.264900662251655</v>
      </c>
      <c r="H18" s="135">
        <v>516</v>
      </c>
      <c r="I18" s="129">
        <v>34.17218543046358</v>
      </c>
      <c r="J18" s="135">
        <v>378</v>
      </c>
      <c r="K18" s="129">
        <v>25.03311258278146</v>
      </c>
      <c r="L18" s="135">
        <v>213</v>
      </c>
      <c r="M18" s="129">
        <v>14.105960264900663</v>
      </c>
      <c r="N18" s="135">
        <v>151</v>
      </c>
      <c r="O18" s="130">
        <v>10</v>
      </c>
      <c r="P18" s="131" t="s">
        <v>125</v>
      </c>
    </row>
    <row r="19" spans="1:16" ht="11.25" customHeight="1">
      <c r="A19" s="132" t="s">
        <v>47</v>
      </c>
      <c r="B19" s="128">
        <v>90</v>
      </c>
      <c r="C19" s="129">
        <v>100</v>
      </c>
      <c r="D19" s="135">
        <v>1</v>
      </c>
      <c r="E19" s="129">
        <v>1.1111111111111112</v>
      </c>
      <c r="F19" s="135">
        <v>9</v>
      </c>
      <c r="G19" s="129">
        <v>10</v>
      </c>
      <c r="H19" s="135">
        <v>20</v>
      </c>
      <c r="I19" s="129">
        <v>22.22222222222222</v>
      </c>
      <c r="J19" s="135">
        <v>22</v>
      </c>
      <c r="K19" s="129">
        <v>24.444444444444443</v>
      </c>
      <c r="L19" s="135">
        <v>22</v>
      </c>
      <c r="M19" s="129">
        <v>24.444444444444443</v>
      </c>
      <c r="N19" s="135">
        <v>16</v>
      </c>
      <c r="O19" s="130">
        <v>17.77777777777778</v>
      </c>
      <c r="P19" s="131" t="s">
        <v>125</v>
      </c>
    </row>
    <row r="20" spans="1:16" ht="11.25" customHeight="1" hidden="1">
      <c r="A20" s="132" t="s">
        <v>166</v>
      </c>
      <c r="B20" s="128">
        <v>0</v>
      </c>
      <c r="C20" s="129" t="s">
        <v>246</v>
      </c>
      <c r="D20" s="135">
        <v>0</v>
      </c>
      <c r="E20" s="129" t="s">
        <v>246</v>
      </c>
      <c r="F20" s="135">
        <v>0</v>
      </c>
      <c r="G20" s="129" t="s">
        <v>246</v>
      </c>
      <c r="H20" s="135">
        <v>0</v>
      </c>
      <c r="I20" s="129" t="s">
        <v>246</v>
      </c>
      <c r="J20" s="135">
        <v>0</v>
      </c>
      <c r="K20" s="129" t="s">
        <v>246</v>
      </c>
      <c r="L20" s="135">
        <v>0</v>
      </c>
      <c r="M20" s="129" t="s">
        <v>246</v>
      </c>
      <c r="N20" s="135">
        <v>0</v>
      </c>
      <c r="O20" s="130" t="s">
        <v>246</v>
      </c>
      <c r="P20" s="131" t="s">
        <v>125</v>
      </c>
    </row>
    <row r="21" spans="1:15" ht="11.25">
      <c r="A21" s="132"/>
      <c r="B21" s="125" t="s">
        <v>125</v>
      </c>
      <c r="C21" s="133"/>
      <c r="D21" s="125" t="s">
        <v>125</v>
      </c>
      <c r="E21" s="133"/>
      <c r="F21" s="125" t="s">
        <v>125</v>
      </c>
      <c r="G21" s="133"/>
      <c r="H21" s="125" t="s">
        <v>125</v>
      </c>
      <c r="I21" s="133"/>
      <c r="J21" s="125" t="s">
        <v>125</v>
      </c>
      <c r="K21" s="133"/>
      <c r="L21" s="125" t="s">
        <v>125</v>
      </c>
      <c r="M21" s="133"/>
      <c r="N21" s="125" t="s">
        <v>125</v>
      </c>
      <c r="O21" s="134"/>
    </row>
    <row r="22" spans="1:16" ht="11.25" customHeight="1">
      <c r="A22" s="132" t="s">
        <v>121</v>
      </c>
      <c r="B22" s="135">
        <v>511</v>
      </c>
      <c r="C22" s="129">
        <v>100</v>
      </c>
      <c r="D22" s="135">
        <v>29</v>
      </c>
      <c r="E22" s="129">
        <v>5.6751467710371815</v>
      </c>
      <c r="F22" s="135">
        <v>58</v>
      </c>
      <c r="G22" s="129">
        <v>11.350293542074363</v>
      </c>
      <c r="H22" s="135">
        <v>169</v>
      </c>
      <c r="I22" s="129">
        <v>33.07240704500978</v>
      </c>
      <c r="J22" s="135">
        <v>138</v>
      </c>
      <c r="K22" s="129">
        <v>27.00587084148728</v>
      </c>
      <c r="L22" s="135">
        <v>63</v>
      </c>
      <c r="M22" s="129">
        <v>12.32876712328767</v>
      </c>
      <c r="N22" s="135">
        <v>54</v>
      </c>
      <c r="O22" s="130">
        <v>10.567514677103718</v>
      </c>
      <c r="P22" s="131" t="s">
        <v>125</v>
      </c>
    </row>
    <row r="23" spans="1:16" ht="11.25" customHeight="1">
      <c r="A23" s="132" t="s">
        <v>122</v>
      </c>
      <c r="B23" s="128">
        <v>245</v>
      </c>
      <c r="C23" s="129">
        <v>100</v>
      </c>
      <c r="D23" s="135">
        <v>18</v>
      </c>
      <c r="E23" s="129">
        <v>7.346938775510205</v>
      </c>
      <c r="F23" s="135">
        <v>28</v>
      </c>
      <c r="G23" s="129">
        <v>11.428571428571429</v>
      </c>
      <c r="H23" s="135">
        <v>79</v>
      </c>
      <c r="I23" s="129">
        <v>32.244897959183675</v>
      </c>
      <c r="J23" s="135">
        <v>73</v>
      </c>
      <c r="K23" s="129">
        <v>29.795918367346943</v>
      </c>
      <c r="L23" s="135">
        <v>34</v>
      </c>
      <c r="M23" s="129">
        <v>13.877551020408163</v>
      </c>
      <c r="N23" s="135">
        <v>13</v>
      </c>
      <c r="O23" s="130">
        <v>5.3061224489795915</v>
      </c>
      <c r="P23" s="131" t="s">
        <v>125</v>
      </c>
    </row>
    <row r="24" spans="1:16" ht="11.25" customHeight="1">
      <c r="A24" s="132" t="s">
        <v>123</v>
      </c>
      <c r="B24" s="128">
        <v>257</v>
      </c>
      <c r="C24" s="129">
        <v>100</v>
      </c>
      <c r="D24" s="135">
        <v>11</v>
      </c>
      <c r="E24" s="129">
        <v>4.280155642023346</v>
      </c>
      <c r="F24" s="135">
        <v>28</v>
      </c>
      <c r="G24" s="129">
        <v>10.894941634241246</v>
      </c>
      <c r="H24" s="135">
        <v>87</v>
      </c>
      <c r="I24" s="129">
        <v>33.85214007782101</v>
      </c>
      <c r="J24" s="135">
        <v>64</v>
      </c>
      <c r="K24" s="129">
        <v>24.90272373540856</v>
      </c>
      <c r="L24" s="135">
        <v>28</v>
      </c>
      <c r="M24" s="129">
        <v>10.894941634241246</v>
      </c>
      <c r="N24" s="135">
        <v>39</v>
      </c>
      <c r="O24" s="130">
        <v>15.17509727626459</v>
      </c>
      <c r="P24" s="131" t="s">
        <v>125</v>
      </c>
    </row>
    <row r="25" spans="1:16" ht="11.25" customHeight="1">
      <c r="A25" s="132" t="s">
        <v>124</v>
      </c>
      <c r="B25" s="128">
        <v>9</v>
      </c>
      <c r="C25" s="129">
        <v>100</v>
      </c>
      <c r="D25" s="135">
        <v>0</v>
      </c>
      <c r="E25" s="129">
        <v>0</v>
      </c>
      <c r="F25" s="135">
        <v>2</v>
      </c>
      <c r="G25" s="129">
        <v>22.22222222222222</v>
      </c>
      <c r="H25" s="135">
        <v>3</v>
      </c>
      <c r="I25" s="129">
        <v>33.33333333333333</v>
      </c>
      <c r="J25" s="135">
        <v>1</v>
      </c>
      <c r="K25" s="129">
        <v>11.11111111111111</v>
      </c>
      <c r="L25" s="135">
        <v>1</v>
      </c>
      <c r="M25" s="129">
        <v>11.11111111111111</v>
      </c>
      <c r="N25" s="135">
        <v>2</v>
      </c>
      <c r="O25" s="130">
        <v>22.22222222222222</v>
      </c>
      <c r="P25" s="131" t="s">
        <v>125</v>
      </c>
    </row>
    <row r="26" spans="1:16" ht="11.25" customHeight="1" hidden="1">
      <c r="A26" s="132" t="s">
        <v>172</v>
      </c>
      <c r="B26" s="128">
        <v>0</v>
      </c>
      <c r="C26" s="129" t="s">
        <v>246</v>
      </c>
      <c r="D26" s="135">
        <v>0</v>
      </c>
      <c r="E26" s="129" t="s">
        <v>246</v>
      </c>
      <c r="F26" s="135">
        <v>0</v>
      </c>
      <c r="G26" s="129" t="s">
        <v>246</v>
      </c>
      <c r="H26" s="135">
        <v>0</v>
      </c>
      <c r="I26" s="129" t="s">
        <v>246</v>
      </c>
      <c r="J26" s="135">
        <v>0</v>
      </c>
      <c r="K26" s="129" t="s">
        <v>246</v>
      </c>
      <c r="L26" s="135">
        <v>0</v>
      </c>
      <c r="M26" s="129" t="s">
        <v>246</v>
      </c>
      <c r="N26" s="135">
        <v>0</v>
      </c>
      <c r="O26" s="130" t="s">
        <v>246</v>
      </c>
      <c r="P26" s="131" t="s">
        <v>125</v>
      </c>
    </row>
    <row r="27" spans="1:15" ht="11.25">
      <c r="A27" s="132"/>
      <c r="B27" s="125" t="s">
        <v>125</v>
      </c>
      <c r="C27" s="133"/>
      <c r="D27" s="125" t="s">
        <v>125</v>
      </c>
      <c r="E27" s="133"/>
      <c r="F27" s="125" t="s">
        <v>125</v>
      </c>
      <c r="G27" s="133"/>
      <c r="H27" s="125" t="s">
        <v>125</v>
      </c>
      <c r="I27" s="133"/>
      <c r="J27" s="125" t="s">
        <v>125</v>
      </c>
      <c r="K27" s="133"/>
      <c r="L27" s="125" t="s">
        <v>125</v>
      </c>
      <c r="M27" s="133"/>
      <c r="N27" s="125" t="s">
        <v>125</v>
      </c>
      <c r="O27" s="134"/>
    </row>
    <row r="28" spans="1:16" ht="11.25" customHeight="1">
      <c r="A28" s="132" t="s">
        <v>126</v>
      </c>
      <c r="B28" s="135">
        <v>2209</v>
      </c>
      <c r="C28" s="129">
        <v>100</v>
      </c>
      <c r="D28" s="135">
        <v>135</v>
      </c>
      <c r="E28" s="129">
        <v>6.111362607514713</v>
      </c>
      <c r="F28" s="135">
        <v>200</v>
      </c>
      <c r="G28" s="129">
        <v>9.053870529651425</v>
      </c>
      <c r="H28" s="135">
        <v>725</v>
      </c>
      <c r="I28" s="129">
        <v>32.82028066998642</v>
      </c>
      <c r="J28" s="135">
        <v>557</v>
      </c>
      <c r="K28" s="129">
        <v>25.215029425079223</v>
      </c>
      <c r="L28" s="135">
        <v>362</v>
      </c>
      <c r="M28" s="129">
        <v>16.38750565866908</v>
      </c>
      <c r="N28" s="135">
        <v>230</v>
      </c>
      <c r="O28" s="130">
        <v>10.411951109099139</v>
      </c>
      <c r="P28" s="131" t="s">
        <v>125</v>
      </c>
    </row>
    <row r="29" spans="1:16" ht="11.25" customHeight="1">
      <c r="A29" s="132" t="s">
        <v>122</v>
      </c>
      <c r="B29" s="128">
        <v>994</v>
      </c>
      <c r="C29" s="129">
        <v>100</v>
      </c>
      <c r="D29" s="135">
        <v>56</v>
      </c>
      <c r="E29" s="129">
        <v>5.633802816901409</v>
      </c>
      <c r="F29" s="135">
        <v>76</v>
      </c>
      <c r="G29" s="129">
        <v>7.645875251509055</v>
      </c>
      <c r="H29" s="135">
        <v>332</v>
      </c>
      <c r="I29" s="129">
        <v>33.400402414486926</v>
      </c>
      <c r="J29" s="135">
        <v>246</v>
      </c>
      <c r="K29" s="129">
        <v>24.748490945674046</v>
      </c>
      <c r="L29" s="135">
        <v>170</v>
      </c>
      <c r="M29" s="129">
        <v>17.102615694164992</v>
      </c>
      <c r="N29" s="135">
        <v>114</v>
      </c>
      <c r="O29" s="130">
        <v>11.468812877263582</v>
      </c>
      <c r="P29" s="131" t="s">
        <v>125</v>
      </c>
    </row>
    <row r="30" spans="1:16" ht="11.25" customHeight="1">
      <c r="A30" s="132" t="s">
        <v>123</v>
      </c>
      <c r="B30" s="128">
        <v>1139</v>
      </c>
      <c r="C30" s="129">
        <v>100</v>
      </c>
      <c r="D30" s="135">
        <v>78</v>
      </c>
      <c r="E30" s="129">
        <v>6.848112379280071</v>
      </c>
      <c r="F30" s="135">
        <v>118</v>
      </c>
      <c r="G30" s="129">
        <v>10.359964881474978</v>
      </c>
      <c r="H30" s="135">
        <v>379</v>
      </c>
      <c r="I30" s="129">
        <v>33.274802458296755</v>
      </c>
      <c r="J30" s="135">
        <v>290</v>
      </c>
      <c r="K30" s="129">
        <v>25.460930640913084</v>
      </c>
      <c r="L30" s="135">
        <v>172</v>
      </c>
      <c r="M30" s="129">
        <v>15.100965759438104</v>
      </c>
      <c r="N30" s="135">
        <v>102</v>
      </c>
      <c r="O30" s="130">
        <v>8.955223880597014</v>
      </c>
      <c r="P30" s="131" t="s">
        <v>125</v>
      </c>
    </row>
    <row r="31" spans="1:16" ht="11.25" customHeight="1">
      <c r="A31" s="132" t="s">
        <v>124</v>
      </c>
      <c r="B31" s="128">
        <v>76</v>
      </c>
      <c r="C31" s="129">
        <v>100</v>
      </c>
      <c r="D31" s="135">
        <v>1</v>
      </c>
      <c r="E31" s="129">
        <v>1.3157894736842104</v>
      </c>
      <c r="F31" s="135">
        <v>6</v>
      </c>
      <c r="G31" s="129">
        <v>7.894736842105263</v>
      </c>
      <c r="H31" s="135">
        <v>14</v>
      </c>
      <c r="I31" s="129">
        <v>18.421052631578945</v>
      </c>
      <c r="J31" s="135">
        <v>21</v>
      </c>
      <c r="K31" s="129">
        <v>27.631578947368425</v>
      </c>
      <c r="L31" s="135">
        <v>20</v>
      </c>
      <c r="M31" s="129">
        <v>26.31578947368421</v>
      </c>
      <c r="N31" s="135">
        <v>14</v>
      </c>
      <c r="O31" s="130">
        <v>18.421052631578945</v>
      </c>
      <c r="P31" s="131" t="s">
        <v>125</v>
      </c>
    </row>
    <row r="32" spans="1:16" ht="11.25" customHeight="1" hidden="1">
      <c r="A32" s="132" t="s">
        <v>172</v>
      </c>
      <c r="B32" s="128">
        <v>0</v>
      </c>
      <c r="C32" s="129" t="s">
        <v>246</v>
      </c>
      <c r="D32" s="135">
        <v>0</v>
      </c>
      <c r="E32" s="129" t="s">
        <v>246</v>
      </c>
      <c r="F32" s="135">
        <v>0</v>
      </c>
      <c r="G32" s="129" t="s">
        <v>246</v>
      </c>
      <c r="H32" s="135">
        <v>0</v>
      </c>
      <c r="I32" s="129" t="s">
        <v>246</v>
      </c>
      <c r="J32" s="135">
        <v>0</v>
      </c>
      <c r="K32" s="129" t="s">
        <v>246</v>
      </c>
      <c r="L32" s="135">
        <v>0</v>
      </c>
      <c r="M32" s="129" t="s">
        <v>246</v>
      </c>
      <c r="N32" s="135">
        <v>0</v>
      </c>
      <c r="O32" s="130" t="s">
        <v>246</v>
      </c>
      <c r="P32" s="131" t="s">
        <v>125</v>
      </c>
    </row>
    <row r="33" spans="1:15" ht="11.25" customHeight="1">
      <c r="A33" s="132"/>
      <c r="B33" s="125" t="s">
        <v>125</v>
      </c>
      <c r="C33" s="133"/>
      <c r="D33" s="125" t="s">
        <v>125</v>
      </c>
      <c r="E33" s="133"/>
      <c r="F33" s="125" t="s">
        <v>125</v>
      </c>
      <c r="G33" s="133"/>
      <c r="H33" s="125" t="s">
        <v>125</v>
      </c>
      <c r="I33" s="133"/>
      <c r="J33" s="125" t="s">
        <v>125</v>
      </c>
      <c r="K33" s="133"/>
      <c r="L33" s="125" t="s">
        <v>125</v>
      </c>
      <c r="M33" s="133"/>
      <c r="N33" s="125" t="s">
        <v>125</v>
      </c>
      <c r="O33" s="134"/>
    </row>
    <row r="34" spans="1:16" ht="11.25" customHeight="1">
      <c r="A34" s="132" t="s">
        <v>127</v>
      </c>
      <c r="B34" s="135">
        <v>413</v>
      </c>
      <c r="C34" s="129">
        <v>100</v>
      </c>
      <c r="D34" s="135">
        <v>31</v>
      </c>
      <c r="E34" s="129">
        <v>7.506053268765134</v>
      </c>
      <c r="F34" s="135">
        <v>42</v>
      </c>
      <c r="G34" s="129">
        <v>10.16949152542373</v>
      </c>
      <c r="H34" s="135">
        <v>156</v>
      </c>
      <c r="I34" s="129">
        <v>37.77239709443099</v>
      </c>
      <c r="J34" s="135">
        <v>99</v>
      </c>
      <c r="K34" s="129">
        <v>23.97094430992736</v>
      </c>
      <c r="L34" s="135">
        <v>48</v>
      </c>
      <c r="M34" s="129">
        <v>11.62227602905569</v>
      </c>
      <c r="N34" s="135">
        <v>37</v>
      </c>
      <c r="O34" s="130">
        <v>8.958837772397095</v>
      </c>
      <c r="P34" s="131" t="s">
        <v>125</v>
      </c>
    </row>
    <row r="35" spans="1:16" ht="11.25" customHeight="1">
      <c r="A35" s="132" t="s">
        <v>122</v>
      </c>
      <c r="B35" s="128">
        <v>294</v>
      </c>
      <c r="C35" s="129">
        <v>100</v>
      </c>
      <c r="D35" s="135">
        <v>23</v>
      </c>
      <c r="E35" s="129">
        <v>7.8231292517006805</v>
      </c>
      <c r="F35" s="135">
        <v>32</v>
      </c>
      <c r="G35" s="129">
        <v>10.884353741496598</v>
      </c>
      <c r="H35" s="135">
        <v>103</v>
      </c>
      <c r="I35" s="129">
        <v>35.034013605442176</v>
      </c>
      <c r="J35" s="135">
        <v>75</v>
      </c>
      <c r="K35" s="129">
        <v>25.510204081632654</v>
      </c>
      <c r="L35" s="135">
        <v>34</v>
      </c>
      <c r="M35" s="129">
        <v>11.564625850340136</v>
      </c>
      <c r="N35" s="135">
        <v>27</v>
      </c>
      <c r="O35" s="130">
        <v>9.183673469387756</v>
      </c>
      <c r="P35" s="131" t="s">
        <v>125</v>
      </c>
    </row>
    <row r="36" spans="1:16" ht="11.25" customHeight="1">
      <c r="A36" s="132" t="s">
        <v>123</v>
      </c>
      <c r="B36" s="128">
        <v>114</v>
      </c>
      <c r="C36" s="129">
        <v>100</v>
      </c>
      <c r="D36" s="135">
        <v>8</v>
      </c>
      <c r="E36" s="129">
        <v>7.017543859649122</v>
      </c>
      <c r="F36" s="135">
        <v>9</v>
      </c>
      <c r="G36" s="129">
        <v>7.894736842105263</v>
      </c>
      <c r="H36" s="135">
        <v>50</v>
      </c>
      <c r="I36" s="129">
        <v>43.859649122807014</v>
      </c>
      <c r="J36" s="135">
        <v>24</v>
      </c>
      <c r="K36" s="129">
        <v>21.052631578947366</v>
      </c>
      <c r="L36" s="135">
        <v>13</v>
      </c>
      <c r="M36" s="129">
        <v>11.403508771929824</v>
      </c>
      <c r="N36" s="135">
        <v>10</v>
      </c>
      <c r="O36" s="130">
        <v>8.771929824561402</v>
      </c>
      <c r="P36" s="131" t="s">
        <v>125</v>
      </c>
    </row>
    <row r="37" spans="1:16" ht="11.25" customHeight="1">
      <c r="A37" s="132" t="s">
        <v>124</v>
      </c>
      <c r="B37" s="128">
        <v>5</v>
      </c>
      <c r="C37" s="129">
        <v>100</v>
      </c>
      <c r="D37" s="135">
        <v>0</v>
      </c>
      <c r="E37" s="129">
        <v>0</v>
      </c>
      <c r="F37" s="135">
        <v>1</v>
      </c>
      <c r="G37" s="129">
        <v>20</v>
      </c>
      <c r="H37" s="135">
        <v>3</v>
      </c>
      <c r="I37" s="129">
        <v>60</v>
      </c>
      <c r="J37" s="135">
        <v>0</v>
      </c>
      <c r="K37" s="129">
        <v>0</v>
      </c>
      <c r="L37" s="135">
        <v>1</v>
      </c>
      <c r="M37" s="129">
        <v>20</v>
      </c>
      <c r="N37" s="135">
        <v>0</v>
      </c>
      <c r="O37" s="130">
        <v>0</v>
      </c>
      <c r="P37" s="131" t="s">
        <v>125</v>
      </c>
    </row>
    <row r="38" spans="1:16" ht="11.25" customHeight="1" hidden="1">
      <c r="A38" s="132" t="s">
        <v>172</v>
      </c>
      <c r="B38" s="128">
        <v>0</v>
      </c>
      <c r="C38" s="129" t="s">
        <v>246</v>
      </c>
      <c r="D38" s="135">
        <v>0</v>
      </c>
      <c r="E38" s="129" t="s">
        <v>246</v>
      </c>
      <c r="F38" s="135">
        <v>0</v>
      </c>
      <c r="G38" s="129" t="s">
        <v>246</v>
      </c>
      <c r="H38" s="135">
        <v>0</v>
      </c>
      <c r="I38" s="129" t="s">
        <v>246</v>
      </c>
      <c r="J38" s="135">
        <v>0</v>
      </c>
      <c r="K38" s="129" t="s">
        <v>246</v>
      </c>
      <c r="L38" s="135">
        <v>0</v>
      </c>
      <c r="M38" s="129" t="s">
        <v>246</v>
      </c>
      <c r="N38" s="135">
        <v>0</v>
      </c>
      <c r="O38" s="130" t="s">
        <v>246</v>
      </c>
      <c r="P38" s="131" t="s">
        <v>125</v>
      </c>
    </row>
    <row r="39" spans="1:15" ht="11.25">
      <c r="A39" s="132"/>
      <c r="B39" s="125" t="s">
        <v>125</v>
      </c>
      <c r="C39" s="133"/>
      <c r="D39" s="125" t="s">
        <v>125</v>
      </c>
      <c r="E39" s="133"/>
      <c r="F39" s="125" t="s">
        <v>125</v>
      </c>
      <c r="G39" s="133"/>
      <c r="H39" s="125" t="s">
        <v>125</v>
      </c>
      <c r="I39" s="133"/>
      <c r="J39" s="125" t="s">
        <v>125</v>
      </c>
      <c r="K39" s="133"/>
      <c r="L39" s="125" t="s">
        <v>125</v>
      </c>
      <c r="M39" s="133"/>
      <c r="N39" s="125" t="s">
        <v>125</v>
      </c>
      <c r="O39" s="134"/>
    </row>
    <row r="40" spans="1:16" ht="11.25" customHeight="1">
      <c r="A40" s="136" t="s">
        <v>128</v>
      </c>
      <c r="B40" s="128">
        <v>661</v>
      </c>
      <c r="C40" s="129">
        <v>100</v>
      </c>
      <c r="D40" s="128">
        <v>27</v>
      </c>
      <c r="E40" s="129">
        <v>4.084720121028744</v>
      </c>
      <c r="F40" s="128">
        <v>70</v>
      </c>
      <c r="G40" s="129">
        <v>10.59001512859304</v>
      </c>
      <c r="H40" s="128">
        <v>237</v>
      </c>
      <c r="I40" s="129">
        <v>35.854765506807865</v>
      </c>
      <c r="J40" s="128">
        <v>150</v>
      </c>
      <c r="K40" s="129">
        <v>22.692889561270803</v>
      </c>
      <c r="L40" s="128">
        <v>99</v>
      </c>
      <c r="M40" s="129">
        <v>14.977307110438728</v>
      </c>
      <c r="N40" s="128">
        <v>78</v>
      </c>
      <c r="O40" s="130">
        <v>11.800302571860817</v>
      </c>
      <c r="P40" s="131" t="s">
        <v>125</v>
      </c>
    </row>
    <row r="41" spans="1:16" ht="11.25" customHeight="1">
      <c r="A41" s="132" t="s">
        <v>45</v>
      </c>
      <c r="B41" s="128">
        <v>410</v>
      </c>
      <c r="C41" s="129">
        <v>100</v>
      </c>
      <c r="D41" s="338">
        <v>15</v>
      </c>
      <c r="E41" s="129">
        <v>3.6585365853658534</v>
      </c>
      <c r="F41" s="338">
        <v>34</v>
      </c>
      <c r="G41" s="129">
        <v>8.292682926829269</v>
      </c>
      <c r="H41" s="338">
        <v>149</v>
      </c>
      <c r="I41" s="129">
        <v>36.34146341463415</v>
      </c>
      <c r="J41" s="338">
        <v>92</v>
      </c>
      <c r="K41" s="129">
        <v>22.439024390243905</v>
      </c>
      <c r="L41" s="338">
        <v>64</v>
      </c>
      <c r="M41" s="129">
        <v>15.609756097560975</v>
      </c>
      <c r="N41" s="338">
        <v>56</v>
      </c>
      <c r="O41" s="130">
        <v>13.658536585365855</v>
      </c>
      <c r="P41" s="131" t="s">
        <v>125</v>
      </c>
    </row>
    <row r="42" spans="1:16" ht="11.25" customHeight="1">
      <c r="A42" s="132" t="s">
        <v>46</v>
      </c>
      <c r="B42" s="128">
        <v>239</v>
      </c>
      <c r="C42" s="129">
        <v>100</v>
      </c>
      <c r="D42" s="338">
        <v>12</v>
      </c>
      <c r="E42" s="129">
        <v>5.02092050209205</v>
      </c>
      <c r="F42" s="338">
        <v>35</v>
      </c>
      <c r="G42" s="129">
        <v>14.644351464435147</v>
      </c>
      <c r="H42" s="338">
        <v>87</v>
      </c>
      <c r="I42" s="129">
        <v>36.40167364016737</v>
      </c>
      <c r="J42" s="338">
        <v>55</v>
      </c>
      <c r="K42" s="129">
        <v>23.01255230125523</v>
      </c>
      <c r="L42" s="338">
        <v>31</v>
      </c>
      <c r="M42" s="129">
        <v>12.97071129707113</v>
      </c>
      <c r="N42" s="338">
        <v>19</v>
      </c>
      <c r="O42" s="130">
        <v>7.949790794979079</v>
      </c>
      <c r="P42" s="131" t="s">
        <v>125</v>
      </c>
    </row>
    <row r="43" spans="1:16" ht="11.25" customHeight="1">
      <c r="A43" s="137" t="s">
        <v>47</v>
      </c>
      <c r="B43" s="138">
        <v>12</v>
      </c>
      <c r="C43" s="139">
        <v>100</v>
      </c>
      <c r="D43" s="339">
        <v>0</v>
      </c>
      <c r="E43" s="139">
        <v>0</v>
      </c>
      <c r="F43" s="339">
        <v>1</v>
      </c>
      <c r="G43" s="139">
        <v>8.333333333333332</v>
      </c>
      <c r="H43" s="339">
        <v>1</v>
      </c>
      <c r="I43" s="139">
        <v>8.333333333333332</v>
      </c>
      <c r="J43" s="339">
        <v>3</v>
      </c>
      <c r="K43" s="139">
        <v>25</v>
      </c>
      <c r="L43" s="339">
        <v>4</v>
      </c>
      <c r="M43" s="139">
        <v>33.33333333333333</v>
      </c>
      <c r="N43" s="339">
        <v>3</v>
      </c>
      <c r="O43" s="140">
        <v>25</v>
      </c>
      <c r="P43" s="131" t="s">
        <v>125</v>
      </c>
    </row>
    <row r="44" spans="1:16" ht="11.25" customHeight="1" hidden="1">
      <c r="A44" s="137" t="s">
        <v>38</v>
      </c>
      <c r="B44" s="138">
        <v>0</v>
      </c>
      <c r="C44" s="139" t="s">
        <v>246</v>
      </c>
      <c r="D44" s="339">
        <v>0</v>
      </c>
      <c r="E44" s="139" t="s">
        <v>246</v>
      </c>
      <c r="F44" s="339">
        <v>0</v>
      </c>
      <c r="G44" s="139" t="s">
        <v>246</v>
      </c>
      <c r="H44" s="339">
        <v>0</v>
      </c>
      <c r="I44" s="139" t="s">
        <v>246</v>
      </c>
      <c r="J44" s="339">
        <v>0</v>
      </c>
      <c r="K44" s="139" t="s">
        <v>246</v>
      </c>
      <c r="L44" s="339">
        <v>0</v>
      </c>
      <c r="M44" s="139" t="s">
        <v>246</v>
      </c>
      <c r="N44" s="339">
        <v>0</v>
      </c>
      <c r="O44" s="139" t="s">
        <v>246</v>
      </c>
      <c r="P44" s="131" t="s">
        <v>125</v>
      </c>
    </row>
    <row r="45" ht="11.25"/>
    <row r="46" ht="11.25"/>
    <row r="47" ht="11.25"/>
    <row r="48" ht="11.25"/>
    <row r="49" ht="11.25"/>
    <row r="50" ht="11.25"/>
    <row r="51" ht="11.25"/>
    <row r="52" ht="11.25"/>
    <row r="56" spans="3:7" ht="11.25">
      <c r="C56" s="141"/>
      <c r="D56" s="141"/>
      <c r="E56" s="141"/>
      <c r="F56" s="141"/>
      <c r="G56" s="141"/>
    </row>
    <row r="57" spans="2:8" ht="11.25">
      <c r="B57" s="142"/>
      <c r="C57" s="142"/>
      <c r="D57" s="142"/>
      <c r="E57" s="142"/>
      <c r="F57" s="142"/>
      <c r="G57" s="142"/>
      <c r="H57" s="142"/>
    </row>
    <row r="58" spans="2:8" ht="11.25">
      <c r="B58" s="142"/>
      <c r="C58" s="142"/>
      <c r="D58" s="142"/>
      <c r="E58" s="142"/>
      <c r="F58" s="142"/>
      <c r="G58" s="142"/>
      <c r="H58" s="142"/>
    </row>
    <row r="59" spans="2:8" ht="11.25">
      <c r="B59" s="142"/>
      <c r="C59" s="142"/>
      <c r="D59" s="142"/>
      <c r="E59" s="142"/>
      <c r="F59" s="142"/>
      <c r="G59" s="142"/>
      <c r="H59" s="142"/>
    </row>
    <row r="64" spans="3:7" ht="11.25">
      <c r="C64" s="141"/>
      <c r="D64" s="141"/>
      <c r="E64" s="141"/>
      <c r="F64" s="141"/>
      <c r="G64" s="141"/>
    </row>
    <row r="65" spans="2:8" ht="11.25">
      <c r="B65" s="142"/>
      <c r="C65" s="142"/>
      <c r="D65" s="142"/>
      <c r="E65" s="142"/>
      <c r="F65" s="142"/>
      <c r="G65" s="142"/>
      <c r="H65" s="142"/>
    </row>
  </sheetData>
  <sheetProtection/>
  <mergeCells count="4">
    <mergeCell ref="B6:O6"/>
    <mergeCell ref="A1:O1"/>
    <mergeCell ref="A2:O2"/>
    <mergeCell ref="A4:O4"/>
  </mergeCells>
  <printOptions horizontalCentered="1"/>
  <pageMargins left="0.35" right="0.34" top="0.8" bottom="0.5" header="0.5" footer="0.5"/>
  <pageSetup horizontalDpi="600" verticalDpi="600" orientation="portrait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P7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7109375" style="144" customWidth="1"/>
    <col min="2" max="2" width="14.140625" style="144" customWidth="1"/>
    <col min="3" max="3" width="5.421875" style="144" customWidth="1"/>
    <col min="4" max="4" width="5.57421875" style="144" customWidth="1"/>
    <col min="5" max="5" width="4.7109375" style="144" customWidth="1"/>
    <col min="6" max="6" width="4.8515625" style="144" customWidth="1"/>
    <col min="7" max="7" width="5.421875" style="144" customWidth="1"/>
    <col min="8" max="8" width="4.8515625" style="144" customWidth="1"/>
    <col min="9" max="9" width="4.7109375" style="144" customWidth="1"/>
    <col min="10" max="10" width="4.8515625" style="144" customWidth="1"/>
    <col min="11" max="11" width="5.421875" style="144" customWidth="1"/>
    <col min="12" max="12" width="4.8515625" style="144" customWidth="1"/>
    <col min="13" max="13" width="4.7109375" style="144" customWidth="1"/>
    <col min="14" max="14" width="4.8515625" style="144" customWidth="1"/>
    <col min="15" max="15" width="8.7109375" style="144" customWidth="1"/>
    <col min="16" max="16384" width="9.140625" style="144" customWidth="1"/>
  </cols>
  <sheetData>
    <row r="1" spans="1:15" ht="9.75" customHeight="1">
      <c r="A1" s="379" t="s">
        <v>247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9.75" customHeight="1">
      <c r="A2" s="379" t="s">
        <v>129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ht="9.75" customHeight="1">
      <c r="A3" s="379" t="s">
        <v>130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2:14" ht="9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5" ht="9.75" customHeight="1">
      <c r="A5" s="380" t="s">
        <v>232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ht="10.5" customHeight="1">
      <c r="B6" s="145"/>
    </row>
    <row r="7" spans="2:14" ht="10.5" customHeight="1">
      <c r="B7" s="323"/>
      <c r="C7" s="147" t="s">
        <v>132</v>
      </c>
      <c r="D7" s="147"/>
      <c r="E7" s="147"/>
      <c r="F7" s="147"/>
      <c r="G7" s="147"/>
      <c r="H7" s="147"/>
      <c r="I7" s="147"/>
      <c r="J7" s="147"/>
      <c r="K7" s="148"/>
      <c r="L7" s="147"/>
      <c r="M7" s="147"/>
      <c r="N7" s="148"/>
    </row>
    <row r="8" spans="2:14" ht="10.5" customHeight="1">
      <c r="B8" s="149" t="s">
        <v>131</v>
      </c>
      <c r="C8" s="150" t="s">
        <v>17</v>
      </c>
      <c r="D8" s="150"/>
      <c r="E8" s="151"/>
      <c r="F8" s="150"/>
      <c r="G8" s="152" t="s">
        <v>134</v>
      </c>
      <c r="H8" s="150"/>
      <c r="I8" s="151"/>
      <c r="J8" s="150"/>
      <c r="K8" s="152" t="s">
        <v>135</v>
      </c>
      <c r="L8" s="150"/>
      <c r="M8" s="151"/>
      <c r="N8" s="153"/>
    </row>
    <row r="9" spans="2:14" ht="10.5" customHeight="1">
      <c r="B9" s="149" t="s">
        <v>133</v>
      </c>
      <c r="C9" s="146" t="s">
        <v>50</v>
      </c>
      <c r="D9" s="146"/>
      <c r="E9" s="146"/>
      <c r="F9" s="146"/>
      <c r="G9" s="353" t="s">
        <v>50</v>
      </c>
      <c r="H9" s="354"/>
      <c r="I9" s="354"/>
      <c r="J9" s="354"/>
      <c r="K9" s="353" t="s">
        <v>50</v>
      </c>
      <c r="L9" s="146"/>
      <c r="M9" s="146"/>
      <c r="N9" s="146"/>
    </row>
    <row r="10" spans="2:14" ht="10.5" customHeight="1">
      <c r="B10" s="154" t="s">
        <v>16</v>
      </c>
      <c r="C10" s="156" t="s">
        <v>52</v>
      </c>
      <c r="D10" s="156" t="s">
        <v>27</v>
      </c>
      <c r="E10" s="156" t="s">
        <v>28</v>
      </c>
      <c r="F10" s="156" t="s">
        <v>29</v>
      </c>
      <c r="G10" s="355" t="s">
        <v>52</v>
      </c>
      <c r="H10" s="356" t="s">
        <v>27</v>
      </c>
      <c r="I10" s="356" t="s">
        <v>28</v>
      </c>
      <c r="J10" s="356" t="s">
        <v>29</v>
      </c>
      <c r="K10" s="355" t="s">
        <v>52</v>
      </c>
      <c r="L10" s="156" t="s">
        <v>27</v>
      </c>
      <c r="M10" s="156" t="s">
        <v>28</v>
      </c>
      <c r="N10" s="156" t="s">
        <v>29</v>
      </c>
    </row>
    <row r="11" spans="2:14" ht="9" customHeight="1">
      <c r="B11" s="158" t="s">
        <v>125</v>
      </c>
      <c r="C11" s="159" t="s">
        <v>125</v>
      </c>
      <c r="D11" s="159" t="s">
        <v>125</v>
      </c>
      <c r="E11" s="159" t="s">
        <v>125</v>
      </c>
      <c r="F11" s="159" t="s">
        <v>125</v>
      </c>
      <c r="G11" s="160" t="s">
        <v>125</v>
      </c>
      <c r="H11" s="159" t="s">
        <v>125</v>
      </c>
      <c r="I11" s="159" t="s">
        <v>125</v>
      </c>
      <c r="J11" s="159" t="s">
        <v>125</v>
      </c>
      <c r="K11" s="160" t="s">
        <v>125</v>
      </c>
      <c r="L11" s="159" t="s">
        <v>125</v>
      </c>
      <c r="M11" s="159" t="s">
        <v>125</v>
      </c>
      <c r="N11" s="159" t="s">
        <v>125</v>
      </c>
    </row>
    <row r="12" spans="2:14" ht="9.75" customHeight="1">
      <c r="B12" s="157" t="s">
        <v>119</v>
      </c>
      <c r="C12" s="161">
        <v>3794</v>
      </c>
      <c r="D12" s="161">
        <v>1943</v>
      </c>
      <c r="E12" s="161">
        <v>1749</v>
      </c>
      <c r="F12" s="161">
        <v>102</v>
      </c>
      <c r="G12" s="162">
        <v>437</v>
      </c>
      <c r="H12" s="161">
        <v>238</v>
      </c>
      <c r="I12" s="161">
        <v>146</v>
      </c>
      <c r="J12" s="161">
        <v>53</v>
      </c>
      <c r="K12" s="162">
        <v>3357</v>
      </c>
      <c r="L12" s="161">
        <v>1705</v>
      </c>
      <c r="M12" s="161">
        <v>1603</v>
      </c>
      <c r="N12" s="161">
        <v>49</v>
      </c>
    </row>
    <row r="13" spans="2:14" ht="9.75" customHeight="1">
      <c r="B13" s="164" t="s">
        <v>7</v>
      </c>
      <c r="C13" s="161">
        <v>23</v>
      </c>
      <c r="D13" s="161">
        <v>7</v>
      </c>
      <c r="E13" s="161">
        <v>16</v>
      </c>
      <c r="F13" s="161">
        <v>0</v>
      </c>
      <c r="G13" s="162">
        <v>0</v>
      </c>
      <c r="H13" s="161">
        <v>0</v>
      </c>
      <c r="I13" s="161">
        <v>0</v>
      </c>
      <c r="J13" s="161">
        <v>0</v>
      </c>
      <c r="K13" s="162">
        <v>23</v>
      </c>
      <c r="L13" s="161">
        <v>7</v>
      </c>
      <c r="M13" s="161">
        <v>16</v>
      </c>
      <c r="N13" s="161">
        <v>0</v>
      </c>
    </row>
    <row r="14" spans="2:14" ht="9.75" customHeight="1">
      <c r="B14" s="164" t="s">
        <v>91</v>
      </c>
      <c r="C14" s="161">
        <v>199</v>
      </c>
      <c r="D14" s="161">
        <v>105</v>
      </c>
      <c r="E14" s="161">
        <v>93</v>
      </c>
      <c r="F14" s="161">
        <v>1</v>
      </c>
      <c r="G14" s="162">
        <v>2</v>
      </c>
      <c r="H14" s="161">
        <v>1</v>
      </c>
      <c r="I14" s="161">
        <v>1</v>
      </c>
      <c r="J14" s="161">
        <v>0</v>
      </c>
      <c r="K14" s="162">
        <v>197</v>
      </c>
      <c r="L14" s="161">
        <v>104</v>
      </c>
      <c r="M14" s="161">
        <v>92</v>
      </c>
      <c r="N14" s="161">
        <v>1</v>
      </c>
    </row>
    <row r="15" spans="2:14" ht="9.75" customHeight="1">
      <c r="B15" s="164" t="s">
        <v>93</v>
      </c>
      <c r="C15" s="161">
        <v>370</v>
      </c>
      <c r="D15" s="161">
        <v>170</v>
      </c>
      <c r="E15" s="161">
        <v>190</v>
      </c>
      <c r="F15" s="161">
        <v>10</v>
      </c>
      <c r="G15" s="162">
        <v>9</v>
      </c>
      <c r="H15" s="161">
        <v>2</v>
      </c>
      <c r="I15" s="161">
        <v>7</v>
      </c>
      <c r="J15" s="161">
        <v>0</v>
      </c>
      <c r="K15" s="162">
        <v>361</v>
      </c>
      <c r="L15" s="161">
        <v>168</v>
      </c>
      <c r="M15" s="161">
        <v>183</v>
      </c>
      <c r="N15" s="161">
        <v>10</v>
      </c>
    </row>
    <row r="16" spans="2:14" ht="9.75" customHeight="1">
      <c r="B16" s="164" t="s">
        <v>8</v>
      </c>
      <c r="C16" s="161">
        <v>1287</v>
      </c>
      <c r="D16" s="161">
        <v>663</v>
      </c>
      <c r="E16" s="161">
        <v>603</v>
      </c>
      <c r="F16" s="161">
        <v>21</v>
      </c>
      <c r="G16" s="162">
        <v>64</v>
      </c>
      <c r="H16" s="161">
        <v>38</v>
      </c>
      <c r="I16" s="161">
        <v>20</v>
      </c>
      <c r="J16" s="161">
        <v>6</v>
      </c>
      <c r="K16" s="162">
        <v>1223</v>
      </c>
      <c r="L16" s="161">
        <v>625</v>
      </c>
      <c r="M16" s="161">
        <v>583</v>
      </c>
      <c r="N16" s="161">
        <v>15</v>
      </c>
    </row>
    <row r="17" spans="2:14" ht="9.75" customHeight="1">
      <c r="B17" s="164" t="s">
        <v>9</v>
      </c>
      <c r="C17" s="161">
        <v>944</v>
      </c>
      <c r="D17" s="161">
        <v>486</v>
      </c>
      <c r="E17" s="161">
        <v>433</v>
      </c>
      <c r="F17" s="161">
        <v>25</v>
      </c>
      <c r="G17" s="162">
        <v>113</v>
      </c>
      <c r="H17" s="161">
        <v>59</v>
      </c>
      <c r="I17" s="161">
        <v>43</v>
      </c>
      <c r="J17" s="161">
        <v>11</v>
      </c>
      <c r="K17" s="162">
        <v>831</v>
      </c>
      <c r="L17" s="161">
        <v>427</v>
      </c>
      <c r="M17" s="161">
        <v>390</v>
      </c>
      <c r="N17" s="161">
        <v>14</v>
      </c>
    </row>
    <row r="18" spans="2:14" ht="9.75" customHeight="1">
      <c r="B18" s="164" t="s">
        <v>10</v>
      </c>
      <c r="C18" s="161">
        <v>572</v>
      </c>
      <c r="D18" s="161">
        <v>302</v>
      </c>
      <c r="E18" s="161">
        <v>244</v>
      </c>
      <c r="F18" s="161">
        <v>26</v>
      </c>
      <c r="G18" s="162">
        <v>130</v>
      </c>
      <c r="H18" s="161">
        <v>76</v>
      </c>
      <c r="I18" s="161">
        <v>35</v>
      </c>
      <c r="J18" s="161">
        <v>19</v>
      </c>
      <c r="K18" s="162">
        <v>442</v>
      </c>
      <c r="L18" s="161">
        <v>226</v>
      </c>
      <c r="M18" s="161">
        <v>209</v>
      </c>
      <c r="N18" s="161">
        <v>7</v>
      </c>
    </row>
    <row r="19" spans="2:14" ht="9.75" customHeight="1">
      <c r="B19" s="164" t="s">
        <v>11</v>
      </c>
      <c r="C19" s="161">
        <v>280</v>
      </c>
      <c r="D19" s="161">
        <v>148</v>
      </c>
      <c r="E19" s="161">
        <v>121</v>
      </c>
      <c r="F19" s="161">
        <v>11</v>
      </c>
      <c r="G19" s="162">
        <v>82</v>
      </c>
      <c r="H19" s="161">
        <v>41</v>
      </c>
      <c r="I19" s="161">
        <v>31</v>
      </c>
      <c r="J19" s="161">
        <v>10</v>
      </c>
      <c r="K19" s="162">
        <v>198</v>
      </c>
      <c r="L19" s="161">
        <v>107</v>
      </c>
      <c r="M19" s="161">
        <v>90</v>
      </c>
      <c r="N19" s="161">
        <v>1</v>
      </c>
    </row>
    <row r="20" spans="2:14" ht="9.75" customHeight="1">
      <c r="B20" s="164" t="s">
        <v>12</v>
      </c>
      <c r="C20" s="161">
        <v>119</v>
      </c>
      <c r="D20" s="161">
        <v>62</v>
      </c>
      <c r="E20" s="161">
        <v>49</v>
      </c>
      <c r="F20" s="161">
        <v>8</v>
      </c>
      <c r="G20" s="162">
        <v>37</v>
      </c>
      <c r="H20" s="161">
        <v>21</v>
      </c>
      <c r="I20" s="161">
        <v>9</v>
      </c>
      <c r="J20" s="161">
        <v>7</v>
      </c>
      <c r="K20" s="162">
        <v>82</v>
      </c>
      <c r="L20" s="161">
        <v>41</v>
      </c>
      <c r="M20" s="161">
        <v>40</v>
      </c>
      <c r="N20" s="161">
        <v>1</v>
      </c>
    </row>
    <row r="21" spans="2:14" ht="9.75" customHeight="1">
      <c r="B21" s="164" t="s">
        <v>38</v>
      </c>
      <c r="C21" s="161">
        <v>0</v>
      </c>
      <c r="D21" s="161">
        <v>0</v>
      </c>
      <c r="E21" s="161">
        <v>0</v>
      </c>
      <c r="F21" s="161">
        <v>0</v>
      </c>
      <c r="G21" s="162">
        <v>0</v>
      </c>
      <c r="H21" s="161">
        <v>0</v>
      </c>
      <c r="I21" s="161">
        <v>0</v>
      </c>
      <c r="J21" s="161">
        <v>0</v>
      </c>
      <c r="K21" s="162">
        <v>0</v>
      </c>
      <c r="L21" s="161">
        <v>0</v>
      </c>
      <c r="M21" s="161">
        <v>0</v>
      </c>
      <c r="N21" s="161">
        <v>0</v>
      </c>
    </row>
    <row r="22" spans="2:14" ht="9" customHeight="1">
      <c r="B22" s="155"/>
      <c r="C22" s="159" t="s">
        <v>125</v>
      </c>
      <c r="D22" s="159" t="s">
        <v>125</v>
      </c>
      <c r="E22" s="159" t="s">
        <v>125</v>
      </c>
      <c r="F22" s="159" t="s">
        <v>125</v>
      </c>
      <c r="G22" s="160" t="s">
        <v>125</v>
      </c>
      <c r="H22" s="159" t="s">
        <v>125</v>
      </c>
      <c r="I22" s="159" t="s">
        <v>125</v>
      </c>
      <c r="J22" s="159" t="s">
        <v>125</v>
      </c>
      <c r="K22" s="160" t="s">
        <v>125</v>
      </c>
      <c r="L22" s="159" t="s">
        <v>125</v>
      </c>
      <c r="M22" s="159" t="s">
        <v>125</v>
      </c>
      <c r="N22" s="159" t="s">
        <v>125</v>
      </c>
    </row>
    <row r="23" spans="2:14" ht="9.75" customHeight="1">
      <c r="B23" s="157" t="s">
        <v>120</v>
      </c>
      <c r="C23" s="161">
        <v>3133</v>
      </c>
      <c r="D23" s="161">
        <v>1533</v>
      </c>
      <c r="E23" s="161">
        <v>1510</v>
      </c>
      <c r="F23" s="161">
        <v>90</v>
      </c>
      <c r="G23" s="162">
        <v>352</v>
      </c>
      <c r="H23" s="161">
        <v>181</v>
      </c>
      <c r="I23" s="161">
        <v>121</v>
      </c>
      <c r="J23" s="161">
        <v>50</v>
      </c>
      <c r="K23" s="162">
        <v>2781</v>
      </c>
      <c r="L23" s="161">
        <v>1352</v>
      </c>
      <c r="M23" s="161">
        <v>1389</v>
      </c>
      <c r="N23" s="161">
        <v>40</v>
      </c>
    </row>
    <row r="24" spans="2:15" ht="9.75" customHeight="1">
      <c r="B24" s="164" t="s">
        <v>136</v>
      </c>
      <c r="C24" s="161">
        <v>19</v>
      </c>
      <c r="D24" s="161">
        <v>6</v>
      </c>
      <c r="E24" s="161">
        <v>13</v>
      </c>
      <c r="F24" s="161">
        <v>0</v>
      </c>
      <c r="G24" s="162">
        <v>0</v>
      </c>
      <c r="H24" s="161">
        <v>0</v>
      </c>
      <c r="I24" s="161">
        <v>0</v>
      </c>
      <c r="J24" s="161">
        <v>0</v>
      </c>
      <c r="K24" s="162">
        <v>19</v>
      </c>
      <c r="L24" s="161">
        <v>6</v>
      </c>
      <c r="M24" s="161">
        <v>13</v>
      </c>
      <c r="N24" s="161">
        <v>0</v>
      </c>
      <c r="O24" s="163"/>
    </row>
    <row r="25" spans="2:15" ht="9.75" customHeight="1">
      <c r="B25" s="164" t="s">
        <v>21</v>
      </c>
      <c r="C25" s="161">
        <v>176</v>
      </c>
      <c r="D25" s="161">
        <v>91</v>
      </c>
      <c r="E25" s="161">
        <v>84</v>
      </c>
      <c r="F25" s="161">
        <v>1</v>
      </c>
      <c r="G25" s="162">
        <v>2</v>
      </c>
      <c r="H25" s="161">
        <v>1</v>
      </c>
      <c r="I25" s="161">
        <v>1</v>
      </c>
      <c r="J25" s="161">
        <v>0</v>
      </c>
      <c r="K25" s="162">
        <v>174</v>
      </c>
      <c r="L25" s="161">
        <v>90</v>
      </c>
      <c r="M25" s="161">
        <v>83</v>
      </c>
      <c r="N25" s="161">
        <v>1</v>
      </c>
      <c r="O25" s="163"/>
    </row>
    <row r="26" spans="2:15" ht="9.75" customHeight="1">
      <c r="B26" s="164" t="s">
        <v>22</v>
      </c>
      <c r="C26" s="161">
        <v>300</v>
      </c>
      <c r="D26" s="161">
        <v>136</v>
      </c>
      <c r="E26" s="161">
        <v>155</v>
      </c>
      <c r="F26" s="161">
        <v>9</v>
      </c>
      <c r="G26" s="162">
        <v>7</v>
      </c>
      <c r="H26" s="161">
        <v>1</v>
      </c>
      <c r="I26" s="161">
        <v>6</v>
      </c>
      <c r="J26" s="161">
        <v>0</v>
      </c>
      <c r="K26" s="162">
        <v>293</v>
      </c>
      <c r="L26" s="161">
        <v>135</v>
      </c>
      <c r="M26" s="161">
        <v>149</v>
      </c>
      <c r="N26" s="161">
        <v>9</v>
      </c>
      <c r="O26" s="163"/>
    </row>
    <row r="27" spans="2:15" ht="9.75" customHeight="1">
      <c r="B27" s="164" t="s">
        <v>137</v>
      </c>
      <c r="C27" s="161">
        <v>1050</v>
      </c>
      <c r="D27" s="161">
        <v>514</v>
      </c>
      <c r="E27" s="161">
        <v>516</v>
      </c>
      <c r="F27" s="161">
        <v>20</v>
      </c>
      <c r="G27" s="162">
        <v>54</v>
      </c>
      <c r="H27" s="161">
        <v>33</v>
      </c>
      <c r="I27" s="161">
        <v>15</v>
      </c>
      <c r="J27" s="161">
        <v>6</v>
      </c>
      <c r="K27" s="162">
        <v>996</v>
      </c>
      <c r="L27" s="161">
        <v>481</v>
      </c>
      <c r="M27" s="161">
        <v>501</v>
      </c>
      <c r="N27" s="161">
        <v>14</v>
      </c>
      <c r="O27" s="163"/>
    </row>
    <row r="28" spans="2:15" ht="9.75" customHeight="1">
      <c r="B28" s="164" t="s">
        <v>138</v>
      </c>
      <c r="C28" s="161">
        <v>794</v>
      </c>
      <c r="D28" s="161">
        <v>394</v>
      </c>
      <c r="E28" s="161">
        <v>378</v>
      </c>
      <c r="F28" s="161">
        <v>22</v>
      </c>
      <c r="G28" s="162">
        <v>88</v>
      </c>
      <c r="H28" s="161">
        <v>43</v>
      </c>
      <c r="I28" s="161">
        <v>34</v>
      </c>
      <c r="J28" s="161">
        <v>11</v>
      </c>
      <c r="K28" s="162">
        <v>706</v>
      </c>
      <c r="L28" s="161">
        <v>351</v>
      </c>
      <c r="M28" s="161">
        <v>344</v>
      </c>
      <c r="N28" s="161">
        <v>11</v>
      </c>
      <c r="O28" s="163"/>
    </row>
    <row r="29" spans="2:15" ht="9.75" customHeight="1">
      <c r="B29" s="164" t="s">
        <v>139</v>
      </c>
      <c r="C29" s="161">
        <v>473</v>
      </c>
      <c r="D29" s="161">
        <v>238</v>
      </c>
      <c r="E29" s="161">
        <v>213</v>
      </c>
      <c r="F29" s="161">
        <v>22</v>
      </c>
      <c r="G29" s="162">
        <v>110</v>
      </c>
      <c r="H29" s="161">
        <v>63</v>
      </c>
      <c r="I29" s="161">
        <v>30</v>
      </c>
      <c r="J29" s="161">
        <v>17</v>
      </c>
      <c r="K29" s="162">
        <v>363</v>
      </c>
      <c r="L29" s="161">
        <v>175</v>
      </c>
      <c r="M29" s="161">
        <v>183</v>
      </c>
      <c r="N29" s="161">
        <v>5</v>
      </c>
      <c r="O29" s="163"/>
    </row>
    <row r="30" spans="2:15" ht="9.75" customHeight="1">
      <c r="B30" s="164" t="s">
        <v>140</v>
      </c>
      <c r="C30" s="161">
        <v>227</v>
      </c>
      <c r="D30" s="161">
        <v>111</v>
      </c>
      <c r="E30" s="161">
        <v>106</v>
      </c>
      <c r="F30" s="161">
        <v>10</v>
      </c>
      <c r="G30" s="162">
        <v>62</v>
      </c>
      <c r="H30" s="161">
        <v>26</v>
      </c>
      <c r="I30" s="161">
        <v>26</v>
      </c>
      <c r="J30" s="161">
        <v>10</v>
      </c>
      <c r="K30" s="162">
        <v>165</v>
      </c>
      <c r="L30" s="161">
        <v>85</v>
      </c>
      <c r="M30" s="161">
        <v>80</v>
      </c>
      <c r="N30" s="161">
        <v>0</v>
      </c>
      <c r="O30" s="163"/>
    </row>
    <row r="31" spans="2:15" ht="9.75" customHeight="1">
      <c r="B31" s="164" t="s">
        <v>141</v>
      </c>
      <c r="C31" s="161">
        <v>94</v>
      </c>
      <c r="D31" s="161">
        <v>43</v>
      </c>
      <c r="E31" s="161">
        <v>45</v>
      </c>
      <c r="F31" s="161">
        <v>6</v>
      </c>
      <c r="G31" s="162">
        <v>29</v>
      </c>
      <c r="H31" s="161">
        <v>14</v>
      </c>
      <c r="I31" s="161">
        <v>9</v>
      </c>
      <c r="J31" s="161">
        <v>6</v>
      </c>
      <c r="K31" s="162">
        <v>65</v>
      </c>
      <c r="L31" s="161">
        <v>29</v>
      </c>
      <c r="M31" s="161">
        <v>36</v>
      </c>
      <c r="N31" s="161">
        <v>0</v>
      </c>
      <c r="O31" s="163"/>
    </row>
    <row r="32" spans="2:15" ht="9.75" customHeight="1">
      <c r="B32" s="164" t="s">
        <v>166</v>
      </c>
      <c r="C32" s="161">
        <v>0</v>
      </c>
      <c r="D32" s="161">
        <v>0</v>
      </c>
      <c r="E32" s="161">
        <v>0</v>
      </c>
      <c r="F32" s="161">
        <v>0</v>
      </c>
      <c r="G32" s="162">
        <v>0</v>
      </c>
      <c r="H32" s="161">
        <v>0</v>
      </c>
      <c r="I32" s="161">
        <v>0</v>
      </c>
      <c r="J32" s="161">
        <v>0</v>
      </c>
      <c r="K32" s="162">
        <v>0</v>
      </c>
      <c r="L32" s="161">
        <v>0</v>
      </c>
      <c r="M32" s="161">
        <v>0</v>
      </c>
      <c r="N32" s="161">
        <v>0</v>
      </c>
      <c r="O32" s="163"/>
    </row>
    <row r="33" spans="2:14" ht="9" customHeight="1">
      <c r="B33" s="155"/>
      <c r="C33" s="159" t="s">
        <v>125</v>
      </c>
      <c r="D33" s="159" t="s">
        <v>125</v>
      </c>
      <c r="E33" s="159" t="s">
        <v>125</v>
      </c>
      <c r="F33" s="159" t="s">
        <v>125</v>
      </c>
      <c r="G33" s="160" t="s">
        <v>125</v>
      </c>
      <c r="H33" s="159" t="s">
        <v>125</v>
      </c>
      <c r="I33" s="159" t="s">
        <v>125</v>
      </c>
      <c r="J33" s="159" t="s">
        <v>125</v>
      </c>
      <c r="K33" s="160" t="s">
        <v>125</v>
      </c>
      <c r="L33" s="159" t="s">
        <v>125</v>
      </c>
      <c r="M33" s="159" t="s">
        <v>125</v>
      </c>
      <c r="N33" s="159" t="s">
        <v>125</v>
      </c>
    </row>
    <row r="34" spans="2:14" ht="9.75" customHeight="1">
      <c r="B34" s="165" t="s">
        <v>121</v>
      </c>
      <c r="C34" s="161">
        <v>511</v>
      </c>
      <c r="D34" s="161">
        <v>245</v>
      </c>
      <c r="E34" s="161">
        <v>257</v>
      </c>
      <c r="F34" s="161">
        <v>9</v>
      </c>
      <c r="G34" s="162">
        <v>65</v>
      </c>
      <c r="H34" s="161">
        <v>32</v>
      </c>
      <c r="I34" s="161">
        <v>29</v>
      </c>
      <c r="J34" s="161">
        <v>4</v>
      </c>
      <c r="K34" s="162">
        <v>446</v>
      </c>
      <c r="L34" s="161">
        <v>213</v>
      </c>
      <c r="M34" s="161">
        <v>228</v>
      </c>
      <c r="N34" s="161">
        <v>5</v>
      </c>
    </row>
    <row r="35" spans="2:14" ht="9.75" customHeight="1">
      <c r="B35" s="165" t="s">
        <v>143</v>
      </c>
      <c r="C35" s="161">
        <v>1</v>
      </c>
      <c r="D35" s="161">
        <v>0</v>
      </c>
      <c r="E35" s="161">
        <v>1</v>
      </c>
      <c r="F35" s="161">
        <v>0</v>
      </c>
      <c r="G35" s="162">
        <v>0</v>
      </c>
      <c r="H35" s="161">
        <v>0</v>
      </c>
      <c r="I35" s="161">
        <v>0</v>
      </c>
      <c r="J35" s="161">
        <v>0</v>
      </c>
      <c r="K35" s="162">
        <v>1</v>
      </c>
      <c r="L35" s="161">
        <v>0</v>
      </c>
      <c r="M35" s="161">
        <v>1</v>
      </c>
      <c r="N35" s="161">
        <v>0</v>
      </c>
    </row>
    <row r="36" spans="2:14" ht="9.75" customHeight="1">
      <c r="B36" s="164" t="s">
        <v>144</v>
      </c>
      <c r="C36" s="161">
        <v>28</v>
      </c>
      <c r="D36" s="161">
        <v>18</v>
      </c>
      <c r="E36" s="161">
        <v>10</v>
      </c>
      <c r="F36" s="161">
        <v>0</v>
      </c>
      <c r="G36" s="162">
        <v>1</v>
      </c>
      <c r="H36" s="161">
        <v>1</v>
      </c>
      <c r="I36" s="161">
        <v>0</v>
      </c>
      <c r="J36" s="161">
        <v>0</v>
      </c>
      <c r="K36" s="162">
        <v>27</v>
      </c>
      <c r="L36" s="161">
        <v>17</v>
      </c>
      <c r="M36" s="161">
        <v>10</v>
      </c>
      <c r="N36" s="161">
        <v>0</v>
      </c>
    </row>
    <row r="37" spans="2:16" ht="9.75" customHeight="1">
      <c r="B37" s="164" t="s">
        <v>145</v>
      </c>
      <c r="C37" s="161">
        <v>58</v>
      </c>
      <c r="D37" s="161">
        <v>28</v>
      </c>
      <c r="E37" s="161">
        <v>28</v>
      </c>
      <c r="F37" s="161">
        <v>2</v>
      </c>
      <c r="G37" s="162">
        <v>2</v>
      </c>
      <c r="H37" s="161">
        <v>0</v>
      </c>
      <c r="I37" s="161">
        <v>2</v>
      </c>
      <c r="J37" s="161">
        <v>0</v>
      </c>
      <c r="K37" s="162">
        <v>56</v>
      </c>
      <c r="L37" s="161">
        <v>28</v>
      </c>
      <c r="M37" s="161">
        <v>26</v>
      </c>
      <c r="N37" s="161">
        <v>2</v>
      </c>
      <c r="P37" s="145"/>
    </row>
    <row r="38" spans="2:16" ht="9.75" customHeight="1">
      <c r="B38" s="164" t="s">
        <v>146</v>
      </c>
      <c r="C38" s="161">
        <v>169</v>
      </c>
      <c r="D38" s="161">
        <v>79</v>
      </c>
      <c r="E38" s="161">
        <v>87</v>
      </c>
      <c r="F38" s="161">
        <v>3</v>
      </c>
      <c r="G38" s="162">
        <v>12</v>
      </c>
      <c r="H38" s="161">
        <v>9</v>
      </c>
      <c r="I38" s="161">
        <v>3</v>
      </c>
      <c r="J38" s="161">
        <v>0</v>
      </c>
      <c r="K38" s="162">
        <v>157</v>
      </c>
      <c r="L38" s="161">
        <v>70</v>
      </c>
      <c r="M38" s="161">
        <v>84</v>
      </c>
      <c r="N38" s="161">
        <v>3</v>
      </c>
      <c r="P38" s="145"/>
    </row>
    <row r="39" spans="2:14" ht="9.75" customHeight="1">
      <c r="B39" s="164" t="s">
        <v>147</v>
      </c>
      <c r="C39" s="161">
        <v>138</v>
      </c>
      <c r="D39" s="161">
        <v>73</v>
      </c>
      <c r="E39" s="161">
        <v>64</v>
      </c>
      <c r="F39" s="161">
        <v>1</v>
      </c>
      <c r="G39" s="162">
        <v>19</v>
      </c>
      <c r="H39" s="161">
        <v>12</v>
      </c>
      <c r="I39" s="161">
        <v>6</v>
      </c>
      <c r="J39" s="161">
        <v>1</v>
      </c>
      <c r="K39" s="162">
        <v>119</v>
      </c>
      <c r="L39" s="161">
        <v>61</v>
      </c>
      <c r="M39" s="161">
        <v>58</v>
      </c>
      <c r="N39" s="161">
        <v>0</v>
      </c>
    </row>
    <row r="40" spans="2:14" ht="9.75" customHeight="1">
      <c r="B40" s="164" t="s">
        <v>148</v>
      </c>
      <c r="C40" s="161">
        <v>63</v>
      </c>
      <c r="D40" s="161">
        <v>34</v>
      </c>
      <c r="E40" s="161">
        <v>28</v>
      </c>
      <c r="F40" s="161">
        <v>1</v>
      </c>
      <c r="G40" s="162">
        <v>17</v>
      </c>
      <c r="H40" s="161">
        <v>8</v>
      </c>
      <c r="I40" s="161">
        <v>8</v>
      </c>
      <c r="J40" s="161">
        <v>1</v>
      </c>
      <c r="K40" s="162">
        <v>46</v>
      </c>
      <c r="L40" s="161">
        <v>26</v>
      </c>
      <c r="M40" s="161">
        <v>20</v>
      </c>
      <c r="N40" s="161">
        <v>0</v>
      </c>
    </row>
    <row r="41" spans="2:14" ht="9.75" customHeight="1">
      <c r="B41" s="164" t="s">
        <v>149</v>
      </c>
      <c r="C41" s="161">
        <v>44</v>
      </c>
      <c r="D41" s="161">
        <v>11</v>
      </c>
      <c r="E41" s="161">
        <v>31</v>
      </c>
      <c r="F41" s="161">
        <v>2</v>
      </c>
      <c r="G41" s="162">
        <v>13</v>
      </c>
      <c r="H41" s="161">
        <v>2</v>
      </c>
      <c r="I41" s="161">
        <v>9</v>
      </c>
      <c r="J41" s="161">
        <v>2</v>
      </c>
      <c r="K41" s="162">
        <v>31</v>
      </c>
      <c r="L41" s="161">
        <v>9</v>
      </c>
      <c r="M41" s="161">
        <v>22</v>
      </c>
      <c r="N41" s="161">
        <v>0</v>
      </c>
    </row>
    <row r="42" spans="2:14" ht="9.75" customHeight="1">
      <c r="B42" s="164" t="s">
        <v>150</v>
      </c>
      <c r="C42" s="161">
        <v>10</v>
      </c>
      <c r="D42" s="161">
        <v>2</v>
      </c>
      <c r="E42" s="161">
        <v>8</v>
      </c>
      <c r="F42" s="161">
        <v>0</v>
      </c>
      <c r="G42" s="162">
        <v>1</v>
      </c>
      <c r="H42" s="161">
        <v>0</v>
      </c>
      <c r="I42" s="161">
        <v>1</v>
      </c>
      <c r="J42" s="161">
        <v>0</v>
      </c>
      <c r="K42" s="162">
        <v>9</v>
      </c>
      <c r="L42" s="161">
        <v>2</v>
      </c>
      <c r="M42" s="161">
        <v>7</v>
      </c>
      <c r="N42" s="161">
        <v>0</v>
      </c>
    </row>
    <row r="43" spans="2:14" ht="9.75" customHeight="1">
      <c r="B43" s="164" t="s">
        <v>172</v>
      </c>
      <c r="C43" s="161">
        <v>0</v>
      </c>
      <c r="D43" s="161">
        <v>0</v>
      </c>
      <c r="E43" s="161">
        <v>0</v>
      </c>
      <c r="F43" s="161">
        <v>0</v>
      </c>
      <c r="G43" s="162">
        <v>0</v>
      </c>
      <c r="H43" s="161">
        <v>0</v>
      </c>
      <c r="I43" s="161">
        <v>0</v>
      </c>
      <c r="J43" s="161">
        <v>0</v>
      </c>
      <c r="K43" s="162">
        <v>0</v>
      </c>
      <c r="L43" s="161">
        <v>0</v>
      </c>
      <c r="M43" s="161">
        <v>0</v>
      </c>
      <c r="N43" s="161">
        <v>0</v>
      </c>
    </row>
    <row r="44" spans="2:14" ht="9" customHeight="1">
      <c r="B44" s="155"/>
      <c r="C44" s="159" t="s">
        <v>125</v>
      </c>
      <c r="D44" s="159" t="s">
        <v>125</v>
      </c>
      <c r="E44" s="159" t="s">
        <v>125</v>
      </c>
      <c r="F44" s="159" t="s">
        <v>125</v>
      </c>
      <c r="G44" s="160" t="s">
        <v>125</v>
      </c>
      <c r="H44" s="159" t="s">
        <v>125</v>
      </c>
      <c r="I44" s="159" t="s">
        <v>125</v>
      </c>
      <c r="J44" s="159" t="s">
        <v>125</v>
      </c>
      <c r="K44" s="160" t="s">
        <v>125</v>
      </c>
      <c r="L44" s="159" t="s">
        <v>125</v>
      </c>
      <c r="M44" s="159" t="s">
        <v>125</v>
      </c>
      <c r="N44" s="159" t="s">
        <v>125</v>
      </c>
    </row>
    <row r="45" spans="2:14" ht="9.75" customHeight="1">
      <c r="B45" s="165" t="s">
        <v>126</v>
      </c>
      <c r="C45" s="161">
        <v>2209</v>
      </c>
      <c r="D45" s="161">
        <v>994</v>
      </c>
      <c r="E45" s="161">
        <v>1139</v>
      </c>
      <c r="F45" s="161">
        <v>76</v>
      </c>
      <c r="G45" s="162">
        <v>252</v>
      </c>
      <c r="H45" s="161">
        <v>123</v>
      </c>
      <c r="I45" s="161">
        <v>85</v>
      </c>
      <c r="J45" s="161">
        <v>44</v>
      </c>
      <c r="K45" s="162">
        <v>1957</v>
      </c>
      <c r="L45" s="161">
        <v>871</v>
      </c>
      <c r="M45" s="161">
        <v>1054</v>
      </c>
      <c r="N45" s="161">
        <v>32</v>
      </c>
    </row>
    <row r="46" spans="2:14" ht="9.75" customHeight="1">
      <c r="B46" s="164" t="s">
        <v>143</v>
      </c>
      <c r="C46" s="161">
        <v>14</v>
      </c>
      <c r="D46" s="161">
        <v>3</v>
      </c>
      <c r="E46" s="161">
        <v>11</v>
      </c>
      <c r="F46" s="161">
        <v>0</v>
      </c>
      <c r="G46" s="162">
        <v>0</v>
      </c>
      <c r="H46" s="161">
        <v>0</v>
      </c>
      <c r="I46" s="161">
        <v>0</v>
      </c>
      <c r="J46" s="161">
        <v>0</v>
      </c>
      <c r="K46" s="162">
        <v>14</v>
      </c>
      <c r="L46" s="161">
        <v>3</v>
      </c>
      <c r="M46" s="161">
        <v>11</v>
      </c>
      <c r="N46" s="161">
        <v>0</v>
      </c>
    </row>
    <row r="47" spans="2:14" ht="9.75" customHeight="1">
      <c r="B47" s="164" t="s">
        <v>144</v>
      </c>
      <c r="C47" s="161">
        <v>121</v>
      </c>
      <c r="D47" s="161">
        <v>53</v>
      </c>
      <c r="E47" s="161">
        <v>67</v>
      </c>
      <c r="F47" s="161">
        <v>1</v>
      </c>
      <c r="G47" s="162">
        <v>1</v>
      </c>
      <c r="H47" s="161">
        <v>0</v>
      </c>
      <c r="I47" s="161">
        <v>1</v>
      </c>
      <c r="J47" s="161">
        <v>0</v>
      </c>
      <c r="K47" s="162">
        <v>120</v>
      </c>
      <c r="L47" s="161">
        <v>53</v>
      </c>
      <c r="M47" s="161">
        <v>66</v>
      </c>
      <c r="N47" s="161">
        <v>1</v>
      </c>
    </row>
    <row r="48" spans="2:14" ht="9.75" customHeight="1">
      <c r="B48" s="164" t="s">
        <v>145</v>
      </c>
      <c r="C48" s="161">
        <v>200</v>
      </c>
      <c r="D48" s="161">
        <v>76</v>
      </c>
      <c r="E48" s="161">
        <v>118</v>
      </c>
      <c r="F48" s="161">
        <v>6</v>
      </c>
      <c r="G48" s="162">
        <v>5</v>
      </c>
      <c r="H48" s="161">
        <v>1</v>
      </c>
      <c r="I48" s="161">
        <v>4</v>
      </c>
      <c r="J48" s="161">
        <v>0</v>
      </c>
      <c r="K48" s="162">
        <v>195</v>
      </c>
      <c r="L48" s="161">
        <v>75</v>
      </c>
      <c r="M48" s="161">
        <v>114</v>
      </c>
      <c r="N48" s="161">
        <v>6</v>
      </c>
    </row>
    <row r="49" spans="2:14" ht="9.75" customHeight="1">
      <c r="B49" s="164" t="s">
        <v>146</v>
      </c>
      <c r="C49" s="161">
        <v>725</v>
      </c>
      <c r="D49" s="161">
        <v>332</v>
      </c>
      <c r="E49" s="161">
        <v>379</v>
      </c>
      <c r="F49" s="161">
        <v>14</v>
      </c>
      <c r="G49" s="162">
        <v>33</v>
      </c>
      <c r="H49" s="161">
        <v>17</v>
      </c>
      <c r="I49" s="161">
        <v>11</v>
      </c>
      <c r="J49" s="161">
        <v>5</v>
      </c>
      <c r="K49" s="162">
        <v>692</v>
      </c>
      <c r="L49" s="161">
        <v>315</v>
      </c>
      <c r="M49" s="161">
        <v>368</v>
      </c>
      <c r="N49" s="161">
        <v>9</v>
      </c>
    </row>
    <row r="50" spans="2:14" ht="9.75" customHeight="1">
      <c r="B50" s="164" t="s">
        <v>147</v>
      </c>
      <c r="C50" s="161">
        <v>557</v>
      </c>
      <c r="D50" s="161">
        <v>246</v>
      </c>
      <c r="E50" s="161">
        <v>290</v>
      </c>
      <c r="F50" s="161">
        <v>21</v>
      </c>
      <c r="G50" s="162">
        <v>57</v>
      </c>
      <c r="H50" s="161">
        <v>21</v>
      </c>
      <c r="I50" s="161">
        <v>26</v>
      </c>
      <c r="J50" s="161">
        <v>10</v>
      </c>
      <c r="K50" s="162">
        <v>500</v>
      </c>
      <c r="L50" s="161">
        <v>225</v>
      </c>
      <c r="M50" s="161">
        <v>264</v>
      </c>
      <c r="N50" s="161">
        <v>11</v>
      </c>
    </row>
    <row r="51" spans="2:14" ht="9.75" customHeight="1">
      <c r="B51" s="164" t="s">
        <v>148</v>
      </c>
      <c r="C51" s="161">
        <v>362</v>
      </c>
      <c r="D51" s="161">
        <v>170</v>
      </c>
      <c r="E51" s="161">
        <v>172</v>
      </c>
      <c r="F51" s="161">
        <v>20</v>
      </c>
      <c r="G51" s="162">
        <v>86</v>
      </c>
      <c r="H51" s="161">
        <v>49</v>
      </c>
      <c r="I51" s="161">
        <v>22</v>
      </c>
      <c r="J51" s="161">
        <v>15</v>
      </c>
      <c r="K51" s="162">
        <v>276</v>
      </c>
      <c r="L51" s="161">
        <v>121</v>
      </c>
      <c r="M51" s="161">
        <v>150</v>
      </c>
      <c r="N51" s="161">
        <v>5</v>
      </c>
    </row>
    <row r="52" spans="2:14" ht="9.75" customHeight="1">
      <c r="B52" s="164" t="s">
        <v>149</v>
      </c>
      <c r="C52" s="161">
        <v>154</v>
      </c>
      <c r="D52" s="161">
        <v>79</v>
      </c>
      <c r="E52" s="161">
        <v>67</v>
      </c>
      <c r="F52" s="161">
        <v>8</v>
      </c>
      <c r="G52" s="162">
        <v>43</v>
      </c>
      <c r="H52" s="161">
        <v>21</v>
      </c>
      <c r="I52" s="161">
        <v>14</v>
      </c>
      <c r="J52" s="161">
        <v>8</v>
      </c>
      <c r="K52" s="162">
        <v>111</v>
      </c>
      <c r="L52" s="161">
        <v>58</v>
      </c>
      <c r="M52" s="161">
        <v>53</v>
      </c>
      <c r="N52" s="161">
        <v>0</v>
      </c>
    </row>
    <row r="53" spans="2:14" ht="9.75" customHeight="1">
      <c r="B53" s="164" t="s">
        <v>150</v>
      </c>
      <c r="C53" s="161">
        <v>76</v>
      </c>
      <c r="D53" s="161">
        <v>35</v>
      </c>
      <c r="E53" s="161">
        <v>35</v>
      </c>
      <c r="F53" s="161">
        <v>6</v>
      </c>
      <c r="G53" s="162">
        <v>27</v>
      </c>
      <c r="H53" s="161">
        <v>14</v>
      </c>
      <c r="I53" s="161">
        <v>7</v>
      </c>
      <c r="J53" s="161">
        <v>6</v>
      </c>
      <c r="K53" s="162">
        <v>49</v>
      </c>
      <c r="L53" s="161">
        <v>21</v>
      </c>
      <c r="M53" s="161">
        <v>28</v>
      </c>
      <c r="N53" s="161">
        <v>0</v>
      </c>
    </row>
    <row r="54" spans="2:14" ht="9.75" customHeight="1">
      <c r="B54" s="164" t="s">
        <v>172</v>
      </c>
      <c r="C54" s="161">
        <v>0</v>
      </c>
      <c r="D54" s="161">
        <v>0</v>
      </c>
      <c r="E54" s="161">
        <v>0</v>
      </c>
      <c r="F54" s="161">
        <v>0</v>
      </c>
      <c r="G54" s="162">
        <v>0</v>
      </c>
      <c r="H54" s="161">
        <v>0</v>
      </c>
      <c r="I54" s="161">
        <v>0</v>
      </c>
      <c r="J54" s="161">
        <v>0</v>
      </c>
      <c r="K54" s="162">
        <v>0</v>
      </c>
      <c r="L54" s="161">
        <v>0</v>
      </c>
      <c r="M54" s="161">
        <v>0</v>
      </c>
      <c r="N54" s="161">
        <v>0</v>
      </c>
    </row>
    <row r="55" spans="2:14" ht="9" customHeight="1">
      <c r="B55" s="164"/>
      <c r="C55" s="159" t="s">
        <v>125</v>
      </c>
      <c r="D55" s="159" t="s">
        <v>125</v>
      </c>
      <c r="E55" s="159" t="s">
        <v>125</v>
      </c>
      <c r="F55" s="159" t="s">
        <v>125</v>
      </c>
      <c r="G55" s="160" t="s">
        <v>125</v>
      </c>
      <c r="H55" s="159" t="s">
        <v>125</v>
      </c>
      <c r="I55" s="159" t="s">
        <v>125</v>
      </c>
      <c r="J55" s="159" t="s">
        <v>125</v>
      </c>
      <c r="K55" s="160" t="s">
        <v>125</v>
      </c>
      <c r="L55" s="159" t="s">
        <v>125</v>
      </c>
      <c r="M55" s="159" t="s">
        <v>125</v>
      </c>
      <c r="N55" s="159" t="s">
        <v>125</v>
      </c>
    </row>
    <row r="56" spans="2:14" ht="9.75" customHeight="1">
      <c r="B56" s="165" t="s">
        <v>127</v>
      </c>
      <c r="C56" s="161">
        <v>413</v>
      </c>
      <c r="D56" s="161">
        <v>294</v>
      </c>
      <c r="E56" s="161">
        <v>114</v>
      </c>
      <c r="F56" s="161">
        <v>5</v>
      </c>
      <c r="G56" s="162">
        <v>35</v>
      </c>
      <c r="H56" s="161">
        <v>26</v>
      </c>
      <c r="I56" s="161">
        <v>7</v>
      </c>
      <c r="J56" s="161">
        <v>2</v>
      </c>
      <c r="K56" s="162">
        <v>378</v>
      </c>
      <c r="L56" s="161">
        <v>268</v>
      </c>
      <c r="M56" s="161">
        <v>107</v>
      </c>
      <c r="N56" s="161">
        <v>3</v>
      </c>
    </row>
    <row r="57" spans="2:14" ht="9.75" customHeight="1">
      <c r="B57" s="164" t="s">
        <v>143</v>
      </c>
      <c r="C57" s="161">
        <v>4</v>
      </c>
      <c r="D57" s="161">
        <v>3</v>
      </c>
      <c r="E57" s="161">
        <v>1</v>
      </c>
      <c r="F57" s="161">
        <v>0</v>
      </c>
      <c r="G57" s="162">
        <v>0</v>
      </c>
      <c r="H57" s="161">
        <v>0</v>
      </c>
      <c r="I57" s="161">
        <v>0</v>
      </c>
      <c r="J57" s="161">
        <v>0</v>
      </c>
      <c r="K57" s="162">
        <v>4</v>
      </c>
      <c r="L57" s="161">
        <v>3</v>
      </c>
      <c r="M57" s="161">
        <v>1</v>
      </c>
      <c r="N57" s="161">
        <v>0</v>
      </c>
    </row>
    <row r="58" spans="2:14" ht="9.75" customHeight="1">
      <c r="B58" s="164" t="s">
        <v>144</v>
      </c>
      <c r="C58" s="161">
        <v>27</v>
      </c>
      <c r="D58" s="161">
        <v>20</v>
      </c>
      <c r="E58" s="161">
        <v>7</v>
      </c>
      <c r="F58" s="161">
        <v>0</v>
      </c>
      <c r="G58" s="162">
        <v>0</v>
      </c>
      <c r="H58" s="161">
        <v>0</v>
      </c>
      <c r="I58" s="161">
        <v>0</v>
      </c>
      <c r="J58" s="161">
        <v>0</v>
      </c>
      <c r="K58" s="162">
        <v>27</v>
      </c>
      <c r="L58" s="161">
        <v>20</v>
      </c>
      <c r="M58" s="161">
        <v>7</v>
      </c>
      <c r="N58" s="161">
        <v>0</v>
      </c>
    </row>
    <row r="59" spans="2:14" ht="9.75" customHeight="1">
      <c r="B59" s="164" t="s">
        <v>145</v>
      </c>
      <c r="C59" s="161">
        <v>42</v>
      </c>
      <c r="D59" s="161">
        <v>32</v>
      </c>
      <c r="E59" s="161">
        <v>9</v>
      </c>
      <c r="F59" s="161">
        <v>1</v>
      </c>
      <c r="G59" s="162">
        <v>0</v>
      </c>
      <c r="H59" s="161">
        <v>0</v>
      </c>
      <c r="I59" s="161">
        <v>0</v>
      </c>
      <c r="J59" s="161">
        <v>0</v>
      </c>
      <c r="K59" s="162">
        <v>42</v>
      </c>
      <c r="L59" s="161">
        <v>32</v>
      </c>
      <c r="M59" s="161">
        <v>9</v>
      </c>
      <c r="N59" s="161">
        <v>1</v>
      </c>
    </row>
    <row r="60" spans="2:14" ht="9.75" customHeight="1">
      <c r="B60" s="164" t="s">
        <v>146</v>
      </c>
      <c r="C60" s="161">
        <v>156</v>
      </c>
      <c r="D60" s="161">
        <v>103</v>
      </c>
      <c r="E60" s="161">
        <v>50</v>
      </c>
      <c r="F60" s="161">
        <v>3</v>
      </c>
      <c r="G60" s="162">
        <v>9</v>
      </c>
      <c r="H60" s="161">
        <v>7</v>
      </c>
      <c r="I60" s="161">
        <v>1</v>
      </c>
      <c r="J60" s="161">
        <v>1</v>
      </c>
      <c r="K60" s="162">
        <v>147</v>
      </c>
      <c r="L60" s="161">
        <v>96</v>
      </c>
      <c r="M60" s="161">
        <v>49</v>
      </c>
      <c r="N60" s="161">
        <v>2</v>
      </c>
    </row>
    <row r="61" spans="2:14" ht="9.75" customHeight="1">
      <c r="B61" s="164" t="s">
        <v>147</v>
      </c>
      <c r="C61" s="161">
        <v>99</v>
      </c>
      <c r="D61" s="161">
        <v>75</v>
      </c>
      <c r="E61" s="161">
        <v>24</v>
      </c>
      <c r="F61" s="161">
        <v>0</v>
      </c>
      <c r="G61" s="162">
        <v>12</v>
      </c>
      <c r="H61" s="161">
        <v>10</v>
      </c>
      <c r="I61" s="161">
        <v>2</v>
      </c>
      <c r="J61" s="161">
        <v>0</v>
      </c>
      <c r="K61" s="162">
        <v>87</v>
      </c>
      <c r="L61" s="161">
        <v>65</v>
      </c>
      <c r="M61" s="161">
        <v>22</v>
      </c>
      <c r="N61" s="161">
        <v>0</v>
      </c>
    </row>
    <row r="62" spans="2:14" ht="9.75" customHeight="1">
      <c r="B62" s="164" t="s">
        <v>148</v>
      </c>
      <c r="C62" s="161">
        <v>48</v>
      </c>
      <c r="D62" s="161">
        <v>34</v>
      </c>
      <c r="E62" s="161">
        <v>13</v>
      </c>
      <c r="F62" s="161">
        <v>1</v>
      </c>
      <c r="G62" s="162">
        <v>7</v>
      </c>
      <c r="H62" s="161">
        <v>6</v>
      </c>
      <c r="I62" s="161">
        <v>0</v>
      </c>
      <c r="J62" s="161">
        <v>1</v>
      </c>
      <c r="K62" s="162">
        <v>41</v>
      </c>
      <c r="L62" s="161">
        <v>28</v>
      </c>
      <c r="M62" s="161">
        <v>13</v>
      </c>
      <c r="N62" s="161">
        <v>0</v>
      </c>
    </row>
    <row r="63" spans="2:14" ht="9.75" customHeight="1">
      <c r="B63" s="164" t="s">
        <v>149</v>
      </c>
      <c r="C63" s="161">
        <v>29</v>
      </c>
      <c r="D63" s="161">
        <v>21</v>
      </c>
      <c r="E63" s="161">
        <v>8</v>
      </c>
      <c r="F63" s="161">
        <v>0</v>
      </c>
      <c r="G63" s="162">
        <v>6</v>
      </c>
      <c r="H63" s="161">
        <v>3</v>
      </c>
      <c r="I63" s="161">
        <v>3</v>
      </c>
      <c r="J63" s="161">
        <v>0</v>
      </c>
      <c r="K63" s="162">
        <v>23</v>
      </c>
      <c r="L63" s="161">
        <v>18</v>
      </c>
      <c r="M63" s="161">
        <v>5</v>
      </c>
      <c r="N63" s="161">
        <v>0</v>
      </c>
    </row>
    <row r="64" spans="2:14" ht="9.75" customHeight="1">
      <c r="B64" s="164" t="s">
        <v>150</v>
      </c>
      <c r="C64" s="161">
        <v>8</v>
      </c>
      <c r="D64" s="161">
        <v>6</v>
      </c>
      <c r="E64" s="161">
        <v>2</v>
      </c>
      <c r="F64" s="161">
        <v>0</v>
      </c>
      <c r="G64" s="162">
        <v>1</v>
      </c>
      <c r="H64" s="161">
        <v>0</v>
      </c>
      <c r="I64" s="161">
        <v>1</v>
      </c>
      <c r="J64" s="161">
        <v>0</v>
      </c>
      <c r="K64" s="162">
        <v>7</v>
      </c>
      <c r="L64" s="161">
        <v>6</v>
      </c>
      <c r="M64" s="161">
        <v>1</v>
      </c>
      <c r="N64" s="161">
        <v>0</v>
      </c>
    </row>
    <row r="65" spans="2:14" ht="9.75" customHeight="1">
      <c r="B65" s="164" t="s">
        <v>172</v>
      </c>
      <c r="C65" s="161">
        <v>0</v>
      </c>
      <c r="D65" s="161">
        <v>0</v>
      </c>
      <c r="E65" s="161">
        <v>0</v>
      </c>
      <c r="F65" s="161">
        <v>0</v>
      </c>
      <c r="G65" s="162">
        <v>0</v>
      </c>
      <c r="H65" s="161">
        <v>0</v>
      </c>
      <c r="I65" s="161">
        <v>0</v>
      </c>
      <c r="J65" s="161">
        <v>0</v>
      </c>
      <c r="K65" s="162">
        <v>0</v>
      </c>
      <c r="L65" s="161">
        <v>0</v>
      </c>
      <c r="M65" s="161">
        <v>0</v>
      </c>
      <c r="N65" s="161">
        <v>0</v>
      </c>
    </row>
    <row r="66" spans="2:14" ht="9" customHeight="1">
      <c r="B66" s="155"/>
      <c r="C66" s="159" t="s">
        <v>125</v>
      </c>
      <c r="D66" s="159" t="s">
        <v>125</v>
      </c>
      <c r="E66" s="159" t="s">
        <v>125</v>
      </c>
      <c r="F66" s="159" t="s">
        <v>125</v>
      </c>
      <c r="G66" s="160" t="s">
        <v>125</v>
      </c>
      <c r="H66" s="159" t="s">
        <v>125</v>
      </c>
      <c r="I66" s="159" t="s">
        <v>125</v>
      </c>
      <c r="J66" s="159" t="s">
        <v>125</v>
      </c>
      <c r="K66" s="160" t="s">
        <v>125</v>
      </c>
      <c r="L66" s="159" t="s">
        <v>125</v>
      </c>
      <c r="M66" s="159" t="s">
        <v>125</v>
      </c>
      <c r="N66" s="159" t="s">
        <v>125</v>
      </c>
    </row>
    <row r="67" spans="2:14" ht="9.75" customHeight="1">
      <c r="B67" s="157" t="s">
        <v>142</v>
      </c>
      <c r="C67" s="161">
        <v>661</v>
      </c>
      <c r="D67" s="161">
        <v>410</v>
      </c>
      <c r="E67" s="161">
        <v>239</v>
      </c>
      <c r="F67" s="161">
        <v>12</v>
      </c>
      <c r="G67" s="162">
        <v>85</v>
      </c>
      <c r="H67" s="161">
        <v>57</v>
      </c>
      <c r="I67" s="161">
        <v>25</v>
      </c>
      <c r="J67" s="161">
        <v>3</v>
      </c>
      <c r="K67" s="162">
        <v>576</v>
      </c>
      <c r="L67" s="161">
        <v>353</v>
      </c>
      <c r="M67" s="161">
        <v>214</v>
      </c>
      <c r="N67" s="161">
        <v>9</v>
      </c>
    </row>
    <row r="68" spans="2:14" ht="9.75" customHeight="1">
      <c r="B68" s="164" t="s">
        <v>136</v>
      </c>
      <c r="C68" s="161">
        <v>4</v>
      </c>
      <c r="D68" s="161">
        <v>1</v>
      </c>
      <c r="E68" s="161">
        <v>3</v>
      </c>
      <c r="F68" s="351">
        <v>0</v>
      </c>
      <c r="G68" s="162">
        <v>0</v>
      </c>
      <c r="H68" s="161">
        <v>0</v>
      </c>
      <c r="I68" s="161">
        <v>0</v>
      </c>
      <c r="J68" s="351">
        <v>0</v>
      </c>
      <c r="K68" s="162">
        <v>4</v>
      </c>
      <c r="L68" s="161">
        <v>1</v>
      </c>
      <c r="M68" s="161">
        <v>3</v>
      </c>
      <c r="N68" s="161">
        <v>0</v>
      </c>
    </row>
    <row r="69" spans="2:14" ht="9.75" customHeight="1">
      <c r="B69" s="164" t="s">
        <v>21</v>
      </c>
      <c r="C69" s="161">
        <v>23</v>
      </c>
      <c r="D69" s="161">
        <v>14</v>
      </c>
      <c r="E69" s="161">
        <v>9</v>
      </c>
      <c r="F69" s="351">
        <v>0</v>
      </c>
      <c r="G69" s="162">
        <v>0</v>
      </c>
      <c r="H69" s="161">
        <v>0</v>
      </c>
      <c r="I69" s="161">
        <v>0</v>
      </c>
      <c r="J69" s="351">
        <v>0</v>
      </c>
      <c r="K69" s="162">
        <v>23</v>
      </c>
      <c r="L69" s="161">
        <v>14</v>
      </c>
      <c r="M69" s="161">
        <v>9</v>
      </c>
      <c r="N69" s="161">
        <v>0</v>
      </c>
    </row>
    <row r="70" spans="2:14" ht="9.75" customHeight="1">
      <c r="B70" s="164" t="s">
        <v>22</v>
      </c>
      <c r="C70" s="161">
        <v>70</v>
      </c>
      <c r="D70" s="161">
        <v>34</v>
      </c>
      <c r="E70" s="161">
        <v>35</v>
      </c>
      <c r="F70" s="351">
        <v>1</v>
      </c>
      <c r="G70" s="162">
        <v>2</v>
      </c>
      <c r="H70" s="161">
        <v>1</v>
      </c>
      <c r="I70" s="161">
        <v>1</v>
      </c>
      <c r="J70" s="351">
        <v>0</v>
      </c>
      <c r="K70" s="162">
        <v>68</v>
      </c>
      <c r="L70" s="161">
        <v>33</v>
      </c>
      <c r="M70" s="161">
        <v>34</v>
      </c>
      <c r="N70" s="161">
        <v>1</v>
      </c>
    </row>
    <row r="71" spans="2:14" ht="9.75" customHeight="1">
      <c r="B71" s="164" t="s">
        <v>137</v>
      </c>
      <c r="C71" s="161">
        <v>237</v>
      </c>
      <c r="D71" s="161">
        <v>149</v>
      </c>
      <c r="E71" s="161">
        <v>87</v>
      </c>
      <c r="F71" s="351">
        <v>1</v>
      </c>
      <c r="G71" s="162">
        <v>10</v>
      </c>
      <c r="H71" s="161">
        <v>5</v>
      </c>
      <c r="I71" s="161">
        <v>5</v>
      </c>
      <c r="J71" s="351">
        <v>0</v>
      </c>
      <c r="K71" s="162">
        <v>227</v>
      </c>
      <c r="L71" s="161">
        <v>144</v>
      </c>
      <c r="M71" s="161">
        <v>82</v>
      </c>
      <c r="N71" s="161">
        <v>1</v>
      </c>
    </row>
    <row r="72" spans="2:14" ht="9.75" customHeight="1">
      <c r="B72" s="164" t="s">
        <v>138</v>
      </c>
      <c r="C72" s="161">
        <v>150</v>
      </c>
      <c r="D72" s="161">
        <v>92</v>
      </c>
      <c r="E72" s="161">
        <v>55</v>
      </c>
      <c r="F72" s="351">
        <v>3</v>
      </c>
      <c r="G72" s="162">
        <v>25</v>
      </c>
      <c r="H72" s="161">
        <v>16</v>
      </c>
      <c r="I72" s="161">
        <v>9</v>
      </c>
      <c r="J72" s="351">
        <v>0</v>
      </c>
      <c r="K72" s="162">
        <v>125</v>
      </c>
      <c r="L72" s="161">
        <v>76</v>
      </c>
      <c r="M72" s="161">
        <v>46</v>
      </c>
      <c r="N72" s="161">
        <v>3</v>
      </c>
    </row>
    <row r="73" spans="2:14" ht="9.75" customHeight="1">
      <c r="B73" s="164" t="s">
        <v>139</v>
      </c>
      <c r="C73" s="161">
        <v>99</v>
      </c>
      <c r="D73" s="161">
        <v>64</v>
      </c>
      <c r="E73" s="161">
        <v>31</v>
      </c>
      <c r="F73" s="351">
        <v>4</v>
      </c>
      <c r="G73" s="162">
        <v>20</v>
      </c>
      <c r="H73" s="161">
        <v>13</v>
      </c>
      <c r="I73" s="161">
        <v>5</v>
      </c>
      <c r="J73" s="351">
        <v>2</v>
      </c>
      <c r="K73" s="162">
        <v>79</v>
      </c>
      <c r="L73" s="161">
        <v>51</v>
      </c>
      <c r="M73" s="161">
        <v>26</v>
      </c>
      <c r="N73" s="161">
        <v>2</v>
      </c>
    </row>
    <row r="74" spans="2:14" ht="9.75" customHeight="1">
      <c r="B74" s="164" t="s">
        <v>140</v>
      </c>
      <c r="C74" s="161">
        <v>53</v>
      </c>
      <c r="D74" s="161">
        <v>37</v>
      </c>
      <c r="E74" s="161">
        <v>15</v>
      </c>
      <c r="F74" s="351">
        <v>1</v>
      </c>
      <c r="G74" s="162">
        <v>20</v>
      </c>
      <c r="H74" s="161">
        <v>15</v>
      </c>
      <c r="I74" s="161">
        <v>5</v>
      </c>
      <c r="J74" s="351">
        <v>0</v>
      </c>
      <c r="K74" s="162">
        <v>33</v>
      </c>
      <c r="L74" s="161">
        <v>22</v>
      </c>
      <c r="M74" s="161">
        <v>10</v>
      </c>
      <c r="N74" s="161">
        <v>1</v>
      </c>
    </row>
    <row r="75" spans="2:14" ht="9.75" customHeight="1">
      <c r="B75" s="164" t="s">
        <v>141</v>
      </c>
      <c r="C75" s="161">
        <v>25</v>
      </c>
      <c r="D75" s="161">
        <v>19</v>
      </c>
      <c r="E75" s="161">
        <v>4</v>
      </c>
      <c r="F75" s="351">
        <v>2</v>
      </c>
      <c r="G75" s="162">
        <v>8</v>
      </c>
      <c r="H75" s="161">
        <v>7</v>
      </c>
      <c r="I75" s="161">
        <v>0</v>
      </c>
      <c r="J75" s="351">
        <v>1</v>
      </c>
      <c r="K75" s="162">
        <v>17</v>
      </c>
      <c r="L75" s="161">
        <v>12</v>
      </c>
      <c r="M75" s="161">
        <v>4</v>
      </c>
      <c r="N75" s="161">
        <v>1</v>
      </c>
    </row>
    <row r="76" spans="2:14" ht="11.25">
      <c r="B76" s="166" t="s">
        <v>166</v>
      </c>
      <c r="C76" s="167">
        <v>0</v>
      </c>
      <c r="D76" s="167">
        <v>0</v>
      </c>
      <c r="E76" s="167">
        <v>0</v>
      </c>
      <c r="F76" s="352">
        <v>0</v>
      </c>
      <c r="G76" s="168">
        <v>0</v>
      </c>
      <c r="H76" s="167">
        <v>0</v>
      </c>
      <c r="I76" s="167">
        <v>0</v>
      </c>
      <c r="J76" s="352">
        <v>0</v>
      </c>
      <c r="K76" s="168">
        <v>0</v>
      </c>
      <c r="L76" s="167">
        <v>0</v>
      </c>
      <c r="M76" s="167">
        <v>0</v>
      </c>
      <c r="N76" s="167">
        <v>0</v>
      </c>
    </row>
    <row r="78" ht="11.25"/>
  </sheetData>
  <sheetProtection/>
  <mergeCells count="4">
    <mergeCell ref="A1:O1"/>
    <mergeCell ref="A2:O2"/>
    <mergeCell ref="A3:O3"/>
    <mergeCell ref="A5:O5"/>
  </mergeCells>
  <printOptions horizontalCentered="1"/>
  <pageMargins left="0.75" right="0.17" top="0.27" bottom="0.16" header="0.27" footer="0.18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P76"/>
  <sheetViews>
    <sheetView zoomScale="90" zoomScaleNormal="90" zoomScalePageLayoutView="0" workbookViewId="0" topLeftCell="A1">
      <selection activeCell="A2" sqref="A2:M2"/>
    </sheetView>
  </sheetViews>
  <sheetFormatPr defaultColWidth="9.140625" defaultRowHeight="12.75"/>
  <cols>
    <col min="1" max="1" width="14.140625" style="171" customWidth="1"/>
    <col min="2" max="4" width="6.7109375" style="171" customWidth="1"/>
    <col min="5" max="5" width="5.7109375" style="171" customWidth="1"/>
    <col min="6" max="9" width="6.7109375" style="171" customWidth="1"/>
    <col min="10" max="10" width="5.7109375" style="171" customWidth="1"/>
    <col min="11" max="12" width="6.7109375" style="171" customWidth="1"/>
    <col min="13" max="13" width="5.7109375" style="171" customWidth="1"/>
    <col min="14" max="16384" width="9.140625" style="171" customWidth="1"/>
  </cols>
  <sheetData>
    <row r="1" spans="1:15" ht="9.75" customHeight="1">
      <c r="A1" s="379" t="s">
        <v>258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3" ht="9.75" customHeight="1">
      <c r="A2" s="384" t="s">
        <v>129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9.75" customHeight="1">
      <c r="A3" s="384" t="s">
        <v>151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9" customHeight="1">
      <c r="A4" s="169"/>
      <c r="B4" s="169"/>
      <c r="C4" s="169"/>
      <c r="D4" s="169"/>
      <c r="E4" s="169"/>
      <c r="F4" s="170"/>
      <c r="G4" s="169"/>
      <c r="H4" s="169"/>
      <c r="I4" s="169"/>
      <c r="J4" s="169"/>
      <c r="K4" s="169"/>
      <c r="L4" s="169"/>
      <c r="M4" s="169"/>
    </row>
    <row r="5" spans="1:13" ht="9.75" customHeight="1">
      <c r="A5" s="385" t="str">
        <f>"DELAWARE, "&amp;'[1]YEAR'!$A$1</f>
        <v>DELAWARE, 2011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spans="1:13" ht="9" customHeight="1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0.5" customHeight="1">
      <c r="A7" s="174"/>
      <c r="B7" s="381" t="s">
        <v>204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3"/>
    </row>
    <row r="8" spans="1:13" ht="10.5" customHeight="1">
      <c r="A8" s="175" t="s">
        <v>131</v>
      </c>
      <c r="B8" s="176" t="s">
        <v>17</v>
      </c>
      <c r="C8" s="176"/>
      <c r="D8" s="177"/>
      <c r="E8" s="176"/>
      <c r="F8" s="178" t="s">
        <v>134</v>
      </c>
      <c r="G8" s="176"/>
      <c r="H8" s="177"/>
      <c r="I8" s="176"/>
      <c r="J8" s="178" t="s">
        <v>135</v>
      </c>
      <c r="K8" s="176"/>
      <c r="L8" s="177"/>
      <c r="M8" s="179"/>
    </row>
    <row r="9" spans="1:13" ht="10.5" customHeight="1">
      <c r="A9" s="175" t="s">
        <v>133</v>
      </c>
      <c r="B9" s="174"/>
      <c r="C9" s="174"/>
      <c r="D9" s="174" t="s">
        <v>152</v>
      </c>
      <c r="E9" s="174" t="s">
        <v>152</v>
      </c>
      <c r="F9" s="180"/>
      <c r="G9" s="174"/>
      <c r="H9" s="174" t="s">
        <v>152</v>
      </c>
      <c r="I9" s="174" t="s">
        <v>152</v>
      </c>
      <c r="J9" s="180"/>
      <c r="K9" s="174"/>
      <c r="L9" s="174" t="s">
        <v>152</v>
      </c>
      <c r="M9" s="174" t="s">
        <v>152</v>
      </c>
    </row>
    <row r="10" spans="1:13" ht="10.5" customHeight="1">
      <c r="A10" s="181" t="s">
        <v>16</v>
      </c>
      <c r="B10" s="182" t="s">
        <v>17</v>
      </c>
      <c r="C10" s="182" t="s">
        <v>153</v>
      </c>
      <c r="D10" s="182" t="s">
        <v>153</v>
      </c>
      <c r="E10" s="182" t="s">
        <v>154</v>
      </c>
      <c r="F10" s="183" t="s">
        <v>17</v>
      </c>
      <c r="G10" s="182" t="s">
        <v>153</v>
      </c>
      <c r="H10" s="182" t="s">
        <v>153</v>
      </c>
      <c r="I10" s="182" t="s">
        <v>154</v>
      </c>
      <c r="J10" s="183" t="s">
        <v>17</v>
      </c>
      <c r="K10" s="182" t="s">
        <v>153</v>
      </c>
      <c r="L10" s="182" t="s">
        <v>153</v>
      </c>
      <c r="M10" s="182" t="s">
        <v>154</v>
      </c>
    </row>
    <row r="11" spans="1:13" ht="9" customHeight="1">
      <c r="A11" s="184"/>
      <c r="B11" s="185">
        <f aca="true" t="shared" si="0" ref="B11:M11">IF(SUM(B13:B21)=B12,"","Error")</f>
      </c>
      <c r="C11" s="185">
        <f t="shared" si="0"/>
      </c>
      <c r="D11" s="185">
        <f t="shared" si="0"/>
      </c>
      <c r="E11" s="185">
        <f t="shared" si="0"/>
      </c>
      <c r="F11" s="186">
        <f t="shared" si="0"/>
      </c>
      <c r="G11" s="185">
        <f t="shared" si="0"/>
      </c>
      <c r="H11" s="185">
        <f t="shared" si="0"/>
      </c>
      <c r="I11" s="185">
        <f t="shared" si="0"/>
      </c>
      <c r="J11" s="186">
        <f t="shared" si="0"/>
      </c>
      <c r="K11" s="185">
        <f t="shared" si="0"/>
      </c>
      <c r="L11" s="185">
        <f t="shared" si="0"/>
      </c>
      <c r="M11" s="185">
        <f t="shared" si="0"/>
      </c>
    </row>
    <row r="12" spans="1:13" ht="9.75" customHeight="1">
      <c r="A12" s="187" t="s">
        <v>119</v>
      </c>
      <c r="B12" s="188">
        <f aca="true" t="shared" si="1" ref="B12:B21">SUM(B23,B67)</f>
        <v>3794</v>
      </c>
      <c r="C12" s="188">
        <f aca="true" t="shared" si="2" ref="C12:M12">SUM(C23,C67)</f>
        <v>421</v>
      </c>
      <c r="D12" s="188">
        <f t="shared" si="2"/>
        <v>3297</v>
      </c>
      <c r="E12" s="188">
        <f t="shared" si="2"/>
        <v>76</v>
      </c>
      <c r="F12" s="189">
        <f t="shared" si="2"/>
        <v>437</v>
      </c>
      <c r="G12" s="188">
        <f t="shared" si="2"/>
        <v>72</v>
      </c>
      <c r="H12" s="188">
        <f t="shared" si="2"/>
        <v>356</v>
      </c>
      <c r="I12" s="188">
        <f t="shared" si="2"/>
        <v>9</v>
      </c>
      <c r="J12" s="189">
        <f t="shared" si="2"/>
        <v>3357</v>
      </c>
      <c r="K12" s="188">
        <f t="shared" si="2"/>
        <v>349</v>
      </c>
      <c r="L12" s="188">
        <f t="shared" si="2"/>
        <v>2941</v>
      </c>
      <c r="M12" s="188">
        <f t="shared" si="2"/>
        <v>67</v>
      </c>
    </row>
    <row r="13" spans="1:13" ht="9.75" customHeight="1">
      <c r="A13" s="190" t="s">
        <v>7</v>
      </c>
      <c r="B13" s="188">
        <f t="shared" si="1"/>
        <v>23</v>
      </c>
      <c r="C13" s="188">
        <f aca="true" t="shared" si="3" ref="C13:M13">SUM(C24,C68)</f>
        <v>3</v>
      </c>
      <c r="D13" s="188">
        <f t="shared" si="3"/>
        <v>19</v>
      </c>
      <c r="E13" s="188">
        <f t="shared" si="3"/>
        <v>1</v>
      </c>
      <c r="F13" s="189">
        <f t="shared" si="3"/>
        <v>0</v>
      </c>
      <c r="G13" s="188">
        <f t="shared" si="3"/>
        <v>0</v>
      </c>
      <c r="H13" s="188">
        <f t="shared" si="3"/>
        <v>0</v>
      </c>
      <c r="I13" s="188">
        <f t="shared" si="3"/>
        <v>0</v>
      </c>
      <c r="J13" s="189">
        <f t="shared" si="3"/>
        <v>23</v>
      </c>
      <c r="K13" s="188">
        <f t="shared" si="3"/>
        <v>3</v>
      </c>
      <c r="L13" s="188">
        <f t="shared" si="3"/>
        <v>19</v>
      </c>
      <c r="M13" s="188">
        <f t="shared" si="3"/>
        <v>1</v>
      </c>
    </row>
    <row r="14" spans="1:13" ht="9.75" customHeight="1">
      <c r="A14" s="190" t="s">
        <v>91</v>
      </c>
      <c r="B14" s="188">
        <f t="shared" si="1"/>
        <v>199</v>
      </c>
      <c r="C14" s="188">
        <f aca="true" t="shared" si="4" ref="C14:M14">SUM(C25,C69)</f>
        <v>26</v>
      </c>
      <c r="D14" s="188">
        <f t="shared" si="4"/>
        <v>165</v>
      </c>
      <c r="E14" s="188">
        <f t="shared" si="4"/>
        <v>8</v>
      </c>
      <c r="F14" s="189">
        <f t="shared" si="4"/>
        <v>2</v>
      </c>
      <c r="G14" s="188">
        <f t="shared" si="4"/>
        <v>0</v>
      </c>
      <c r="H14" s="188">
        <f t="shared" si="4"/>
        <v>2</v>
      </c>
      <c r="I14" s="188">
        <f t="shared" si="4"/>
        <v>0</v>
      </c>
      <c r="J14" s="189">
        <f t="shared" si="4"/>
        <v>197</v>
      </c>
      <c r="K14" s="188">
        <f t="shared" si="4"/>
        <v>26</v>
      </c>
      <c r="L14" s="188">
        <f t="shared" si="4"/>
        <v>163</v>
      </c>
      <c r="M14" s="188">
        <f t="shared" si="4"/>
        <v>8</v>
      </c>
    </row>
    <row r="15" spans="1:13" ht="9.75" customHeight="1">
      <c r="A15" s="190" t="s">
        <v>93</v>
      </c>
      <c r="B15" s="188">
        <f t="shared" si="1"/>
        <v>370</v>
      </c>
      <c r="C15" s="188">
        <f aca="true" t="shared" si="5" ref="C15:M15">SUM(C26,C70)</f>
        <v>27</v>
      </c>
      <c r="D15" s="188">
        <f t="shared" si="5"/>
        <v>336</v>
      </c>
      <c r="E15" s="188">
        <f t="shared" si="5"/>
        <v>7</v>
      </c>
      <c r="F15" s="189">
        <f t="shared" si="5"/>
        <v>9</v>
      </c>
      <c r="G15" s="188">
        <f t="shared" si="5"/>
        <v>1</v>
      </c>
      <c r="H15" s="188">
        <f t="shared" si="5"/>
        <v>8</v>
      </c>
      <c r="I15" s="188">
        <f t="shared" si="5"/>
        <v>0</v>
      </c>
      <c r="J15" s="189">
        <f t="shared" si="5"/>
        <v>361</v>
      </c>
      <c r="K15" s="188">
        <f t="shared" si="5"/>
        <v>26</v>
      </c>
      <c r="L15" s="188">
        <f t="shared" si="5"/>
        <v>328</v>
      </c>
      <c r="M15" s="188">
        <f t="shared" si="5"/>
        <v>7</v>
      </c>
    </row>
    <row r="16" spans="1:13" ht="9.75" customHeight="1">
      <c r="A16" s="190" t="s">
        <v>8</v>
      </c>
      <c r="B16" s="188">
        <f t="shared" si="1"/>
        <v>1287</v>
      </c>
      <c r="C16" s="188">
        <f aca="true" t="shared" si="6" ref="C16:M16">SUM(C27,C71)</f>
        <v>134</v>
      </c>
      <c r="D16" s="188">
        <f t="shared" si="6"/>
        <v>1130</v>
      </c>
      <c r="E16" s="188">
        <f t="shared" si="6"/>
        <v>23</v>
      </c>
      <c r="F16" s="189">
        <f t="shared" si="6"/>
        <v>64</v>
      </c>
      <c r="G16" s="188">
        <f t="shared" si="6"/>
        <v>14</v>
      </c>
      <c r="H16" s="188">
        <f t="shared" si="6"/>
        <v>49</v>
      </c>
      <c r="I16" s="188">
        <f t="shared" si="6"/>
        <v>1</v>
      </c>
      <c r="J16" s="189">
        <f t="shared" si="6"/>
        <v>1223</v>
      </c>
      <c r="K16" s="188">
        <f t="shared" si="6"/>
        <v>120</v>
      </c>
      <c r="L16" s="188">
        <f t="shared" si="6"/>
        <v>1081</v>
      </c>
      <c r="M16" s="188">
        <f t="shared" si="6"/>
        <v>22</v>
      </c>
    </row>
    <row r="17" spans="1:13" ht="9.75" customHeight="1">
      <c r="A17" s="190" t="s">
        <v>9</v>
      </c>
      <c r="B17" s="188">
        <f t="shared" si="1"/>
        <v>944</v>
      </c>
      <c r="C17" s="188">
        <f aca="true" t="shared" si="7" ref="C17:M17">SUM(C28,C72)</f>
        <v>116</v>
      </c>
      <c r="D17" s="188">
        <f t="shared" si="7"/>
        <v>802</v>
      </c>
      <c r="E17" s="188">
        <f t="shared" si="7"/>
        <v>26</v>
      </c>
      <c r="F17" s="189">
        <f t="shared" si="7"/>
        <v>113</v>
      </c>
      <c r="G17" s="188">
        <f t="shared" si="7"/>
        <v>19</v>
      </c>
      <c r="H17" s="188">
        <f t="shared" si="7"/>
        <v>89</v>
      </c>
      <c r="I17" s="188">
        <f t="shared" si="7"/>
        <v>5</v>
      </c>
      <c r="J17" s="189">
        <f t="shared" si="7"/>
        <v>831</v>
      </c>
      <c r="K17" s="188">
        <f t="shared" si="7"/>
        <v>97</v>
      </c>
      <c r="L17" s="188">
        <f t="shared" si="7"/>
        <v>713</v>
      </c>
      <c r="M17" s="188">
        <f t="shared" si="7"/>
        <v>21</v>
      </c>
    </row>
    <row r="18" spans="1:13" ht="9.75" customHeight="1">
      <c r="A18" s="190" t="s">
        <v>10</v>
      </c>
      <c r="B18" s="188">
        <f t="shared" si="1"/>
        <v>572</v>
      </c>
      <c r="C18" s="188">
        <f aca="true" t="shared" si="8" ref="C18:M18">SUM(C29,C73)</f>
        <v>69</v>
      </c>
      <c r="D18" s="188">
        <f t="shared" si="8"/>
        <v>499</v>
      </c>
      <c r="E18" s="188">
        <f t="shared" si="8"/>
        <v>4</v>
      </c>
      <c r="F18" s="189">
        <f t="shared" si="8"/>
        <v>130</v>
      </c>
      <c r="G18" s="188">
        <f t="shared" si="8"/>
        <v>24</v>
      </c>
      <c r="H18" s="188">
        <f t="shared" si="8"/>
        <v>104</v>
      </c>
      <c r="I18" s="188">
        <f t="shared" si="8"/>
        <v>2</v>
      </c>
      <c r="J18" s="189">
        <f t="shared" si="8"/>
        <v>442</v>
      </c>
      <c r="K18" s="188">
        <f t="shared" si="8"/>
        <v>45</v>
      </c>
      <c r="L18" s="188">
        <f t="shared" si="8"/>
        <v>395</v>
      </c>
      <c r="M18" s="188">
        <f t="shared" si="8"/>
        <v>2</v>
      </c>
    </row>
    <row r="19" spans="1:13" ht="9.75" customHeight="1">
      <c r="A19" s="190" t="s">
        <v>11</v>
      </c>
      <c r="B19" s="188">
        <f t="shared" si="1"/>
        <v>280</v>
      </c>
      <c r="C19" s="188">
        <f aca="true" t="shared" si="9" ref="C19:M19">SUM(C30,C74)</f>
        <v>30</v>
      </c>
      <c r="D19" s="188">
        <f t="shared" si="9"/>
        <v>243</v>
      </c>
      <c r="E19" s="188">
        <f t="shared" si="9"/>
        <v>7</v>
      </c>
      <c r="F19" s="189">
        <f t="shared" si="9"/>
        <v>82</v>
      </c>
      <c r="G19" s="188">
        <f t="shared" si="9"/>
        <v>9</v>
      </c>
      <c r="H19" s="188">
        <f t="shared" si="9"/>
        <v>72</v>
      </c>
      <c r="I19" s="188">
        <f t="shared" si="9"/>
        <v>1</v>
      </c>
      <c r="J19" s="189">
        <f t="shared" si="9"/>
        <v>198</v>
      </c>
      <c r="K19" s="188">
        <f t="shared" si="9"/>
        <v>21</v>
      </c>
      <c r="L19" s="188">
        <f t="shared" si="9"/>
        <v>171</v>
      </c>
      <c r="M19" s="188">
        <f t="shared" si="9"/>
        <v>6</v>
      </c>
    </row>
    <row r="20" spans="1:13" ht="9.75" customHeight="1">
      <c r="A20" s="190" t="s">
        <v>12</v>
      </c>
      <c r="B20" s="188">
        <f t="shared" si="1"/>
        <v>119</v>
      </c>
      <c r="C20" s="188">
        <f aca="true" t="shared" si="10" ref="C20:M20">SUM(C31,C75)</f>
        <v>16</v>
      </c>
      <c r="D20" s="188">
        <f t="shared" si="10"/>
        <v>103</v>
      </c>
      <c r="E20" s="188">
        <f t="shared" si="10"/>
        <v>0</v>
      </c>
      <c r="F20" s="189">
        <f t="shared" si="10"/>
        <v>37</v>
      </c>
      <c r="G20" s="188">
        <f t="shared" si="10"/>
        <v>5</v>
      </c>
      <c r="H20" s="188">
        <f t="shared" si="10"/>
        <v>32</v>
      </c>
      <c r="I20" s="188">
        <f t="shared" si="10"/>
        <v>0</v>
      </c>
      <c r="J20" s="189">
        <f t="shared" si="10"/>
        <v>82</v>
      </c>
      <c r="K20" s="188">
        <f t="shared" si="10"/>
        <v>11</v>
      </c>
      <c r="L20" s="188">
        <f t="shared" si="10"/>
        <v>71</v>
      </c>
      <c r="M20" s="188">
        <f t="shared" si="10"/>
        <v>0</v>
      </c>
    </row>
    <row r="21" spans="1:13" ht="9.75" customHeight="1">
      <c r="A21" s="348" t="s">
        <v>38</v>
      </c>
      <c r="B21" s="188">
        <f t="shared" si="1"/>
        <v>0</v>
      </c>
      <c r="C21" s="188">
        <f aca="true" t="shared" si="11" ref="C21:M21">SUM(C32,C76)</f>
        <v>0</v>
      </c>
      <c r="D21" s="188">
        <f t="shared" si="11"/>
        <v>0</v>
      </c>
      <c r="E21" s="188">
        <f t="shared" si="11"/>
        <v>0</v>
      </c>
      <c r="F21" s="189">
        <f t="shared" si="11"/>
        <v>0</v>
      </c>
      <c r="G21" s="188">
        <f t="shared" si="11"/>
        <v>0</v>
      </c>
      <c r="H21" s="188">
        <f t="shared" si="11"/>
        <v>0</v>
      </c>
      <c r="I21" s="188">
        <f t="shared" si="11"/>
        <v>0</v>
      </c>
      <c r="J21" s="189">
        <f t="shared" si="11"/>
        <v>0</v>
      </c>
      <c r="K21" s="188">
        <f t="shared" si="11"/>
        <v>0</v>
      </c>
      <c r="L21" s="188">
        <f t="shared" si="11"/>
        <v>0</v>
      </c>
      <c r="M21" s="188">
        <f t="shared" si="11"/>
        <v>0</v>
      </c>
    </row>
    <row r="22" spans="1:13" ht="9" customHeight="1">
      <c r="A22" s="191"/>
      <c r="B22" s="185">
        <f aca="true" t="shared" si="12" ref="B22:M22">IF(SUM(B24:B32)=B23,"","Error")</f>
      </c>
      <c r="C22" s="185">
        <f t="shared" si="12"/>
      </c>
      <c r="D22" s="185">
        <f t="shared" si="12"/>
      </c>
      <c r="E22" s="185">
        <f t="shared" si="12"/>
      </c>
      <c r="F22" s="186">
        <f t="shared" si="12"/>
      </c>
      <c r="G22" s="185">
        <f t="shared" si="12"/>
      </c>
      <c r="H22" s="185">
        <f t="shared" si="12"/>
      </c>
      <c r="I22" s="185">
        <f t="shared" si="12"/>
      </c>
      <c r="J22" s="186">
        <f t="shared" si="12"/>
      </c>
      <c r="K22" s="185">
        <f t="shared" si="12"/>
      </c>
      <c r="L22" s="185">
        <f t="shared" si="12"/>
      </c>
      <c r="M22" s="185">
        <f t="shared" si="12"/>
      </c>
    </row>
    <row r="23" spans="1:13" ht="9.75" customHeight="1">
      <c r="A23" s="187" t="s">
        <v>120</v>
      </c>
      <c r="B23" s="188">
        <f>SUM(B24:B32)</f>
        <v>3133</v>
      </c>
      <c r="C23" s="188">
        <f aca="true" t="shared" si="13" ref="C23:M23">SUM(C24:C32)</f>
        <v>354</v>
      </c>
      <c r="D23" s="188">
        <f t="shared" si="13"/>
        <v>2719</v>
      </c>
      <c r="E23" s="188">
        <f t="shared" si="13"/>
        <v>60</v>
      </c>
      <c r="F23" s="189">
        <f t="shared" si="13"/>
        <v>352</v>
      </c>
      <c r="G23" s="188">
        <f t="shared" si="13"/>
        <v>62</v>
      </c>
      <c r="H23" s="188">
        <f t="shared" si="13"/>
        <v>285</v>
      </c>
      <c r="I23" s="188">
        <f t="shared" si="13"/>
        <v>5</v>
      </c>
      <c r="J23" s="189">
        <f t="shared" si="13"/>
        <v>2781</v>
      </c>
      <c r="K23" s="188">
        <f t="shared" si="13"/>
        <v>292</v>
      </c>
      <c r="L23" s="188">
        <f t="shared" si="13"/>
        <v>2434</v>
      </c>
      <c r="M23" s="188">
        <f t="shared" si="13"/>
        <v>55</v>
      </c>
    </row>
    <row r="24" spans="1:13" ht="9.75" customHeight="1">
      <c r="A24" s="190" t="s">
        <v>136</v>
      </c>
      <c r="B24" s="188">
        <f>SUM(C24:E24)</f>
        <v>19</v>
      </c>
      <c r="C24" s="188">
        <f>'[1]ABHISPAN'!S8</f>
        <v>3</v>
      </c>
      <c r="D24" s="188">
        <f>'[1]ABHISPAN'!T8</f>
        <v>15</v>
      </c>
      <c r="E24" s="188">
        <f>'[1]ABHISPAN'!U8</f>
        <v>1</v>
      </c>
      <c r="F24" s="189">
        <f>SUM(G24:I24)</f>
        <v>0</v>
      </c>
      <c r="G24" s="188">
        <f>'[1]ABHISPAN'!E8</f>
        <v>0</v>
      </c>
      <c r="H24" s="188">
        <f>'[1]ABHISPAN'!F8</f>
        <v>0</v>
      </c>
      <c r="I24" s="188">
        <f>'[1]ABHISPAN'!G8</f>
        <v>0</v>
      </c>
      <c r="J24" s="189">
        <f>SUM(K24:M24)</f>
        <v>19</v>
      </c>
      <c r="K24" s="188">
        <f>'[1]ABHISPAN'!H8</f>
        <v>3</v>
      </c>
      <c r="L24" s="188">
        <f>'[1]ABHISPAN'!I8</f>
        <v>15</v>
      </c>
      <c r="M24" s="188">
        <f>'[1]ABHISPAN'!J8</f>
        <v>1</v>
      </c>
    </row>
    <row r="25" spans="1:13" ht="9.75" customHeight="1">
      <c r="A25" s="190" t="s">
        <v>21</v>
      </c>
      <c r="B25" s="188">
        <f aca="true" t="shared" si="14" ref="B25:B32">SUM(C25:E25)</f>
        <v>176</v>
      </c>
      <c r="C25" s="188">
        <f>'[1]ABHISPAN'!S9</f>
        <v>23</v>
      </c>
      <c r="D25" s="188">
        <f>'[1]ABHISPAN'!T9</f>
        <v>147</v>
      </c>
      <c r="E25" s="188">
        <f>'[1]ABHISPAN'!U9</f>
        <v>6</v>
      </c>
      <c r="F25" s="189">
        <f aca="true" t="shared" si="15" ref="F25:F31">SUM(G25:I25)</f>
        <v>2</v>
      </c>
      <c r="G25" s="188">
        <f>'[1]ABHISPAN'!E9</f>
        <v>0</v>
      </c>
      <c r="H25" s="188">
        <f>'[1]ABHISPAN'!F9</f>
        <v>2</v>
      </c>
      <c r="I25" s="188">
        <f>'[1]ABHISPAN'!G9</f>
        <v>0</v>
      </c>
      <c r="J25" s="189">
        <f aca="true" t="shared" si="16" ref="J25:J31">SUM(K25:M25)</f>
        <v>174</v>
      </c>
      <c r="K25" s="188">
        <f>'[1]ABHISPAN'!H9</f>
        <v>23</v>
      </c>
      <c r="L25" s="188">
        <f>'[1]ABHISPAN'!I9</f>
        <v>145</v>
      </c>
      <c r="M25" s="188">
        <f>'[1]ABHISPAN'!J9</f>
        <v>6</v>
      </c>
    </row>
    <row r="26" spans="1:13" ht="9.75" customHeight="1">
      <c r="A26" s="190" t="s">
        <v>22</v>
      </c>
      <c r="B26" s="188">
        <f t="shared" si="14"/>
        <v>300</v>
      </c>
      <c r="C26" s="188">
        <f>'[1]ABHISPAN'!S10</f>
        <v>23</v>
      </c>
      <c r="D26" s="188">
        <f>'[1]ABHISPAN'!T10</f>
        <v>272</v>
      </c>
      <c r="E26" s="188">
        <f>'[1]ABHISPAN'!U10</f>
        <v>5</v>
      </c>
      <c r="F26" s="189">
        <f t="shared" si="15"/>
        <v>7</v>
      </c>
      <c r="G26" s="188">
        <f>'[1]ABHISPAN'!E10</f>
        <v>1</v>
      </c>
      <c r="H26" s="188">
        <f>'[1]ABHISPAN'!F10</f>
        <v>6</v>
      </c>
      <c r="I26" s="188">
        <f>'[1]ABHISPAN'!G10</f>
        <v>0</v>
      </c>
      <c r="J26" s="189">
        <f t="shared" si="16"/>
        <v>293</v>
      </c>
      <c r="K26" s="188">
        <f>'[1]ABHISPAN'!H10</f>
        <v>22</v>
      </c>
      <c r="L26" s="188">
        <f>'[1]ABHISPAN'!I10</f>
        <v>266</v>
      </c>
      <c r="M26" s="188">
        <f>'[1]ABHISPAN'!J10</f>
        <v>5</v>
      </c>
    </row>
    <row r="27" spans="1:13" ht="9.75" customHeight="1">
      <c r="A27" s="190" t="s">
        <v>137</v>
      </c>
      <c r="B27" s="188">
        <f t="shared" si="14"/>
        <v>1050</v>
      </c>
      <c r="C27" s="188">
        <f>'[1]ABHISPAN'!S11</f>
        <v>105</v>
      </c>
      <c r="D27" s="188">
        <f>'[1]ABHISPAN'!T11</f>
        <v>925</v>
      </c>
      <c r="E27" s="188">
        <f>'[1]ABHISPAN'!U11</f>
        <v>20</v>
      </c>
      <c r="F27" s="189">
        <f t="shared" si="15"/>
        <v>54</v>
      </c>
      <c r="G27" s="188">
        <f>'[1]ABHISPAN'!E11</f>
        <v>12</v>
      </c>
      <c r="H27" s="188">
        <f>'[1]ABHISPAN'!F11</f>
        <v>41</v>
      </c>
      <c r="I27" s="188">
        <f>'[1]ABHISPAN'!G11</f>
        <v>1</v>
      </c>
      <c r="J27" s="189">
        <f t="shared" si="16"/>
        <v>996</v>
      </c>
      <c r="K27" s="188">
        <f>'[1]ABHISPAN'!H11</f>
        <v>93</v>
      </c>
      <c r="L27" s="188">
        <f>'[1]ABHISPAN'!I11</f>
        <v>884</v>
      </c>
      <c r="M27" s="188">
        <f>'[1]ABHISPAN'!J11</f>
        <v>19</v>
      </c>
    </row>
    <row r="28" spans="1:13" ht="9.75" customHeight="1">
      <c r="A28" s="190" t="s">
        <v>138</v>
      </c>
      <c r="B28" s="188">
        <f t="shared" si="14"/>
        <v>794</v>
      </c>
      <c r="C28" s="188">
        <f>'[1]ABHISPAN'!S12</f>
        <v>99</v>
      </c>
      <c r="D28" s="188">
        <f>'[1]ABHISPAN'!T12</f>
        <v>674</v>
      </c>
      <c r="E28" s="188">
        <f>'[1]ABHISPAN'!U12</f>
        <v>21</v>
      </c>
      <c r="F28" s="189">
        <f t="shared" si="15"/>
        <v>88</v>
      </c>
      <c r="G28" s="188">
        <f>'[1]ABHISPAN'!E12</f>
        <v>15</v>
      </c>
      <c r="H28" s="188">
        <f>'[1]ABHISPAN'!F12</f>
        <v>70</v>
      </c>
      <c r="I28" s="188">
        <f>'[1]ABHISPAN'!G12</f>
        <v>3</v>
      </c>
      <c r="J28" s="189">
        <f t="shared" si="16"/>
        <v>706</v>
      </c>
      <c r="K28" s="188">
        <f>'[1]ABHISPAN'!H12</f>
        <v>84</v>
      </c>
      <c r="L28" s="188">
        <f>'[1]ABHISPAN'!I12</f>
        <v>604</v>
      </c>
      <c r="M28" s="188">
        <f>'[1]ABHISPAN'!J12</f>
        <v>18</v>
      </c>
    </row>
    <row r="29" spans="1:13" ht="9.75" customHeight="1">
      <c r="A29" s="190" t="s">
        <v>139</v>
      </c>
      <c r="B29" s="188">
        <f t="shared" si="14"/>
        <v>473</v>
      </c>
      <c r="C29" s="188">
        <f>'[1]ABHISPAN'!S13</f>
        <v>63</v>
      </c>
      <c r="D29" s="188">
        <f>'[1]ABHISPAN'!T13</f>
        <v>407</v>
      </c>
      <c r="E29" s="188">
        <f>'[1]ABHISPAN'!U13</f>
        <v>3</v>
      </c>
      <c r="F29" s="189">
        <f t="shared" si="15"/>
        <v>110</v>
      </c>
      <c r="G29" s="188">
        <f>'[1]ABHISPAN'!E13</f>
        <v>23</v>
      </c>
      <c r="H29" s="188">
        <f>'[1]ABHISPAN'!F13</f>
        <v>86</v>
      </c>
      <c r="I29" s="188">
        <f>'[1]ABHISPAN'!G13</f>
        <v>1</v>
      </c>
      <c r="J29" s="189">
        <f t="shared" si="16"/>
        <v>363</v>
      </c>
      <c r="K29" s="188">
        <f>'[1]ABHISPAN'!H13</f>
        <v>40</v>
      </c>
      <c r="L29" s="188">
        <f>'[1]ABHISPAN'!I13</f>
        <v>321</v>
      </c>
      <c r="M29" s="188">
        <f>'[1]ABHISPAN'!J13</f>
        <v>2</v>
      </c>
    </row>
    <row r="30" spans="1:13" ht="9.75" customHeight="1">
      <c r="A30" s="190" t="s">
        <v>140</v>
      </c>
      <c r="B30" s="188">
        <f t="shared" si="14"/>
        <v>227</v>
      </c>
      <c r="C30" s="188">
        <f>'[1]ABHISPAN'!S14</f>
        <v>24</v>
      </c>
      <c r="D30" s="188">
        <f>'[1]ABHISPAN'!T14</f>
        <v>199</v>
      </c>
      <c r="E30" s="188">
        <f>'[1]ABHISPAN'!U14</f>
        <v>4</v>
      </c>
      <c r="F30" s="189">
        <f t="shared" si="15"/>
        <v>62</v>
      </c>
      <c r="G30" s="188">
        <f>'[1]ABHISPAN'!E14</f>
        <v>6</v>
      </c>
      <c r="H30" s="188">
        <f>'[1]ABHISPAN'!F14</f>
        <v>56</v>
      </c>
      <c r="I30" s="188">
        <f>'[1]ABHISPAN'!G14</f>
        <v>0</v>
      </c>
      <c r="J30" s="189">
        <f t="shared" si="16"/>
        <v>165</v>
      </c>
      <c r="K30" s="188">
        <f>'[1]ABHISPAN'!H14</f>
        <v>18</v>
      </c>
      <c r="L30" s="188">
        <f>'[1]ABHISPAN'!I14</f>
        <v>143</v>
      </c>
      <c r="M30" s="188">
        <f>'[1]ABHISPAN'!J14</f>
        <v>4</v>
      </c>
    </row>
    <row r="31" spans="1:13" ht="9.75" customHeight="1">
      <c r="A31" s="190" t="s">
        <v>141</v>
      </c>
      <c r="B31" s="188">
        <f t="shared" si="14"/>
        <v>94</v>
      </c>
      <c r="C31" s="188">
        <f>'[1]ABHISPAN'!S15</f>
        <v>14</v>
      </c>
      <c r="D31" s="188">
        <f>'[1]ABHISPAN'!T15</f>
        <v>80</v>
      </c>
      <c r="E31" s="188">
        <f>'[1]ABHISPAN'!U15</f>
        <v>0</v>
      </c>
      <c r="F31" s="189">
        <f t="shared" si="15"/>
        <v>29</v>
      </c>
      <c r="G31" s="188">
        <f>'[1]ABHISPAN'!E15</f>
        <v>5</v>
      </c>
      <c r="H31" s="188">
        <f>'[1]ABHISPAN'!F15</f>
        <v>24</v>
      </c>
      <c r="I31" s="188">
        <f>'[1]ABHISPAN'!G15</f>
        <v>0</v>
      </c>
      <c r="J31" s="189">
        <f t="shared" si="16"/>
        <v>65</v>
      </c>
      <c r="K31" s="188">
        <f>'[1]ABHISPAN'!H15</f>
        <v>9</v>
      </c>
      <c r="L31" s="188">
        <f>'[1]ABHISPAN'!I15</f>
        <v>56</v>
      </c>
      <c r="M31" s="188">
        <f>'[1]ABHISPAN'!J15</f>
        <v>0</v>
      </c>
    </row>
    <row r="32" spans="1:13" ht="9.75" customHeight="1">
      <c r="A32" s="190" t="s">
        <v>166</v>
      </c>
      <c r="B32" s="188">
        <f t="shared" si="14"/>
        <v>0</v>
      </c>
      <c r="C32" s="188">
        <f>'[1]ABHISPAN'!S16</f>
        <v>0</v>
      </c>
      <c r="D32" s="188">
        <f>'[1]ABHISPAN'!T16</f>
        <v>0</v>
      </c>
      <c r="E32" s="188">
        <f>'[1]ABHISPAN'!U16</f>
        <v>0</v>
      </c>
      <c r="F32" s="189">
        <f>SUM(G32:I32)</f>
        <v>0</v>
      </c>
      <c r="G32" s="188">
        <f>'[1]ABHISPAN'!E16</f>
        <v>0</v>
      </c>
      <c r="H32" s="188">
        <f>'[1]ABHISPAN'!F16</f>
        <v>0</v>
      </c>
      <c r="I32" s="188">
        <f>'[1]ABHISPAN'!G16</f>
        <v>0</v>
      </c>
      <c r="J32" s="189">
        <f>SUM(K32:M32)</f>
        <v>0</v>
      </c>
      <c r="K32" s="188">
        <f>'[1]ABHISPAN'!H16</f>
        <v>0</v>
      </c>
      <c r="L32" s="188">
        <f>'[1]ABHISPAN'!I16</f>
        <v>0</v>
      </c>
      <c r="M32" s="188">
        <f>'[1]ABHISPAN'!J16</f>
        <v>0</v>
      </c>
    </row>
    <row r="33" spans="1:13" ht="9" customHeight="1">
      <c r="A33" s="191"/>
      <c r="B33" s="185">
        <f aca="true" t="shared" si="17" ref="B33:M33">IF(SUM(B35:B43)=B34,"","Error")</f>
      </c>
      <c r="C33" s="185">
        <f t="shared" si="17"/>
      </c>
      <c r="D33" s="185">
        <f t="shared" si="17"/>
      </c>
      <c r="E33" s="185">
        <f t="shared" si="17"/>
      </c>
      <c r="F33" s="186">
        <f t="shared" si="17"/>
      </c>
      <c r="G33" s="185">
        <f t="shared" si="17"/>
      </c>
      <c r="H33" s="185">
        <f t="shared" si="17"/>
      </c>
      <c r="I33" s="185">
        <f t="shared" si="17"/>
      </c>
      <c r="J33" s="186">
        <f t="shared" si="17"/>
      </c>
      <c r="K33" s="185">
        <f t="shared" si="17"/>
      </c>
      <c r="L33" s="185">
        <f t="shared" si="17"/>
      </c>
      <c r="M33" s="185">
        <f t="shared" si="17"/>
      </c>
    </row>
    <row r="34" spans="1:13" ht="9.75" customHeight="1">
      <c r="A34" s="190" t="s">
        <v>121</v>
      </c>
      <c r="B34" s="188">
        <f>SUM(B35:B43)</f>
        <v>511</v>
      </c>
      <c r="C34" s="188">
        <f aca="true" t="shared" si="18" ref="C34:M34">SUM(C35:C43)</f>
        <v>35</v>
      </c>
      <c r="D34" s="188">
        <f t="shared" si="18"/>
        <v>465</v>
      </c>
      <c r="E34" s="188">
        <f t="shared" si="18"/>
        <v>11</v>
      </c>
      <c r="F34" s="189">
        <f t="shared" si="18"/>
        <v>65</v>
      </c>
      <c r="G34" s="188">
        <f t="shared" si="18"/>
        <v>11</v>
      </c>
      <c r="H34" s="188">
        <f t="shared" si="18"/>
        <v>52</v>
      </c>
      <c r="I34" s="188">
        <f t="shared" si="18"/>
        <v>2</v>
      </c>
      <c r="J34" s="189">
        <f t="shared" si="18"/>
        <v>446</v>
      </c>
      <c r="K34" s="188">
        <f t="shared" si="18"/>
        <v>24</v>
      </c>
      <c r="L34" s="188">
        <f t="shared" si="18"/>
        <v>413</v>
      </c>
      <c r="M34" s="188">
        <f t="shared" si="18"/>
        <v>9</v>
      </c>
    </row>
    <row r="35" spans="1:13" ht="9.75" customHeight="1">
      <c r="A35" s="190" t="s">
        <v>143</v>
      </c>
      <c r="B35" s="188">
        <f>SUM(C35:E35)</f>
        <v>1</v>
      </c>
      <c r="C35" s="188">
        <f>'[1]ABHISPAN'!S38</f>
        <v>0</v>
      </c>
      <c r="D35" s="188">
        <f>'[1]ABHISPAN'!T38</f>
        <v>1</v>
      </c>
      <c r="E35" s="188">
        <f>'[1]ABHISPAN'!U38</f>
        <v>0</v>
      </c>
      <c r="F35" s="189">
        <f>SUM(G35:I35)</f>
        <v>0</v>
      </c>
      <c r="G35" s="188">
        <f>'[1]ABHISPAN'!E38</f>
        <v>0</v>
      </c>
      <c r="H35" s="188">
        <f>'[1]ABHISPAN'!F38</f>
        <v>0</v>
      </c>
      <c r="I35" s="188">
        <f>'[1]ABHISPAN'!G38</f>
        <v>0</v>
      </c>
      <c r="J35" s="189">
        <f>SUM(K35:M35)</f>
        <v>1</v>
      </c>
      <c r="K35" s="188">
        <f>'[1]ABHISPAN'!H38</f>
        <v>0</v>
      </c>
      <c r="L35" s="188">
        <f>'[1]ABHISPAN'!I38</f>
        <v>1</v>
      </c>
      <c r="M35" s="188">
        <f>'[1]ABHISPAN'!J38</f>
        <v>0</v>
      </c>
    </row>
    <row r="36" spans="1:13" ht="9.75" customHeight="1">
      <c r="A36" s="190" t="s">
        <v>144</v>
      </c>
      <c r="B36" s="188">
        <f aca="true" t="shared" si="19" ref="B36:B43">SUM(C36:E36)</f>
        <v>28</v>
      </c>
      <c r="C36" s="188">
        <f>'[1]ABHISPAN'!S39</f>
        <v>0</v>
      </c>
      <c r="D36" s="188">
        <f>'[1]ABHISPAN'!T39</f>
        <v>26</v>
      </c>
      <c r="E36" s="188">
        <f>'[1]ABHISPAN'!U39</f>
        <v>2</v>
      </c>
      <c r="F36" s="189">
        <f aca="true" t="shared" si="20" ref="F36:F42">SUM(G36:I36)</f>
        <v>1</v>
      </c>
      <c r="G36" s="188">
        <f>'[1]ABHISPAN'!E39</f>
        <v>0</v>
      </c>
      <c r="H36" s="188">
        <f>'[1]ABHISPAN'!F39</f>
        <v>1</v>
      </c>
      <c r="I36" s="188">
        <f>'[1]ABHISPAN'!G39</f>
        <v>0</v>
      </c>
      <c r="J36" s="189">
        <f aca="true" t="shared" si="21" ref="J36:J42">SUM(K36:M36)</f>
        <v>27</v>
      </c>
      <c r="K36" s="188">
        <f>'[1]ABHISPAN'!H39</f>
        <v>0</v>
      </c>
      <c r="L36" s="188">
        <f>'[1]ABHISPAN'!I39</f>
        <v>25</v>
      </c>
      <c r="M36" s="188">
        <f>'[1]ABHISPAN'!J39</f>
        <v>2</v>
      </c>
    </row>
    <row r="37" spans="1:16" ht="9.75" customHeight="1">
      <c r="A37" s="190" t="s">
        <v>145</v>
      </c>
      <c r="B37" s="188">
        <f t="shared" si="19"/>
        <v>58</v>
      </c>
      <c r="C37" s="188">
        <f>'[1]ABHISPAN'!S40</f>
        <v>4</v>
      </c>
      <c r="D37" s="188">
        <f>'[1]ABHISPAN'!T40</f>
        <v>54</v>
      </c>
      <c r="E37" s="188">
        <f>'[1]ABHISPAN'!U40</f>
        <v>0</v>
      </c>
      <c r="F37" s="189">
        <f t="shared" si="20"/>
        <v>2</v>
      </c>
      <c r="G37" s="188">
        <f>'[1]ABHISPAN'!E40</f>
        <v>0</v>
      </c>
      <c r="H37" s="188">
        <f>'[1]ABHISPAN'!F40</f>
        <v>2</v>
      </c>
      <c r="I37" s="188">
        <f>'[1]ABHISPAN'!G40</f>
        <v>0</v>
      </c>
      <c r="J37" s="189">
        <f t="shared" si="21"/>
        <v>56</v>
      </c>
      <c r="K37" s="188">
        <f>'[1]ABHISPAN'!H40</f>
        <v>4</v>
      </c>
      <c r="L37" s="188">
        <f>'[1]ABHISPAN'!I40</f>
        <v>52</v>
      </c>
      <c r="M37" s="188">
        <f>'[1]ABHISPAN'!J40</f>
        <v>0</v>
      </c>
      <c r="O37" s="172"/>
      <c r="P37" s="172"/>
    </row>
    <row r="38" spans="1:16" ht="9.75" customHeight="1">
      <c r="A38" s="190" t="s">
        <v>146</v>
      </c>
      <c r="B38" s="188">
        <f t="shared" si="19"/>
        <v>169</v>
      </c>
      <c r="C38" s="188">
        <f>'[1]ABHISPAN'!S41</f>
        <v>4</v>
      </c>
      <c r="D38" s="188">
        <f>'[1]ABHISPAN'!T41</f>
        <v>163</v>
      </c>
      <c r="E38" s="188">
        <f>'[1]ABHISPAN'!U41</f>
        <v>2</v>
      </c>
      <c r="F38" s="189">
        <f t="shared" si="20"/>
        <v>12</v>
      </c>
      <c r="G38" s="188">
        <f>'[1]ABHISPAN'!E41</f>
        <v>1</v>
      </c>
      <c r="H38" s="188">
        <f>'[1]ABHISPAN'!F41</f>
        <v>11</v>
      </c>
      <c r="I38" s="188">
        <f>'[1]ABHISPAN'!G41</f>
        <v>0</v>
      </c>
      <c r="J38" s="189">
        <f t="shared" si="21"/>
        <v>157</v>
      </c>
      <c r="K38" s="188">
        <f>'[1]ABHISPAN'!H41</f>
        <v>3</v>
      </c>
      <c r="L38" s="188">
        <f>'[1]ABHISPAN'!I41</f>
        <v>152</v>
      </c>
      <c r="M38" s="188">
        <f>'[1]ABHISPAN'!J41</f>
        <v>2</v>
      </c>
      <c r="O38" s="172"/>
      <c r="P38" s="172"/>
    </row>
    <row r="39" spans="1:13" ht="9.75" customHeight="1">
      <c r="A39" s="190" t="s">
        <v>147</v>
      </c>
      <c r="B39" s="188">
        <f t="shared" si="19"/>
        <v>138</v>
      </c>
      <c r="C39" s="188">
        <f>'[1]ABHISPAN'!S42</f>
        <v>14</v>
      </c>
      <c r="D39" s="188">
        <f>'[1]ABHISPAN'!T42</f>
        <v>119</v>
      </c>
      <c r="E39" s="188">
        <f>'[1]ABHISPAN'!U42</f>
        <v>5</v>
      </c>
      <c r="F39" s="189">
        <f t="shared" si="20"/>
        <v>19</v>
      </c>
      <c r="G39" s="188">
        <f>'[1]ABHISPAN'!E42</f>
        <v>4</v>
      </c>
      <c r="H39" s="188">
        <f>'[1]ABHISPAN'!F42</f>
        <v>13</v>
      </c>
      <c r="I39" s="188">
        <f>'[1]ABHISPAN'!G42</f>
        <v>2</v>
      </c>
      <c r="J39" s="189">
        <f t="shared" si="21"/>
        <v>119</v>
      </c>
      <c r="K39" s="188">
        <f>'[1]ABHISPAN'!H42</f>
        <v>10</v>
      </c>
      <c r="L39" s="188">
        <f>'[1]ABHISPAN'!I42</f>
        <v>106</v>
      </c>
      <c r="M39" s="188">
        <f>'[1]ABHISPAN'!J42</f>
        <v>3</v>
      </c>
    </row>
    <row r="40" spans="1:13" ht="9.75" customHeight="1">
      <c r="A40" s="190" t="s">
        <v>148</v>
      </c>
      <c r="B40" s="188">
        <f t="shared" si="19"/>
        <v>63</v>
      </c>
      <c r="C40" s="188">
        <f>'[1]ABHISPAN'!S43</f>
        <v>7</v>
      </c>
      <c r="D40" s="188">
        <f>'[1]ABHISPAN'!T43</f>
        <v>56</v>
      </c>
      <c r="E40" s="188">
        <f>'[1]ABHISPAN'!U43</f>
        <v>0</v>
      </c>
      <c r="F40" s="189">
        <f t="shared" si="20"/>
        <v>17</v>
      </c>
      <c r="G40" s="188">
        <f>'[1]ABHISPAN'!E43</f>
        <v>3</v>
      </c>
      <c r="H40" s="188">
        <f>'[1]ABHISPAN'!F43</f>
        <v>14</v>
      </c>
      <c r="I40" s="188">
        <f>'[1]ABHISPAN'!G43</f>
        <v>0</v>
      </c>
      <c r="J40" s="189">
        <f t="shared" si="21"/>
        <v>46</v>
      </c>
      <c r="K40" s="188">
        <f>'[1]ABHISPAN'!H43</f>
        <v>4</v>
      </c>
      <c r="L40" s="188">
        <f>'[1]ABHISPAN'!I43</f>
        <v>42</v>
      </c>
      <c r="M40" s="188">
        <f>'[1]ABHISPAN'!J43</f>
        <v>0</v>
      </c>
    </row>
    <row r="41" spans="1:13" ht="9.75" customHeight="1">
      <c r="A41" s="190" t="s">
        <v>149</v>
      </c>
      <c r="B41" s="188">
        <f t="shared" si="19"/>
        <v>44</v>
      </c>
      <c r="C41" s="188">
        <f>'[1]ABHISPAN'!S44</f>
        <v>5</v>
      </c>
      <c r="D41" s="188">
        <f>'[1]ABHISPAN'!T44</f>
        <v>37</v>
      </c>
      <c r="E41" s="188">
        <f>'[1]ABHISPAN'!U44</f>
        <v>2</v>
      </c>
      <c r="F41" s="189">
        <f t="shared" si="20"/>
        <v>13</v>
      </c>
      <c r="G41" s="188">
        <f>'[1]ABHISPAN'!E44</f>
        <v>3</v>
      </c>
      <c r="H41" s="188">
        <f>'[1]ABHISPAN'!F44</f>
        <v>10</v>
      </c>
      <c r="I41" s="188">
        <f>'[1]ABHISPAN'!G44</f>
        <v>0</v>
      </c>
      <c r="J41" s="189">
        <f t="shared" si="21"/>
        <v>31</v>
      </c>
      <c r="K41" s="188">
        <f>'[1]ABHISPAN'!H44</f>
        <v>2</v>
      </c>
      <c r="L41" s="188">
        <f>'[1]ABHISPAN'!I44</f>
        <v>27</v>
      </c>
      <c r="M41" s="188">
        <f>'[1]ABHISPAN'!J44</f>
        <v>2</v>
      </c>
    </row>
    <row r="42" spans="1:13" ht="9.75" customHeight="1">
      <c r="A42" s="190" t="s">
        <v>150</v>
      </c>
      <c r="B42" s="188">
        <f t="shared" si="19"/>
        <v>10</v>
      </c>
      <c r="C42" s="188">
        <f>'[1]ABHISPAN'!S45</f>
        <v>1</v>
      </c>
      <c r="D42" s="188">
        <f>'[1]ABHISPAN'!T45</f>
        <v>9</v>
      </c>
      <c r="E42" s="188">
        <f>'[1]ABHISPAN'!U45</f>
        <v>0</v>
      </c>
      <c r="F42" s="189">
        <f t="shared" si="20"/>
        <v>1</v>
      </c>
      <c r="G42" s="188">
        <f>'[1]ABHISPAN'!E45</f>
        <v>0</v>
      </c>
      <c r="H42" s="188">
        <f>'[1]ABHISPAN'!F45</f>
        <v>1</v>
      </c>
      <c r="I42" s="188">
        <f>'[1]ABHISPAN'!G45</f>
        <v>0</v>
      </c>
      <c r="J42" s="189">
        <f t="shared" si="21"/>
        <v>9</v>
      </c>
      <c r="K42" s="188">
        <f>'[1]ABHISPAN'!H45</f>
        <v>1</v>
      </c>
      <c r="L42" s="188">
        <f>'[1]ABHISPAN'!I45</f>
        <v>8</v>
      </c>
      <c r="M42" s="188">
        <f>'[1]ABHISPAN'!J45</f>
        <v>0</v>
      </c>
    </row>
    <row r="43" spans="1:13" ht="9.75" customHeight="1">
      <c r="A43" s="190" t="s">
        <v>172</v>
      </c>
      <c r="B43" s="188">
        <f t="shared" si="19"/>
        <v>0</v>
      </c>
      <c r="C43" s="188">
        <f>'[1]ABHISPAN'!S46</f>
        <v>0</v>
      </c>
      <c r="D43" s="188">
        <f>'[1]ABHISPAN'!T46</f>
        <v>0</v>
      </c>
      <c r="E43" s="188">
        <f>'[1]ABHISPAN'!U46</f>
        <v>0</v>
      </c>
      <c r="F43" s="189">
        <f>SUM(G43:I43)</f>
        <v>0</v>
      </c>
      <c r="G43" s="188">
        <f>'[1]ABHISPAN'!E46</f>
        <v>0</v>
      </c>
      <c r="H43" s="188">
        <f>'[1]ABHISPAN'!F46</f>
        <v>0</v>
      </c>
      <c r="I43" s="188">
        <f>'[1]ABHISPAN'!G46</f>
        <v>0</v>
      </c>
      <c r="J43" s="189">
        <f>SUM(K43:M43)</f>
        <v>0</v>
      </c>
      <c r="K43" s="188">
        <f>'[1]ABHISPAN'!H46</f>
        <v>0</v>
      </c>
      <c r="L43" s="188">
        <f>'[1]ABHISPAN'!I46</f>
        <v>0</v>
      </c>
      <c r="M43" s="188">
        <f>'[1]ABHISPAN'!J46</f>
        <v>0</v>
      </c>
    </row>
    <row r="44" spans="1:13" ht="9" customHeight="1">
      <c r="A44" s="191"/>
      <c r="B44" s="185">
        <f aca="true" t="shared" si="22" ref="B44:M44">IF(SUM(B46:B54)=B45,"","Error")</f>
      </c>
      <c r="C44" s="185">
        <f t="shared" si="22"/>
      </c>
      <c r="D44" s="185">
        <f t="shared" si="22"/>
      </c>
      <c r="E44" s="185">
        <f t="shared" si="22"/>
      </c>
      <c r="F44" s="186">
        <f t="shared" si="22"/>
      </c>
      <c r="G44" s="185">
        <f t="shared" si="22"/>
      </c>
      <c r="H44" s="185">
        <f t="shared" si="22"/>
      </c>
      <c r="I44" s="185">
        <f t="shared" si="22"/>
      </c>
      <c r="J44" s="186">
        <f t="shared" si="22"/>
      </c>
      <c r="K44" s="185">
        <f t="shared" si="22"/>
      </c>
      <c r="L44" s="185">
        <f t="shared" si="22"/>
      </c>
      <c r="M44" s="185">
        <f t="shared" si="22"/>
      </c>
    </row>
    <row r="45" spans="1:13" ht="9.75" customHeight="1">
      <c r="A45" s="190" t="s">
        <v>126</v>
      </c>
      <c r="B45" s="188">
        <f>SUM(B46:B54)</f>
        <v>2209</v>
      </c>
      <c r="C45" s="188">
        <f aca="true" t="shared" si="23" ref="C45:M45">SUM(C46:C54)</f>
        <v>265</v>
      </c>
      <c r="D45" s="188">
        <f>SUM(D46:D54)</f>
        <v>1901</v>
      </c>
      <c r="E45" s="188">
        <f t="shared" si="23"/>
        <v>43</v>
      </c>
      <c r="F45" s="189">
        <f t="shared" si="23"/>
        <v>252</v>
      </c>
      <c r="G45" s="188">
        <f t="shared" si="23"/>
        <v>44</v>
      </c>
      <c r="H45" s="188">
        <f t="shared" si="23"/>
        <v>206</v>
      </c>
      <c r="I45" s="188">
        <f t="shared" si="23"/>
        <v>2</v>
      </c>
      <c r="J45" s="189">
        <f t="shared" si="23"/>
        <v>1957</v>
      </c>
      <c r="K45" s="188">
        <f t="shared" si="23"/>
        <v>221</v>
      </c>
      <c r="L45" s="188">
        <f t="shared" si="23"/>
        <v>1695</v>
      </c>
      <c r="M45" s="188">
        <f t="shared" si="23"/>
        <v>41</v>
      </c>
    </row>
    <row r="46" spans="1:13" ht="9.75" customHeight="1">
      <c r="A46" s="190" t="s">
        <v>143</v>
      </c>
      <c r="B46" s="188">
        <f>SUM(C46:E46)</f>
        <v>14</v>
      </c>
      <c r="C46" s="188">
        <f>'[1]ABHISPAN'!S47</f>
        <v>2</v>
      </c>
      <c r="D46" s="188">
        <f>'[1]ABHISPAN'!T47</f>
        <v>11</v>
      </c>
      <c r="E46" s="188">
        <f>'[1]ABHISPAN'!U47</f>
        <v>1</v>
      </c>
      <c r="F46" s="189">
        <f>SUM(G46:I46)</f>
        <v>0</v>
      </c>
      <c r="G46" s="188">
        <f>'[1]ABHISPAN'!E47</f>
        <v>0</v>
      </c>
      <c r="H46" s="188">
        <f>'[1]ABHISPAN'!F47</f>
        <v>0</v>
      </c>
      <c r="I46" s="188">
        <f>'[1]ABHISPAN'!G47</f>
        <v>0</v>
      </c>
      <c r="J46" s="189">
        <f>SUM(K46:M46)</f>
        <v>14</v>
      </c>
      <c r="K46" s="188">
        <f>'[1]ABHISPAN'!H47</f>
        <v>2</v>
      </c>
      <c r="L46" s="188">
        <f>'[1]ABHISPAN'!I47</f>
        <v>11</v>
      </c>
      <c r="M46" s="188">
        <f>'[1]ABHISPAN'!J47</f>
        <v>1</v>
      </c>
    </row>
    <row r="47" spans="1:13" ht="9.75" customHeight="1">
      <c r="A47" s="190" t="s">
        <v>144</v>
      </c>
      <c r="B47" s="188">
        <f aca="true" t="shared" si="24" ref="B47:B54">SUM(C47:E47)</f>
        <v>121</v>
      </c>
      <c r="C47" s="188">
        <f>'[1]ABHISPAN'!S48</f>
        <v>22</v>
      </c>
      <c r="D47" s="188">
        <f>'[1]ABHISPAN'!T48</f>
        <v>96</v>
      </c>
      <c r="E47" s="188">
        <f>'[1]ABHISPAN'!U48</f>
        <v>3</v>
      </c>
      <c r="F47" s="189">
        <f aca="true" t="shared" si="25" ref="F47:F53">SUM(G47:I47)</f>
        <v>1</v>
      </c>
      <c r="G47" s="188">
        <f>'[1]ABHISPAN'!E48</f>
        <v>0</v>
      </c>
      <c r="H47" s="188">
        <f>'[1]ABHISPAN'!F48</f>
        <v>1</v>
      </c>
      <c r="I47" s="188">
        <f>'[1]ABHISPAN'!G48</f>
        <v>0</v>
      </c>
      <c r="J47" s="189">
        <f aca="true" t="shared" si="26" ref="J47:J53">SUM(K47:M47)</f>
        <v>120</v>
      </c>
      <c r="K47" s="188">
        <f>'[1]ABHISPAN'!H48</f>
        <v>22</v>
      </c>
      <c r="L47" s="188">
        <f>'[1]ABHISPAN'!I48</f>
        <v>95</v>
      </c>
      <c r="M47" s="188">
        <f>'[1]ABHISPAN'!J48</f>
        <v>3</v>
      </c>
    </row>
    <row r="48" spans="1:13" ht="9.75" customHeight="1">
      <c r="A48" s="190" t="s">
        <v>145</v>
      </c>
      <c r="B48" s="188">
        <f t="shared" si="24"/>
        <v>200</v>
      </c>
      <c r="C48" s="188">
        <f>'[1]ABHISPAN'!S49</f>
        <v>17</v>
      </c>
      <c r="D48" s="188">
        <f>'[1]ABHISPAN'!T49</f>
        <v>179</v>
      </c>
      <c r="E48" s="188">
        <f>'[1]ABHISPAN'!U49</f>
        <v>4</v>
      </c>
      <c r="F48" s="189">
        <f t="shared" si="25"/>
        <v>5</v>
      </c>
      <c r="G48" s="188">
        <f>'[1]ABHISPAN'!E49</f>
        <v>1</v>
      </c>
      <c r="H48" s="188">
        <f>'[1]ABHISPAN'!F49</f>
        <v>4</v>
      </c>
      <c r="I48" s="188">
        <f>'[1]ABHISPAN'!G49</f>
        <v>0</v>
      </c>
      <c r="J48" s="189">
        <f t="shared" si="26"/>
        <v>195</v>
      </c>
      <c r="K48" s="188">
        <f>'[1]ABHISPAN'!H49</f>
        <v>16</v>
      </c>
      <c r="L48" s="188">
        <f>'[1]ABHISPAN'!I49</f>
        <v>175</v>
      </c>
      <c r="M48" s="188">
        <f>'[1]ABHISPAN'!J49</f>
        <v>4</v>
      </c>
    </row>
    <row r="49" spans="1:13" ht="9.75" customHeight="1">
      <c r="A49" s="190" t="s">
        <v>146</v>
      </c>
      <c r="B49" s="188">
        <f t="shared" si="24"/>
        <v>725</v>
      </c>
      <c r="C49" s="188">
        <f>'[1]ABHISPAN'!S50</f>
        <v>81</v>
      </c>
      <c r="D49" s="188">
        <f>'[1]ABHISPAN'!T50</f>
        <v>629</v>
      </c>
      <c r="E49" s="188">
        <f>'[1]ABHISPAN'!U50</f>
        <v>15</v>
      </c>
      <c r="F49" s="189">
        <f t="shared" si="25"/>
        <v>33</v>
      </c>
      <c r="G49" s="188">
        <f>'[1]ABHISPAN'!E50</f>
        <v>8</v>
      </c>
      <c r="H49" s="188">
        <f>'[1]ABHISPAN'!F50</f>
        <v>25</v>
      </c>
      <c r="I49" s="188">
        <f>'[1]ABHISPAN'!G50</f>
        <v>0</v>
      </c>
      <c r="J49" s="189">
        <f t="shared" si="26"/>
        <v>692</v>
      </c>
      <c r="K49" s="188">
        <f>'[1]ABHISPAN'!H50</f>
        <v>73</v>
      </c>
      <c r="L49" s="188">
        <f>'[1]ABHISPAN'!I50</f>
        <v>604</v>
      </c>
      <c r="M49" s="188">
        <f>'[1]ABHISPAN'!J50</f>
        <v>15</v>
      </c>
    </row>
    <row r="50" spans="1:13" ht="9.75" customHeight="1">
      <c r="A50" s="190" t="s">
        <v>147</v>
      </c>
      <c r="B50" s="188">
        <f t="shared" si="24"/>
        <v>557</v>
      </c>
      <c r="C50" s="188">
        <f>'[1]ABHISPAN'!S51</f>
        <v>68</v>
      </c>
      <c r="D50" s="188">
        <f>'[1]ABHISPAN'!T51</f>
        <v>474</v>
      </c>
      <c r="E50" s="188">
        <f>'[1]ABHISPAN'!U51</f>
        <v>15</v>
      </c>
      <c r="F50" s="189">
        <f t="shared" si="25"/>
        <v>57</v>
      </c>
      <c r="G50" s="188">
        <f>'[1]ABHISPAN'!E51</f>
        <v>9</v>
      </c>
      <c r="H50" s="188">
        <f>'[1]ABHISPAN'!F51</f>
        <v>47</v>
      </c>
      <c r="I50" s="188">
        <f>'[1]ABHISPAN'!G51</f>
        <v>1</v>
      </c>
      <c r="J50" s="189">
        <f t="shared" si="26"/>
        <v>500</v>
      </c>
      <c r="K50" s="188">
        <f>'[1]ABHISPAN'!H51</f>
        <v>59</v>
      </c>
      <c r="L50" s="188">
        <f>'[1]ABHISPAN'!I51</f>
        <v>427</v>
      </c>
      <c r="M50" s="188">
        <f>'[1]ABHISPAN'!J51</f>
        <v>14</v>
      </c>
    </row>
    <row r="51" spans="1:13" ht="9.75" customHeight="1">
      <c r="A51" s="190" t="s">
        <v>148</v>
      </c>
      <c r="B51" s="188">
        <f t="shared" si="24"/>
        <v>362</v>
      </c>
      <c r="C51" s="188">
        <f>'[1]ABHISPAN'!S52</f>
        <v>48</v>
      </c>
      <c r="D51" s="188">
        <f>'[1]ABHISPAN'!T52</f>
        <v>311</v>
      </c>
      <c r="E51" s="188">
        <f>'[1]ABHISPAN'!U52</f>
        <v>3</v>
      </c>
      <c r="F51" s="189">
        <f t="shared" si="25"/>
        <v>86</v>
      </c>
      <c r="G51" s="188">
        <f>'[1]ABHISPAN'!E52</f>
        <v>19</v>
      </c>
      <c r="H51" s="188">
        <f>'[1]ABHISPAN'!F52</f>
        <v>66</v>
      </c>
      <c r="I51" s="188">
        <f>'[1]ABHISPAN'!G52</f>
        <v>1</v>
      </c>
      <c r="J51" s="189">
        <f t="shared" si="26"/>
        <v>276</v>
      </c>
      <c r="K51" s="188">
        <f>'[1]ABHISPAN'!H52</f>
        <v>29</v>
      </c>
      <c r="L51" s="188">
        <f>'[1]ABHISPAN'!I52</f>
        <v>245</v>
      </c>
      <c r="M51" s="188">
        <f>'[1]ABHISPAN'!J52</f>
        <v>2</v>
      </c>
    </row>
    <row r="52" spans="1:13" ht="9.75" customHeight="1">
      <c r="A52" s="190" t="s">
        <v>149</v>
      </c>
      <c r="B52" s="188">
        <f t="shared" si="24"/>
        <v>154</v>
      </c>
      <c r="C52" s="188">
        <f>'[1]ABHISPAN'!S53</f>
        <v>15</v>
      </c>
      <c r="D52" s="188">
        <f>'[1]ABHISPAN'!T53</f>
        <v>137</v>
      </c>
      <c r="E52" s="188">
        <f>'[1]ABHISPAN'!U53</f>
        <v>2</v>
      </c>
      <c r="F52" s="189">
        <f t="shared" si="25"/>
        <v>43</v>
      </c>
      <c r="G52" s="188">
        <f>'[1]ABHISPAN'!E53</f>
        <v>2</v>
      </c>
      <c r="H52" s="188">
        <f>'[1]ABHISPAN'!F53</f>
        <v>41</v>
      </c>
      <c r="I52" s="188">
        <f>'[1]ABHISPAN'!G53</f>
        <v>0</v>
      </c>
      <c r="J52" s="189">
        <f t="shared" si="26"/>
        <v>111</v>
      </c>
      <c r="K52" s="188">
        <f>'[1]ABHISPAN'!H53</f>
        <v>13</v>
      </c>
      <c r="L52" s="188">
        <f>'[1]ABHISPAN'!I53</f>
        <v>96</v>
      </c>
      <c r="M52" s="188">
        <f>'[1]ABHISPAN'!J53</f>
        <v>2</v>
      </c>
    </row>
    <row r="53" spans="1:13" ht="9.75" customHeight="1">
      <c r="A53" s="190" t="s">
        <v>150</v>
      </c>
      <c r="B53" s="188">
        <f t="shared" si="24"/>
        <v>76</v>
      </c>
      <c r="C53" s="188">
        <f>'[1]ABHISPAN'!S54</f>
        <v>12</v>
      </c>
      <c r="D53" s="188">
        <f>'[1]ABHISPAN'!T54</f>
        <v>64</v>
      </c>
      <c r="E53" s="188">
        <f>'[1]ABHISPAN'!U54</f>
        <v>0</v>
      </c>
      <c r="F53" s="189">
        <f t="shared" si="25"/>
        <v>27</v>
      </c>
      <c r="G53" s="188">
        <f>'[1]ABHISPAN'!E54</f>
        <v>5</v>
      </c>
      <c r="H53" s="188">
        <f>'[1]ABHISPAN'!F54</f>
        <v>22</v>
      </c>
      <c r="I53" s="188">
        <f>'[1]ABHISPAN'!G54</f>
        <v>0</v>
      </c>
      <c r="J53" s="189">
        <f t="shared" si="26"/>
        <v>49</v>
      </c>
      <c r="K53" s="188">
        <f>'[1]ABHISPAN'!H54</f>
        <v>7</v>
      </c>
      <c r="L53" s="188">
        <f>'[1]ABHISPAN'!I54</f>
        <v>42</v>
      </c>
      <c r="M53" s="188">
        <f>'[1]ABHISPAN'!J54</f>
        <v>0</v>
      </c>
    </row>
    <row r="54" spans="1:13" ht="9.75" customHeight="1">
      <c r="A54" s="190" t="s">
        <v>172</v>
      </c>
      <c r="B54" s="188">
        <f t="shared" si="24"/>
        <v>0</v>
      </c>
      <c r="C54" s="188">
        <f>'[1]ABHISPAN'!S55</f>
        <v>0</v>
      </c>
      <c r="D54" s="188">
        <f>'[1]ABHISPAN'!T55</f>
        <v>0</v>
      </c>
      <c r="E54" s="188">
        <f>'[1]ABHISPAN'!U55</f>
        <v>0</v>
      </c>
      <c r="F54" s="189">
        <f>SUM(G54:I54)</f>
        <v>0</v>
      </c>
      <c r="G54" s="188">
        <f>'[1]ABHISPAN'!E55</f>
        <v>0</v>
      </c>
      <c r="H54" s="188">
        <f>'[1]ABHISPAN'!F55</f>
        <v>0</v>
      </c>
      <c r="I54" s="188">
        <f>'[1]ABHISPAN'!G55</f>
        <v>0</v>
      </c>
      <c r="J54" s="189">
        <f>SUM(K54:M54)</f>
        <v>0</v>
      </c>
      <c r="K54" s="188">
        <f>'[1]ABHISPAN'!H55</f>
        <v>0</v>
      </c>
      <c r="L54" s="188">
        <f>'[1]ABHISPAN'!I55</f>
        <v>0</v>
      </c>
      <c r="M54" s="188">
        <f>'[1]ABHISPAN'!J55</f>
        <v>0</v>
      </c>
    </row>
    <row r="55" spans="1:13" ht="9" customHeight="1">
      <c r="A55" s="190"/>
      <c r="B55" s="185">
        <f aca="true" t="shared" si="27" ref="B55:M55">IF(SUM(B57:B65)=B56,"","Error")</f>
      </c>
      <c r="C55" s="185">
        <f t="shared" si="27"/>
      </c>
      <c r="D55" s="185">
        <f t="shared" si="27"/>
      </c>
      <c r="E55" s="185">
        <f t="shared" si="27"/>
      </c>
      <c r="F55" s="186">
        <f t="shared" si="27"/>
      </c>
      <c r="G55" s="185">
        <f t="shared" si="27"/>
      </c>
      <c r="H55" s="185">
        <f t="shared" si="27"/>
      </c>
      <c r="I55" s="185">
        <f t="shared" si="27"/>
      </c>
      <c r="J55" s="186">
        <f t="shared" si="27"/>
      </c>
      <c r="K55" s="185">
        <f t="shared" si="27"/>
      </c>
      <c r="L55" s="185">
        <f t="shared" si="27"/>
      </c>
      <c r="M55" s="185">
        <f t="shared" si="27"/>
      </c>
    </row>
    <row r="56" spans="1:13" ht="9.75" customHeight="1">
      <c r="A56" s="190" t="s">
        <v>127</v>
      </c>
      <c r="B56" s="188">
        <f aca="true" t="shared" si="28" ref="B56:M56">SUM(B57:B65)</f>
        <v>413</v>
      </c>
      <c r="C56" s="188">
        <f t="shared" si="28"/>
        <v>54</v>
      </c>
      <c r="D56" s="188">
        <f t="shared" si="28"/>
        <v>353</v>
      </c>
      <c r="E56" s="188">
        <f t="shared" si="28"/>
        <v>6</v>
      </c>
      <c r="F56" s="189">
        <f t="shared" si="28"/>
        <v>35</v>
      </c>
      <c r="G56" s="188">
        <f t="shared" si="28"/>
        <v>7</v>
      </c>
      <c r="H56" s="188">
        <f t="shared" si="28"/>
        <v>27</v>
      </c>
      <c r="I56" s="188">
        <f t="shared" si="28"/>
        <v>1</v>
      </c>
      <c r="J56" s="189">
        <f t="shared" si="28"/>
        <v>378</v>
      </c>
      <c r="K56" s="188">
        <f t="shared" si="28"/>
        <v>47</v>
      </c>
      <c r="L56" s="188">
        <f t="shared" si="28"/>
        <v>326</v>
      </c>
      <c r="M56" s="188">
        <f t="shared" si="28"/>
        <v>5</v>
      </c>
    </row>
    <row r="57" spans="1:13" ht="9.75" customHeight="1">
      <c r="A57" s="190" t="s">
        <v>143</v>
      </c>
      <c r="B57" s="188">
        <f>SUM(C57:E57)</f>
        <v>4</v>
      </c>
      <c r="C57" s="188">
        <f>'[1]ABHISPAN'!S56</f>
        <v>1</v>
      </c>
      <c r="D57" s="188">
        <f>'[1]ABHISPAN'!T56</f>
        <v>3</v>
      </c>
      <c r="E57" s="188">
        <f>'[1]ABHISPAN'!U56</f>
        <v>0</v>
      </c>
      <c r="F57" s="189">
        <f>SUM(G57:I57)</f>
        <v>0</v>
      </c>
      <c r="G57" s="188">
        <f>'[1]ABHISPAN'!E56</f>
        <v>0</v>
      </c>
      <c r="H57" s="188">
        <f>'[1]ABHISPAN'!F56</f>
        <v>0</v>
      </c>
      <c r="I57" s="188">
        <f>'[1]ABHISPAN'!G56</f>
        <v>0</v>
      </c>
      <c r="J57" s="189">
        <f>SUM(K57:M57)</f>
        <v>4</v>
      </c>
      <c r="K57" s="188">
        <f>'[1]ABHISPAN'!H56</f>
        <v>1</v>
      </c>
      <c r="L57" s="188">
        <f>'[1]ABHISPAN'!I56</f>
        <v>3</v>
      </c>
      <c r="M57" s="188">
        <f>'[1]ABHISPAN'!J56</f>
        <v>0</v>
      </c>
    </row>
    <row r="58" spans="1:13" ht="9.75" customHeight="1">
      <c r="A58" s="190" t="s">
        <v>144</v>
      </c>
      <c r="B58" s="188">
        <f aca="true" t="shared" si="29" ref="B58:B65">SUM(C58:E58)</f>
        <v>27</v>
      </c>
      <c r="C58" s="188">
        <f>'[1]ABHISPAN'!S57</f>
        <v>1</v>
      </c>
      <c r="D58" s="188">
        <f>'[1]ABHISPAN'!T57</f>
        <v>25</v>
      </c>
      <c r="E58" s="188">
        <f>'[1]ABHISPAN'!U57</f>
        <v>1</v>
      </c>
      <c r="F58" s="189">
        <f aca="true" t="shared" si="30" ref="F58:F64">SUM(G58:I58)</f>
        <v>0</v>
      </c>
      <c r="G58" s="188">
        <f>'[1]ABHISPAN'!E57</f>
        <v>0</v>
      </c>
      <c r="H58" s="188">
        <f>'[1]ABHISPAN'!F57</f>
        <v>0</v>
      </c>
      <c r="I58" s="188">
        <f>'[1]ABHISPAN'!G57</f>
        <v>0</v>
      </c>
      <c r="J58" s="189">
        <f aca="true" t="shared" si="31" ref="J58:J64">SUM(K58:M58)</f>
        <v>27</v>
      </c>
      <c r="K58" s="188">
        <f>'[1]ABHISPAN'!H57</f>
        <v>1</v>
      </c>
      <c r="L58" s="188">
        <f>'[1]ABHISPAN'!I57</f>
        <v>25</v>
      </c>
      <c r="M58" s="188">
        <f>'[1]ABHISPAN'!J57</f>
        <v>1</v>
      </c>
    </row>
    <row r="59" spans="1:13" ht="9.75" customHeight="1">
      <c r="A59" s="190" t="s">
        <v>145</v>
      </c>
      <c r="B59" s="188">
        <f t="shared" si="29"/>
        <v>42</v>
      </c>
      <c r="C59" s="188">
        <f>'[1]ABHISPAN'!S58</f>
        <v>2</v>
      </c>
      <c r="D59" s="188">
        <f>'[1]ABHISPAN'!T58</f>
        <v>39</v>
      </c>
      <c r="E59" s="188">
        <f>'[1]ABHISPAN'!U58</f>
        <v>1</v>
      </c>
      <c r="F59" s="189">
        <f t="shared" si="30"/>
        <v>0</v>
      </c>
      <c r="G59" s="188">
        <f>'[1]ABHISPAN'!E58</f>
        <v>0</v>
      </c>
      <c r="H59" s="188">
        <f>'[1]ABHISPAN'!F58</f>
        <v>0</v>
      </c>
      <c r="I59" s="188">
        <f>'[1]ABHISPAN'!G58</f>
        <v>0</v>
      </c>
      <c r="J59" s="189">
        <f t="shared" si="31"/>
        <v>42</v>
      </c>
      <c r="K59" s="188">
        <f>'[1]ABHISPAN'!H58</f>
        <v>2</v>
      </c>
      <c r="L59" s="188">
        <f>'[1]ABHISPAN'!I58</f>
        <v>39</v>
      </c>
      <c r="M59" s="188">
        <f>'[1]ABHISPAN'!J58</f>
        <v>1</v>
      </c>
    </row>
    <row r="60" spans="1:13" ht="9.75" customHeight="1">
      <c r="A60" s="190" t="s">
        <v>146</v>
      </c>
      <c r="B60" s="188">
        <f t="shared" si="29"/>
        <v>156</v>
      </c>
      <c r="C60" s="188">
        <f>'[1]ABHISPAN'!S59</f>
        <v>20</v>
      </c>
      <c r="D60" s="188">
        <f>'[1]ABHISPAN'!T59</f>
        <v>133</v>
      </c>
      <c r="E60" s="188">
        <f>'[1]ABHISPAN'!U59</f>
        <v>3</v>
      </c>
      <c r="F60" s="189">
        <f t="shared" si="30"/>
        <v>9</v>
      </c>
      <c r="G60" s="188">
        <f>'[1]ABHISPAN'!E59</f>
        <v>3</v>
      </c>
      <c r="H60" s="188">
        <f>'[1]ABHISPAN'!F59</f>
        <v>5</v>
      </c>
      <c r="I60" s="188">
        <f>'[1]ABHISPAN'!G59</f>
        <v>1</v>
      </c>
      <c r="J60" s="189">
        <f t="shared" si="31"/>
        <v>147</v>
      </c>
      <c r="K60" s="188">
        <f>'[1]ABHISPAN'!H59</f>
        <v>17</v>
      </c>
      <c r="L60" s="188">
        <f>'[1]ABHISPAN'!I59</f>
        <v>128</v>
      </c>
      <c r="M60" s="188">
        <f>'[1]ABHISPAN'!J59</f>
        <v>2</v>
      </c>
    </row>
    <row r="61" spans="1:13" ht="9.75" customHeight="1">
      <c r="A61" s="190" t="s">
        <v>147</v>
      </c>
      <c r="B61" s="188">
        <f t="shared" si="29"/>
        <v>99</v>
      </c>
      <c r="C61" s="188">
        <f>'[1]ABHISPAN'!S60</f>
        <v>17</v>
      </c>
      <c r="D61" s="188">
        <f>'[1]ABHISPAN'!T60</f>
        <v>81</v>
      </c>
      <c r="E61" s="188">
        <f>'[1]ABHISPAN'!U60</f>
        <v>1</v>
      </c>
      <c r="F61" s="189">
        <f t="shared" si="30"/>
        <v>12</v>
      </c>
      <c r="G61" s="188">
        <f>'[1]ABHISPAN'!E60</f>
        <v>2</v>
      </c>
      <c r="H61" s="188">
        <f>'[1]ABHISPAN'!F60</f>
        <v>10</v>
      </c>
      <c r="I61" s="188">
        <f>'[1]ABHISPAN'!G60</f>
        <v>0</v>
      </c>
      <c r="J61" s="189">
        <f t="shared" si="31"/>
        <v>87</v>
      </c>
      <c r="K61" s="188">
        <f>'[1]ABHISPAN'!H60</f>
        <v>15</v>
      </c>
      <c r="L61" s="188">
        <f>'[1]ABHISPAN'!I60</f>
        <v>71</v>
      </c>
      <c r="M61" s="188">
        <f>'[1]ABHISPAN'!J60</f>
        <v>1</v>
      </c>
    </row>
    <row r="62" spans="1:13" ht="9.75" customHeight="1">
      <c r="A62" s="190" t="s">
        <v>148</v>
      </c>
      <c r="B62" s="188">
        <f t="shared" si="29"/>
        <v>48</v>
      </c>
      <c r="C62" s="188">
        <f>'[1]ABHISPAN'!S61</f>
        <v>8</v>
      </c>
      <c r="D62" s="188">
        <f>'[1]ABHISPAN'!T61</f>
        <v>40</v>
      </c>
      <c r="E62" s="188">
        <f>'[1]ABHISPAN'!U61</f>
        <v>0</v>
      </c>
      <c r="F62" s="189">
        <f t="shared" si="30"/>
        <v>7</v>
      </c>
      <c r="G62" s="188">
        <f>'[1]ABHISPAN'!E61</f>
        <v>1</v>
      </c>
      <c r="H62" s="188">
        <f>'[1]ABHISPAN'!F61</f>
        <v>6</v>
      </c>
      <c r="I62" s="188">
        <f>'[1]ABHISPAN'!G61</f>
        <v>0</v>
      </c>
      <c r="J62" s="189">
        <f t="shared" si="31"/>
        <v>41</v>
      </c>
      <c r="K62" s="188">
        <f>'[1]ABHISPAN'!H61</f>
        <v>7</v>
      </c>
      <c r="L62" s="188">
        <f>'[1]ABHISPAN'!I61</f>
        <v>34</v>
      </c>
      <c r="M62" s="188">
        <f>'[1]ABHISPAN'!J61</f>
        <v>0</v>
      </c>
    </row>
    <row r="63" spans="1:13" ht="9.75" customHeight="1">
      <c r="A63" s="190" t="s">
        <v>149</v>
      </c>
      <c r="B63" s="188">
        <f t="shared" si="29"/>
        <v>29</v>
      </c>
      <c r="C63" s="188">
        <f>'[1]ABHISPAN'!S62</f>
        <v>4</v>
      </c>
      <c r="D63" s="188">
        <f>'[1]ABHISPAN'!T62</f>
        <v>25</v>
      </c>
      <c r="E63" s="188">
        <f>'[1]ABHISPAN'!U62</f>
        <v>0</v>
      </c>
      <c r="F63" s="189">
        <f t="shared" si="30"/>
        <v>6</v>
      </c>
      <c r="G63" s="188">
        <f>'[1]ABHISPAN'!E62</f>
        <v>1</v>
      </c>
      <c r="H63" s="188">
        <f>'[1]ABHISPAN'!F62</f>
        <v>5</v>
      </c>
      <c r="I63" s="188">
        <f>'[1]ABHISPAN'!G62</f>
        <v>0</v>
      </c>
      <c r="J63" s="189">
        <f t="shared" si="31"/>
        <v>23</v>
      </c>
      <c r="K63" s="188">
        <f>'[1]ABHISPAN'!H62</f>
        <v>3</v>
      </c>
      <c r="L63" s="188">
        <f>'[1]ABHISPAN'!I62</f>
        <v>20</v>
      </c>
      <c r="M63" s="188">
        <f>'[1]ABHISPAN'!J62</f>
        <v>0</v>
      </c>
    </row>
    <row r="64" spans="1:13" ht="9.75" customHeight="1">
      <c r="A64" s="190" t="s">
        <v>150</v>
      </c>
      <c r="B64" s="188">
        <f t="shared" si="29"/>
        <v>8</v>
      </c>
      <c r="C64" s="188">
        <f>'[1]ABHISPAN'!S63</f>
        <v>1</v>
      </c>
      <c r="D64" s="188">
        <f>'[1]ABHISPAN'!T63</f>
        <v>7</v>
      </c>
      <c r="E64" s="188">
        <f>'[1]ABHISPAN'!U63</f>
        <v>0</v>
      </c>
      <c r="F64" s="189">
        <f t="shared" si="30"/>
        <v>1</v>
      </c>
      <c r="G64" s="188">
        <f>'[1]ABHISPAN'!E63</f>
        <v>0</v>
      </c>
      <c r="H64" s="188">
        <f>'[1]ABHISPAN'!F63</f>
        <v>1</v>
      </c>
      <c r="I64" s="188">
        <f>'[1]ABHISPAN'!G63</f>
        <v>0</v>
      </c>
      <c r="J64" s="189">
        <f t="shared" si="31"/>
        <v>7</v>
      </c>
      <c r="K64" s="188">
        <f>'[1]ABHISPAN'!H63</f>
        <v>1</v>
      </c>
      <c r="L64" s="188">
        <f>'[1]ABHISPAN'!I63</f>
        <v>6</v>
      </c>
      <c r="M64" s="188">
        <f>'[1]ABHISPAN'!J63</f>
        <v>0</v>
      </c>
    </row>
    <row r="65" spans="1:13" ht="9.75" customHeight="1">
      <c r="A65" s="190" t="s">
        <v>172</v>
      </c>
      <c r="B65" s="188">
        <f t="shared" si="29"/>
        <v>0</v>
      </c>
      <c r="C65" s="188">
        <f>'[1]ABHISPAN'!S64</f>
        <v>0</v>
      </c>
      <c r="D65" s="188">
        <f>'[1]ABHISPAN'!T64</f>
        <v>0</v>
      </c>
      <c r="E65" s="188">
        <f>'[1]ABHISPAN'!U64</f>
        <v>0</v>
      </c>
      <c r="F65" s="189">
        <f>SUM(G65:I65)</f>
        <v>0</v>
      </c>
      <c r="G65" s="188">
        <f>'[1]ABHISPAN'!E64</f>
        <v>0</v>
      </c>
      <c r="H65" s="188">
        <f>'[1]ABHISPAN'!F64</f>
        <v>0</v>
      </c>
      <c r="I65" s="188">
        <f>'[1]ABHISPAN'!G64</f>
        <v>0</v>
      </c>
      <c r="J65" s="189">
        <f>SUM(K65:M65)</f>
        <v>0</v>
      </c>
      <c r="K65" s="188">
        <f>'[1]ABHISPAN'!H64</f>
        <v>0</v>
      </c>
      <c r="L65" s="188">
        <f>'[1]ABHISPAN'!I64</f>
        <v>0</v>
      </c>
      <c r="M65" s="188">
        <f>'[1]ABHISPAN'!J64</f>
        <v>0</v>
      </c>
    </row>
    <row r="66" spans="1:13" ht="9" customHeight="1">
      <c r="A66" s="191"/>
      <c r="B66" s="185">
        <f aca="true" t="shared" si="32" ref="B66:M66">IF(SUM(B68:B76)=B67,"","Error")</f>
      </c>
      <c r="C66" s="185">
        <f t="shared" si="32"/>
      </c>
      <c r="D66" s="185">
        <f t="shared" si="32"/>
      </c>
      <c r="E66" s="185">
        <f t="shared" si="32"/>
      </c>
      <c r="F66" s="186">
        <f t="shared" si="32"/>
      </c>
      <c r="G66" s="185">
        <f t="shared" si="32"/>
      </c>
      <c r="H66" s="185">
        <f t="shared" si="32"/>
      </c>
      <c r="I66" s="185">
        <f t="shared" si="32"/>
      </c>
      <c r="J66" s="186">
        <f t="shared" si="32"/>
      </c>
      <c r="K66" s="185">
        <f t="shared" si="32"/>
      </c>
      <c r="L66" s="185">
        <f t="shared" si="32"/>
      </c>
      <c r="M66" s="185">
        <f t="shared" si="32"/>
      </c>
    </row>
    <row r="67" spans="1:13" ht="9.75" customHeight="1">
      <c r="A67" s="187" t="s">
        <v>142</v>
      </c>
      <c r="B67" s="188">
        <f aca="true" t="shared" si="33" ref="B67:M67">SUM(B68:B76)</f>
        <v>661</v>
      </c>
      <c r="C67" s="188">
        <f t="shared" si="33"/>
        <v>67</v>
      </c>
      <c r="D67" s="188">
        <f t="shared" si="33"/>
        <v>578</v>
      </c>
      <c r="E67" s="188">
        <f t="shared" si="33"/>
        <v>16</v>
      </c>
      <c r="F67" s="189">
        <f t="shared" si="33"/>
        <v>85</v>
      </c>
      <c r="G67" s="188">
        <f t="shared" si="33"/>
        <v>10</v>
      </c>
      <c r="H67" s="188">
        <f t="shared" si="33"/>
        <v>71</v>
      </c>
      <c r="I67" s="188">
        <f t="shared" si="33"/>
        <v>4</v>
      </c>
      <c r="J67" s="189">
        <f t="shared" si="33"/>
        <v>576</v>
      </c>
      <c r="K67" s="188">
        <f t="shared" si="33"/>
        <v>57</v>
      </c>
      <c r="L67" s="188">
        <f t="shared" si="33"/>
        <v>507</v>
      </c>
      <c r="M67" s="188">
        <f t="shared" si="33"/>
        <v>12</v>
      </c>
    </row>
    <row r="68" spans="1:13" ht="9.75" customHeight="1">
      <c r="A68" s="190" t="s">
        <v>136</v>
      </c>
      <c r="B68" s="188">
        <f>SUM(C68:E68)</f>
        <v>4</v>
      </c>
      <c r="C68" s="188">
        <f>'[1]ABHISPAN'!S17</f>
        <v>0</v>
      </c>
      <c r="D68" s="188">
        <f>'[1]ABHISPAN'!T17</f>
        <v>4</v>
      </c>
      <c r="E68" s="349">
        <f>'[1]ABHISPAN'!U17</f>
        <v>0</v>
      </c>
      <c r="F68" s="189">
        <f>SUM(G68:I68)</f>
        <v>0</v>
      </c>
      <c r="G68" s="188">
        <f>'[1]ABHISPAN'!E17</f>
        <v>0</v>
      </c>
      <c r="H68" s="188">
        <f>'[1]ABHISPAN'!F17</f>
        <v>0</v>
      </c>
      <c r="I68" s="349">
        <f>'[1]ABHISPAN'!G17</f>
        <v>0</v>
      </c>
      <c r="J68" s="189">
        <f>SUM(K68:M68)</f>
        <v>4</v>
      </c>
      <c r="K68" s="188">
        <f>'[1]ABHISPAN'!H17</f>
        <v>0</v>
      </c>
      <c r="L68" s="188">
        <f>'[1]ABHISPAN'!I17</f>
        <v>4</v>
      </c>
      <c r="M68" s="188">
        <f>'[1]ABHISPAN'!J17</f>
        <v>0</v>
      </c>
    </row>
    <row r="69" spans="1:13" ht="9.75" customHeight="1">
      <c r="A69" s="190" t="s">
        <v>21</v>
      </c>
      <c r="B69" s="188">
        <f aca="true" t="shared" si="34" ref="B69:B76">SUM(C69:E69)</f>
        <v>23</v>
      </c>
      <c r="C69" s="188">
        <f>'[1]ABHISPAN'!S18</f>
        <v>3</v>
      </c>
      <c r="D69" s="188">
        <f>'[1]ABHISPAN'!T18</f>
        <v>18</v>
      </c>
      <c r="E69" s="349">
        <f>'[1]ABHISPAN'!U18</f>
        <v>2</v>
      </c>
      <c r="F69" s="189">
        <f aca="true" t="shared" si="35" ref="F69:F75">SUM(G69:I69)</f>
        <v>0</v>
      </c>
      <c r="G69" s="188">
        <f>'[1]ABHISPAN'!E18</f>
        <v>0</v>
      </c>
      <c r="H69" s="188">
        <f>'[1]ABHISPAN'!F18</f>
        <v>0</v>
      </c>
      <c r="I69" s="349">
        <f>'[1]ABHISPAN'!G18</f>
        <v>0</v>
      </c>
      <c r="J69" s="189">
        <f aca="true" t="shared" si="36" ref="J69:J75">SUM(K69:M69)</f>
        <v>23</v>
      </c>
      <c r="K69" s="188">
        <f>'[1]ABHISPAN'!H18</f>
        <v>3</v>
      </c>
      <c r="L69" s="188">
        <f>'[1]ABHISPAN'!I18</f>
        <v>18</v>
      </c>
      <c r="M69" s="188">
        <f>'[1]ABHISPAN'!J18</f>
        <v>2</v>
      </c>
    </row>
    <row r="70" spans="1:13" ht="9.75" customHeight="1">
      <c r="A70" s="190" t="s">
        <v>22</v>
      </c>
      <c r="B70" s="188">
        <f t="shared" si="34"/>
        <v>70</v>
      </c>
      <c r="C70" s="188">
        <f>'[1]ABHISPAN'!S19</f>
        <v>4</v>
      </c>
      <c r="D70" s="188">
        <f>'[1]ABHISPAN'!T19</f>
        <v>64</v>
      </c>
      <c r="E70" s="349">
        <f>'[1]ABHISPAN'!U19</f>
        <v>2</v>
      </c>
      <c r="F70" s="189">
        <f t="shared" si="35"/>
        <v>2</v>
      </c>
      <c r="G70" s="188">
        <f>'[1]ABHISPAN'!E19</f>
        <v>0</v>
      </c>
      <c r="H70" s="188">
        <f>'[1]ABHISPAN'!F19</f>
        <v>2</v>
      </c>
      <c r="I70" s="349">
        <f>'[1]ABHISPAN'!G19</f>
        <v>0</v>
      </c>
      <c r="J70" s="189">
        <f t="shared" si="36"/>
        <v>68</v>
      </c>
      <c r="K70" s="188">
        <f>'[1]ABHISPAN'!H19</f>
        <v>4</v>
      </c>
      <c r="L70" s="188">
        <f>'[1]ABHISPAN'!I19</f>
        <v>62</v>
      </c>
      <c r="M70" s="188">
        <f>'[1]ABHISPAN'!J19</f>
        <v>2</v>
      </c>
    </row>
    <row r="71" spans="1:13" ht="9.75" customHeight="1">
      <c r="A71" s="190" t="s">
        <v>137</v>
      </c>
      <c r="B71" s="188">
        <f t="shared" si="34"/>
        <v>237</v>
      </c>
      <c r="C71" s="188">
        <f>'[1]ABHISPAN'!S20</f>
        <v>29</v>
      </c>
      <c r="D71" s="188">
        <f>'[1]ABHISPAN'!T20</f>
        <v>205</v>
      </c>
      <c r="E71" s="349">
        <f>'[1]ABHISPAN'!U20</f>
        <v>3</v>
      </c>
      <c r="F71" s="189">
        <f t="shared" si="35"/>
        <v>10</v>
      </c>
      <c r="G71" s="188">
        <f>'[1]ABHISPAN'!E20</f>
        <v>2</v>
      </c>
      <c r="H71" s="188">
        <f>'[1]ABHISPAN'!F20</f>
        <v>8</v>
      </c>
      <c r="I71" s="349">
        <f>'[1]ABHISPAN'!G20</f>
        <v>0</v>
      </c>
      <c r="J71" s="189">
        <f t="shared" si="36"/>
        <v>227</v>
      </c>
      <c r="K71" s="188">
        <f>'[1]ABHISPAN'!H20</f>
        <v>27</v>
      </c>
      <c r="L71" s="188">
        <f>'[1]ABHISPAN'!I20</f>
        <v>197</v>
      </c>
      <c r="M71" s="188">
        <f>'[1]ABHISPAN'!J20</f>
        <v>3</v>
      </c>
    </row>
    <row r="72" spans="1:13" ht="9.75" customHeight="1">
      <c r="A72" s="190" t="s">
        <v>138</v>
      </c>
      <c r="B72" s="188">
        <f t="shared" si="34"/>
        <v>150</v>
      </c>
      <c r="C72" s="188">
        <f>'[1]ABHISPAN'!S21</f>
        <v>17</v>
      </c>
      <c r="D72" s="188">
        <f>'[1]ABHISPAN'!T21</f>
        <v>128</v>
      </c>
      <c r="E72" s="349">
        <f>'[1]ABHISPAN'!U21</f>
        <v>5</v>
      </c>
      <c r="F72" s="189">
        <f t="shared" si="35"/>
        <v>25</v>
      </c>
      <c r="G72" s="188">
        <f>'[1]ABHISPAN'!E21</f>
        <v>4</v>
      </c>
      <c r="H72" s="188">
        <f>'[1]ABHISPAN'!F21</f>
        <v>19</v>
      </c>
      <c r="I72" s="349">
        <f>'[1]ABHISPAN'!G21</f>
        <v>2</v>
      </c>
      <c r="J72" s="189">
        <f t="shared" si="36"/>
        <v>125</v>
      </c>
      <c r="K72" s="188">
        <f>'[1]ABHISPAN'!H21</f>
        <v>13</v>
      </c>
      <c r="L72" s="188">
        <f>'[1]ABHISPAN'!I21</f>
        <v>109</v>
      </c>
      <c r="M72" s="188">
        <f>'[1]ABHISPAN'!J21</f>
        <v>3</v>
      </c>
    </row>
    <row r="73" spans="1:13" ht="9.75" customHeight="1">
      <c r="A73" s="190" t="s">
        <v>139</v>
      </c>
      <c r="B73" s="188">
        <f t="shared" si="34"/>
        <v>99</v>
      </c>
      <c r="C73" s="188">
        <f>'[1]ABHISPAN'!S22</f>
        <v>6</v>
      </c>
      <c r="D73" s="188">
        <f>'[1]ABHISPAN'!T22</f>
        <v>92</v>
      </c>
      <c r="E73" s="349">
        <f>'[1]ABHISPAN'!U22</f>
        <v>1</v>
      </c>
      <c r="F73" s="189">
        <f t="shared" si="35"/>
        <v>20</v>
      </c>
      <c r="G73" s="188">
        <f>'[1]ABHISPAN'!E22</f>
        <v>1</v>
      </c>
      <c r="H73" s="188">
        <f>'[1]ABHISPAN'!F22</f>
        <v>18</v>
      </c>
      <c r="I73" s="349">
        <f>'[1]ABHISPAN'!G22</f>
        <v>1</v>
      </c>
      <c r="J73" s="189">
        <f t="shared" si="36"/>
        <v>79</v>
      </c>
      <c r="K73" s="188">
        <f>'[1]ABHISPAN'!H22</f>
        <v>5</v>
      </c>
      <c r="L73" s="188">
        <f>'[1]ABHISPAN'!I22</f>
        <v>74</v>
      </c>
      <c r="M73" s="188">
        <f>'[1]ABHISPAN'!J22</f>
        <v>0</v>
      </c>
    </row>
    <row r="74" spans="1:13" ht="9.75" customHeight="1">
      <c r="A74" s="190" t="s">
        <v>140</v>
      </c>
      <c r="B74" s="188">
        <f t="shared" si="34"/>
        <v>53</v>
      </c>
      <c r="C74" s="188">
        <f>'[1]ABHISPAN'!S23</f>
        <v>6</v>
      </c>
      <c r="D74" s="188">
        <f>'[1]ABHISPAN'!T23</f>
        <v>44</v>
      </c>
      <c r="E74" s="349">
        <f>'[1]ABHISPAN'!U23</f>
        <v>3</v>
      </c>
      <c r="F74" s="189">
        <f t="shared" si="35"/>
        <v>20</v>
      </c>
      <c r="G74" s="188">
        <f>'[1]ABHISPAN'!E23</f>
        <v>3</v>
      </c>
      <c r="H74" s="188">
        <f>'[1]ABHISPAN'!F23</f>
        <v>16</v>
      </c>
      <c r="I74" s="349">
        <f>'[1]ABHISPAN'!G23</f>
        <v>1</v>
      </c>
      <c r="J74" s="189">
        <f t="shared" si="36"/>
        <v>33</v>
      </c>
      <c r="K74" s="188">
        <f>'[1]ABHISPAN'!H23</f>
        <v>3</v>
      </c>
      <c r="L74" s="188">
        <f>'[1]ABHISPAN'!I23</f>
        <v>28</v>
      </c>
      <c r="M74" s="188">
        <f>'[1]ABHISPAN'!J23</f>
        <v>2</v>
      </c>
    </row>
    <row r="75" spans="1:13" ht="9.75" customHeight="1">
      <c r="A75" s="190" t="s">
        <v>141</v>
      </c>
      <c r="B75" s="188">
        <f t="shared" si="34"/>
        <v>25</v>
      </c>
      <c r="C75" s="188">
        <f>'[1]ABHISPAN'!S24</f>
        <v>2</v>
      </c>
      <c r="D75" s="188">
        <f>'[1]ABHISPAN'!T24</f>
        <v>23</v>
      </c>
      <c r="E75" s="349">
        <f>'[1]ABHISPAN'!U24</f>
        <v>0</v>
      </c>
      <c r="F75" s="189">
        <f t="shared" si="35"/>
        <v>8</v>
      </c>
      <c r="G75" s="188">
        <f>'[1]ABHISPAN'!E24</f>
        <v>0</v>
      </c>
      <c r="H75" s="188">
        <f>'[1]ABHISPAN'!F24</f>
        <v>8</v>
      </c>
      <c r="I75" s="349">
        <f>'[1]ABHISPAN'!G24</f>
        <v>0</v>
      </c>
      <c r="J75" s="189">
        <f t="shared" si="36"/>
        <v>17</v>
      </c>
      <c r="K75" s="188">
        <f>'[1]ABHISPAN'!H24</f>
        <v>2</v>
      </c>
      <c r="L75" s="188">
        <f>'[1]ABHISPAN'!I24</f>
        <v>15</v>
      </c>
      <c r="M75" s="188">
        <f>'[1]ABHISPAN'!J24</f>
        <v>0</v>
      </c>
    </row>
    <row r="76" spans="1:13" ht="12.75">
      <c r="A76" s="192" t="s">
        <v>166</v>
      </c>
      <c r="B76" s="193">
        <f t="shared" si="34"/>
        <v>0</v>
      </c>
      <c r="C76" s="193">
        <f>'[1]ABHISPAN'!S25</f>
        <v>0</v>
      </c>
      <c r="D76" s="193">
        <f>'[1]ABHISPAN'!T25</f>
        <v>0</v>
      </c>
      <c r="E76" s="350">
        <f>'[1]ABHISPAN'!U25</f>
        <v>0</v>
      </c>
      <c r="F76" s="194">
        <f>SUM(G76:I76)</f>
        <v>0</v>
      </c>
      <c r="G76" s="193">
        <f>'[1]ABHISPAN'!E25</f>
        <v>0</v>
      </c>
      <c r="H76" s="193">
        <f>'[1]ABHISPAN'!F25</f>
        <v>0</v>
      </c>
      <c r="I76" s="350">
        <f>'[1]ABHISPAN'!G25</f>
        <v>0</v>
      </c>
      <c r="J76" s="194">
        <f>SUM(K76:M76)</f>
        <v>0</v>
      </c>
      <c r="K76" s="193">
        <f>'[1]ABHISPAN'!H25</f>
        <v>0</v>
      </c>
      <c r="L76" s="193">
        <f>'[1]ABHISPAN'!I25</f>
        <v>0</v>
      </c>
      <c r="M76" s="193">
        <f>'[1]ABHISPAN'!J25</f>
        <v>0</v>
      </c>
    </row>
    <row r="78" ht="12.75"/>
    <row r="79" ht="12.75"/>
  </sheetData>
  <sheetProtection/>
  <mergeCells count="5">
    <mergeCell ref="B7:M7"/>
    <mergeCell ref="A2:M2"/>
    <mergeCell ref="A3:M3"/>
    <mergeCell ref="A5:M5"/>
    <mergeCell ref="A1:O1"/>
  </mergeCells>
  <printOptions horizontalCentered="1"/>
  <pageMargins left="0.6" right="0.34" top="0.17" bottom="0.17" header="0.17" footer="0.17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K56"/>
  <sheetViews>
    <sheetView zoomScale="90" zoomScaleNormal="90" zoomScalePageLayoutView="0" workbookViewId="0" topLeftCell="A1">
      <selection activeCell="A1" sqref="A1:J1"/>
    </sheetView>
  </sheetViews>
  <sheetFormatPr defaultColWidth="8.8515625" defaultRowHeight="9.75" customHeight="1"/>
  <cols>
    <col min="1" max="1" width="15.7109375" style="197" customWidth="1"/>
    <col min="2" max="10" width="6.7109375" style="197" customWidth="1"/>
    <col min="11" max="11" width="6.7109375" style="197" hidden="1" customWidth="1"/>
    <col min="12" max="16384" width="8.8515625" style="197" customWidth="1"/>
  </cols>
  <sheetData>
    <row r="1" spans="1:11" ht="9.75" customHeight="1">
      <c r="A1" s="389" t="s">
        <v>248</v>
      </c>
      <c r="B1" s="389"/>
      <c r="C1" s="389"/>
      <c r="D1" s="389"/>
      <c r="E1" s="389"/>
      <c r="F1" s="389"/>
      <c r="G1" s="389"/>
      <c r="H1" s="389"/>
      <c r="I1" s="389"/>
      <c r="J1" s="389"/>
      <c r="K1" s="333"/>
    </row>
    <row r="2" spans="1:11" ht="9.75" customHeight="1">
      <c r="A2" s="389" t="s">
        <v>155</v>
      </c>
      <c r="B2" s="389"/>
      <c r="C2" s="389"/>
      <c r="D2" s="389"/>
      <c r="E2" s="389"/>
      <c r="F2" s="389"/>
      <c r="G2" s="389"/>
      <c r="H2" s="389"/>
      <c r="I2" s="389"/>
      <c r="J2" s="389"/>
      <c r="K2" s="333"/>
    </row>
    <row r="3" spans="1:11" ht="9.75" customHeight="1">
      <c r="A3" s="389" t="s">
        <v>156</v>
      </c>
      <c r="B3" s="389"/>
      <c r="C3" s="389"/>
      <c r="D3" s="389"/>
      <c r="E3" s="389"/>
      <c r="F3" s="389"/>
      <c r="G3" s="389"/>
      <c r="H3" s="389"/>
      <c r="I3" s="389"/>
      <c r="J3" s="389"/>
      <c r="K3" s="333"/>
    </row>
    <row r="4" spans="1:11" ht="9.75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9.75" customHeight="1">
      <c r="A5" s="390" t="s">
        <v>232</v>
      </c>
      <c r="B5" s="390"/>
      <c r="C5" s="390"/>
      <c r="D5" s="390"/>
      <c r="E5" s="390"/>
      <c r="F5" s="390"/>
      <c r="G5" s="390"/>
      <c r="H5" s="390"/>
      <c r="I5" s="390"/>
      <c r="J5" s="390"/>
      <c r="K5" s="334"/>
    </row>
    <row r="7" spans="1:11" ht="10.5" customHeight="1">
      <c r="A7" s="198" t="s">
        <v>112</v>
      </c>
      <c r="B7" s="386" t="s">
        <v>205</v>
      </c>
      <c r="C7" s="387"/>
      <c r="D7" s="387"/>
      <c r="E7" s="387"/>
      <c r="F7" s="387"/>
      <c r="G7" s="387"/>
      <c r="H7" s="387"/>
      <c r="I7" s="387"/>
      <c r="J7" s="388"/>
      <c r="K7" s="357"/>
    </row>
    <row r="8" spans="1:11" ht="10.5" customHeight="1">
      <c r="A8" s="199" t="s">
        <v>32</v>
      </c>
      <c r="B8" s="200" t="s">
        <v>17</v>
      </c>
      <c r="C8" s="201" t="s">
        <v>157</v>
      </c>
      <c r="D8" s="202" t="s">
        <v>158</v>
      </c>
      <c r="E8" s="203" t="s">
        <v>114</v>
      </c>
      <c r="F8" s="203" t="s">
        <v>115</v>
      </c>
      <c r="G8" s="203" t="s">
        <v>116</v>
      </c>
      <c r="H8" s="203" t="s">
        <v>117</v>
      </c>
      <c r="I8" s="203" t="s">
        <v>159</v>
      </c>
      <c r="J8" s="200" t="s">
        <v>160</v>
      </c>
      <c r="K8" s="200" t="s">
        <v>220</v>
      </c>
    </row>
    <row r="9" spans="1:11" ht="9.75" customHeight="1">
      <c r="A9" s="204" t="s">
        <v>125</v>
      </c>
      <c r="B9" s="205" t="s">
        <v>125</v>
      </c>
      <c r="C9" s="206" t="s">
        <v>125</v>
      </c>
      <c r="D9" s="207" t="s">
        <v>125</v>
      </c>
      <c r="E9" s="207" t="s">
        <v>125</v>
      </c>
      <c r="F9" s="207" t="s">
        <v>125</v>
      </c>
      <c r="G9" s="207" t="s">
        <v>125</v>
      </c>
      <c r="H9" s="207" t="s">
        <v>125</v>
      </c>
      <c r="I9" s="207" t="s">
        <v>125</v>
      </c>
      <c r="J9" s="205" t="s">
        <v>125</v>
      </c>
      <c r="K9" s="205" t="s">
        <v>125</v>
      </c>
    </row>
    <row r="10" spans="1:11" ht="9.75" customHeight="1">
      <c r="A10" s="208" t="s">
        <v>119</v>
      </c>
      <c r="B10" s="209">
        <v>3794</v>
      </c>
      <c r="C10" s="210">
        <v>23</v>
      </c>
      <c r="D10" s="211">
        <v>199</v>
      </c>
      <c r="E10" s="211">
        <v>370</v>
      </c>
      <c r="F10" s="211">
        <v>1287</v>
      </c>
      <c r="G10" s="211">
        <v>944</v>
      </c>
      <c r="H10" s="211">
        <v>572</v>
      </c>
      <c r="I10" s="211">
        <v>280</v>
      </c>
      <c r="J10" s="209">
        <v>119</v>
      </c>
      <c r="K10" s="209">
        <v>0</v>
      </c>
    </row>
    <row r="11" spans="1:11" ht="9.75" customHeight="1">
      <c r="A11" s="212" t="s">
        <v>33</v>
      </c>
      <c r="B11" s="213">
        <v>122</v>
      </c>
      <c r="C11" s="214">
        <v>16</v>
      </c>
      <c r="D11" s="215">
        <v>18</v>
      </c>
      <c r="E11" s="215">
        <v>2</v>
      </c>
      <c r="F11" s="215">
        <v>20</v>
      </c>
      <c r="G11" s="215">
        <v>35</v>
      </c>
      <c r="H11" s="215">
        <v>16</v>
      </c>
      <c r="I11" s="215">
        <v>11</v>
      </c>
      <c r="J11" s="213">
        <v>4</v>
      </c>
      <c r="K11" s="213">
        <v>0</v>
      </c>
    </row>
    <row r="12" spans="1:11" ht="9.75" customHeight="1">
      <c r="A12" s="216" t="s">
        <v>34</v>
      </c>
      <c r="B12" s="213">
        <v>493</v>
      </c>
      <c r="C12" s="214">
        <v>2</v>
      </c>
      <c r="D12" s="215">
        <v>136</v>
      </c>
      <c r="E12" s="215">
        <v>67</v>
      </c>
      <c r="F12" s="215">
        <v>138</v>
      </c>
      <c r="G12" s="215">
        <v>83</v>
      </c>
      <c r="H12" s="215">
        <v>46</v>
      </c>
      <c r="I12" s="215">
        <v>15</v>
      </c>
      <c r="J12" s="213">
        <v>6</v>
      </c>
      <c r="K12" s="213">
        <v>0</v>
      </c>
    </row>
    <row r="13" spans="1:11" ht="9.75" customHeight="1">
      <c r="A13" s="212" t="s">
        <v>110</v>
      </c>
      <c r="B13" s="213">
        <v>2033</v>
      </c>
      <c r="C13" s="214">
        <v>1</v>
      </c>
      <c r="D13" s="215">
        <v>23</v>
      </c>
      <c r="E13" s="215">
        <v>239</v>
      </c>
      <c r="F13" s="215">
        <v>776</v>
      </c>
      <c r="G13" s="215">
        <v>529</v>
      </c>
      <c r="H13" s="215">
        <v>265</v>
      </c>
      <c r="I13" s="215">
        <v>146</v>
      </c>
      <c r="J13" s="213">
        <v>54</v>
      </c>
      <c r="K13" s="213">
        <v>0</v>
      </c>
    </row>
    <row r="14" spans="1:11" ht="9.75" customHeight="1">
      <c r="A14" s="212" t="s">
        <v>36</v>
      </c>
      <c r="B14" s="213">
        <v>218</v>
      </c>
      <c r="C14" s="214">
        <v>0</v>
      </c>
      <c r="D14" s="215">
        <v>2</v>
      </c>
      <c r="E14" s="215">
        <v>13</v>
      </c>
      <c r="F14" s="215">
        <v>99</v>
      </c>
      <c r="G14" s="215">
        <v>50</v>
      </c>
      <c r="H14" s="215">
        <v>33</v>
      </c>
      <c r="I14" s="215">
        <v>15</v>
      </c>
      <c r="J14" s="213">
        <v>6</v>
      </c>
      <c r="K14" s="213">
        <v>0</v>
      </c>
    </row>
    <row r="15" spans="1:11" ht="9.75" customHeight="1">
      <c r="A15" s="212" t="s">
        <v>37</v>
      </c>
      <c r="B15" s="213">
        <v>206</v>
      </c>
      <c r="C15" s="214">
        <v>0</v>
      </c>
      <c r="D15" s="215">
        <v>0</v>
      </c>
      <c r="E15" s="215">
        <v>0</v>
      </c>
      <c r="F15" s="215">
        <v>40</v>
      </c>
      <c r="G15" s="215">
        <v>70</v>
      </c>
      <c r="H15" s="215">
        <v>61</v>
      </c>
      <c r="I15" s="215">
        <v>22</v>
      </c>
      <c r="J15" s="213">
        <v>13</v>
      </c>
      <c r="K15" s="213">
        <v>0</v>
      </c>
    </row>
    <row r="16" spans="1:11" ht="9.75" customHeight="1">
      <c r="A16" s="212" t="s">
        <v>38</v>
      </c>
      <c r="B16" s="213">
        <v>722</v>
      </c>
      <c r="C16" s="214">
        <v>4</v>
      </c>
      <c r="D16" s="215">
        <v>20</v>
      </c>
      <c r="E16" s="215">
        <v>49</v>
      </c>
      <c r="F16" s="215">
        <v>214</v>
      </c>
      <c r="G16" s="215">
        <v>177</v>
      </c>
      <c r="H16" s="215">
        <v>151</v>
      </c>
      <c r="I16" s="215">
        <v>71</v>
      </c>
      <c r="J16" s="213">
        <v>36</v>
      </c>
      <c r="K16" s="213">
        <v>0</v>
      </c>
    </row>
    <row r="17" spans="1:11" ht="9.75" customHeight="1">
      <c r="A17" s="212"/>
      <c r="B17" s="205" t="s">
        <v>125</v>
      </c>
      <c r="C17" s="206" t="s">
        <v>125</v>
      </c>
      <c r="D17" s="207" t="s">
        <v>125</v>
      </c>
      <c r="E17" s="207" t="s">
        <v>125</v>
      </c>
      <c r="F17" s="207" t="s">
        <v>125</v>
      </c>
      <c r="G17" s="207" t="s">
        <v>125</v>
      </c>
      <c r="H17" s="207" t="s">
        <v>125</v>
      </c>
      <c r="I17" s="207" t="s">
        <v>125</v>
      </c>
      <c r="J17" s="205" t="s">
        <v>125</v>
      </c>
      <c r="K17" s="205" t="s">
        <v>125</v>
      </c>
    </row>
    <row r="18" spans="1:11" ht="9.75" customHeight="1">
      <c r="A18" s="208" t="s">
        <v>120</v>
      </c>
      <c r="B18" s="213">
        <v>3133</v>
      </c>
      <c r="C18" s="214">
        <v>19</v>
      </c>
      <c r="D18" s="215">
        <v>176</v>
      </c>
      <c r="E18" s="215">
        <v>300</v>
      </c>
      <c r="F18" s="215">
        <v>1050</v>
      </c>
      <c r="G18" s="215">
        <v>794</v>
      </c>
      <c r="H18" s="215">
        <v>473</v>
      </c>
      <c r="I18" s="215">
        <v>227</v>
      </c>
      <c r="J18" s="213">
        <v>94</v>
      </c>
      <c r="K18" s="213">
        <v>0</v>
      </c>
    </row>
    <row r="19" spans="1:11" ht="9.75" customHeight="1">
      <c r="A19" s="212" t="s">
        <v>161</v>
      </c>
      <c r="B19" s="213">
        <v>105</v>
      </c>
      <c r="C19" s="214">
        <v>13</v>
      </c>
      <c r="D19" s="215">
        <v>18</v>
      </c>
      <c r="E19" s="215">
        <v>1</v>
      </c>
      <c r="F19" s="215">
        <v>20</v>
      </c>
      <c r="G19" s="215">
        <v>25</v>
      </c>
      <c r="H19" s="215">
        <v>14</v>
      </c>
      <c r="I19" s="215">
        <v>10</v>
      </c>
      <c r="J19" s="213">
        <v>4</v>
      </c>
      <c r="K19" s="213">
        <v>0</v>
      </c>
    </row>
    <row r="20" spans="1:11" ht="9.75" customHeight="1">
      <c r="A20" s="216" t="s">
        <v>162</v>
      </c>
      <c r="B20" s="213">
        <v>437</v>
      </c>
      <c r="C20" s="214">
        <v>2</v>
      </c>
      <c r="D20" s="215">
        <v>117</v>
      </c>
      <c r="E20" s="215">
        <v>62</v>
      </c>
      <c r="F20" s="215">
        <v>123</v>
      </c>
      <c r="G20" s="215">
        <v>74</v>
      </c>
      <c r="H20" s="215">
        <v>41</v>
      </c>
      <c r="I20" s="215">
        <v>15</v>
      </c>
      <c r="J20" s="213">
        <v>3</v>
      </c>
      <c r="K20" s="213">
        <v>0</v>
      </c>
    </row>
    <row r="21" spans="1:11" ht="9.75" customHeight="1">
      <c r="A21" s="217" t="s">
        <v>163</v>
      </c>
      <c r="B21" s="213">
        <v>1660</v>
      </c>
      <c r="C21" s="214">
        <v>0</v>
      </c>
      <c r="D21" s="215">
        <v>21</v>
      </c>
      <c r="E21" s="215">
        <v>191</v>
      </c>
      <c r="F21" s="215">
        <v>628</v>
      </c>
      <c r="G21" s="215">
        <v>448</v>
      </c>
      <c r="H21" s="215">
        <v>208</v>
      </c>
      <c r="I21" s="215">
        <v>116</v>
      </c>
      <c r="J21" s="213">
        <v>48</v>
      </c>
      <c r="K21" s="213">
        <v>0</v>
      </c>
    </row>
    <row r="22" spans="1:11" ht="9.75" customHeight="1">
      <c r="A22" s="212" t="s">
        <v>164</v>
      </c>
      <c r="B22" s="213">
        <v>168</v>
      </c>
      <c r="C22" s="214">
        <v>0</v>
      </c>
      <c r="D22" s="215">
        <v>2</v>
      </c>
      <c r="E22" s="215">
        <v>10</v>
      </c>
      <c r="F22" s="215">
        <v>76</v>
      </c>
      <c r="G22" s="215">
        <v>38</v>
      </c>
      <c r="H22" s="215">
        <v>28</v>
      </c>
      <c r="I22" s="215">
        <v>10</v>
      </c>
      <c r="J22" s="213">
        <v>4</v>
      </c>
      <c r="K22" s="213">
        <v>0</v>
      </c>
    </row>
    <row r="23" spans="1:11" ht="9.75" customHeight="1">
      <c r="A23" s="212" t="s">
        <v>165</v>
      </c>
      <c r="B23" s="213">
        <v>154</v>
      </c>
      <c r="C23" s="214">
        <v>0</v>
      </c>
      <c r="D23" s="215">
        <v>0</v>
      </c>
      <c r="E23" s="215">
        <v>0</v>
      </c>
      <c r="F23" s="215">
        <v>27</v>
      </c>
      <c r="G23" s="215">
        <v>55</v>
      </c>
      <c r="H23" s="215">
        <v>50</v>
      </c>
      <c r="I23" s="215">
        <v>16</v>
      </c>
      <c r="J23" s="213">
        <v>6</v>
      </c>
      <c r="K23" s="213">
        <v>0</v>
      </c>
    </row>
    <row r="24" spans="1:11" ht="9.75" customHeight="1">
      <c r="A24" s="212" t="s">
        <v>166</v>
      </c>
      <c r="B24" s="213">
        <v>609</v>
      </c>
      <c r="C24" s="214">
        <v>4</v>
      </c>
      <c r="D24" s="215">
        <v>18</v>
      </c>
      <c r="E24" s="215">
        <v>36</v>
      </c>
      <c r="F24" s="215">
        <v>176</v>
      </c>
      <c r="G24" s="215">
        <v>154</v>
      </c>
      <c r="H24" s="215">
        <v>132</v>
      </c>
      <c r="I24" s="215">
        <v>60</v>
      </c>
      <c r="J24" s="213">
        <v>29</v>
      </c>
      <c r="K24" s="213">
        <v>0</v>
      </c>
    </row>
    <row r="25" spans="1:11" ht="9.75" customHeight="1">
      <c r="A25" s="212"/>
      <c r="B25" s="205" t="s">
        <v>125</v>
      </c>
      <c r="C25" s="206" t="s">
        <v>125</v>
      </c>
      <c r="D25" s="207" t="s">
        <v>125</v>
      </c>
      <c r="E25" s="207" t="s">
        <v>125</v>
      </c>
      <c r="F25" s="207" t="s">
        <v>125</v>
      </c>
      <c r="G25" s="207" t="s">
        <v>125</v>
      </c>
      <c r="H25" s="207" t="s">
        <v>125</v>
      </c>
      <c r="I25" s="207" t="s">
        <v>125</v>
      </c>
      <c r="J25" s="205" t="s">
        <v>125</v>
      </c>
      <c r="K25" s="205" t="s">
        <v>125</v>
      </c>
    </row>
    <row r="26" spans="1:11" ht="9.75" customHeight="1">
      <c r="A26" s="212" t="s">
        <v>121</v>
      </c>
      <c r="B26" s="213">
        <v>511</v>
      </c>
      <c r="C26" s="214">
        <v>1</v>
      </c>
      <c r="D26" s="215">
        <v>28</v>
      </c>
      <c r="E26" s="215">
        <v>58</v>
      </c>
      <c r="F26" s="215">
        <v>169</v>
      </c>
      <c r="G26" s="215">
        <v>138</v>
      </c>
      <c r="H26" s="215">
        <v>63</v>
      </c>
      <c r="I26" s="215">
        <v>44</v>
      </c>
      <c r="J26" s="213">
        <v>10</v>
      </c>
      <c r="K26" s="213">
        <v>0</v>
      </c>
    </row>
    <row r="27" spans="1:11" ht="9.75" customHeight="1">
      <c r="A27" s="212" t="s">
        <v>167</v>
      </c>
      <c r="B27" s="213">
        <v>10</v>
      </c>
      <c r="C27" s="214">
        <v>1</v>
      </c>
      <c r="D27" s="215">
        <v>1</v>
      </c>
      <c r="E27" s="215">
        <v>1</v>
      </c>
      <c r="F27" s="215">
        <v>2</v>
      </c>
      <c r="G27" s="215">
        <v>3</v>
      </c>
      <c r="H27" s="215">
        <v>0</v>
      </c>
      <c r="I27" s="215">
        <v>2</v>
      </c>
      <c r="J27" s="213">
        <v>0</v>
      </c>
      <c r="K27" s="213">
        <v>0</v>
      </c>
    </row>
    <row r="28" spans="1:11" ht="9.75" customHeight="1">
      <c r="A28" s="216" t="s">
        <v>168</v>
      </c>
      <c r="B28" s="213">
        <v>62</v>
      </c>
      <c r="C28" s="214">
        <v>0</v>
      </c>
      <c r="D28" s="215">
        <v>19</v>
      </c>
      <c r="E28" s="215">
        <v>8</v>
      </c>
      <c r="F28" s="215">
        <v>18</v>
      </c>
      <c r="G28" s="215">
        <v>7</v>
      </c>
      <c r="H28" s="215">
        <v>5</v>
      </c>
      <c r="I28" s="215">
        <v>4</v>
      </c>
      <c r="J28" s="213">
        <v>1</v>
      </c>
      <c r="K28" s="213">
        <v>0</v>
      </c>
    </row>
    <row r="29" spans="1:11" ht="9.75" customHeight="1">
      <c r="A29" s="217" t="s">
        <v>169</v>
      </c>
      <c r="B29" s="213">
        <v>295</v>
      </c>
      <c r="C29" s="214">
        <v>0</v>
      </c>
      <c r="D29" s="215">
        <v>6</v>
      </c>
      <c r="E29" s="215">
        <v>38</v>
      </c>
      <c r="F29" s="215">
        <v>101</v>
      </c>
      <c r="G29" s="215">
        <v>85</v>
      </c>
      <c r="H29" s="215">
        <v>32</v>
      </c>
      <c r="I29" s="215">
        <v>27</v>
      </c>
      <c r="J29" s="213">
        <v>6</v>
      </c>
      <c r="K29" s="213">
        <v>0</v>
      </c>
    </row>
    <row r="30" spans="1:11" ht="9.75" customHeight="1">
      <c r="A30" s="212" t="s">
        <v>170</v>
      </c>
      <c r="B30" s="213">
        <v>48</v>
      </c>
      <c r="C30" s="214">
        <v>0</v>
      </c>
      <c r="D30" s="215">
        <v>1</v>
      </c>
      <c r="E30" s="215">
        <v>3</v>
      </c>
      <c r="F30" s="215">
        <v>23</v>
      </c>
      <c r="G30" s="215">
        <v>12</v>
      </c>
      <c r="H30" s="215">
        <v>8</v>
      </c>
      <c r="I30" s="215">
        <v>1</v>
      </c>
      <c r="J30" s="213">
        <v>0</v>
      </c>
      <c r="K30" s="213">
        <v>0</v>
      </c>
    </row>
    <row r="31" spans="1:11" ht="9.75" customHeight="1">
      <c r="A31" s="212" t="s">
        <v>171</v>
      </c>
      <c r="B31" s="213">
        <v>24</v>
      </c>
      <c r="C31" s="214">
        <v>0</v>
      </c>
      <c r="D31" s="215">
        <v>0</v>
      </c>
      <c r="E31" s="215">
        <v>0</v>
      </c>
      <c r="F31" s="215">
        <v>2</v>
      </c>
      <c r="G31" s="215">
        <v>14</v>
      </c>
      <c r="H31" s="215">
        <v>6</v>
      </c>
      <c r="I31" s="215">
        <v>2</v>
      </c>
      <c r="J31" s="213">
        <v>0</v>
      </c>
      <c r="K31" s="213">
        <v>0</v>
      </c>
    </row>
    <row r="32" spans="1:11" ht="9.75" customHeight="1">
      <c r="A32" s="212" t="s">
        <v>172</v>
      </c>
      <c r="B32" s="213">
        <v>72</v>
      </c>
      <c r="C32" s="214">
        <v>0</v>
      </c>
      <c r="D32" s="215">
        <v>1</v>
      </c>
      <c r="E32" s="215">
        <v>8</v>
      </c>
      <c r="F32" s="215">
        <v>23</v>
      </c>
      <c r="G32" s="215">
        <v>17</v>
      </c>
      <c r="H32" s="215">
        <v>12</v>
      </c>
      <c r="I32" s="215">
        <v>8</v>
      </c>
      <c r="J32" s="213">
        <v>3</v>
      </c>
      <c r="K32" s="213">
        <v>0</v>
      </c>
    </row>
    <row r="33" spans="1:11" ht="9.75" customHeight="1">
      <c r="A33" s="212"/>
      <c r="B33" s="205" t="s">
        <v>125</v>
      </c>
      <c r="C33" s="206" t="s">
        <v>125</v>
      </c>
      <c r="D33" s="207" t="s">
        <v>125</v>
      </c>
      <c r="E33" s="207" t="s">
        <v>125</v>
      </c>
      <c r="F33" s="207" t="s">
        <v>125</v>
      </c>
      <c r="G33" s="207" t="s">
        <v>125</v>
      </c>
      <c r="H33" s="207" t="s">
        <v>125</v>
      </c>
      <c r="I33" s="207" t="s">
        <v>125</v>
      </c>
      <c r="J33" s="205" t="s">
        <v>125</v>
      </c>
      <c r="K33" s="205" t="s">
        <v>125</v>
      </c>
    </row>
    <row r="34" spans="1:11" ht="9.75" customHeight="1">
      <c r="A34" s="212" t="s">
        <v>78</v>
      </c>
      <c r="B34" s="213">
        <v>2209</v>
      </c>
      <c r="C34" s="214">
        <v>14</v>
      </c>
      <c r="D34" s="215">
        <v>121</v>
      </c>
      <c r="E34" s="215">
        <v>200</v>
      </c>
      <c r="F34" s="215">
        <v>725</v>
      </c>
      <c r="G34" s="215">
        <v>557</v>
      </c>
      <c r="H34" s="215">
        <v>362</v>
      </c>
      <c r="I34" s="215">
        <v>154</v>
      </c>
      <c r="J34" s="213">
        <v>76</v>
      </c>
      <c r="K34" s="213">
        <v>0</v>
      </c>
    </row>
    <row r="35" spans="1:11" ht="9.75" customHeight="1">
      <c r="A35" s="212" t="s">
        <v>167</v>
      </c>
      <c r="B35" s="213">
        <v>74</v>
      </c>
      <c r="C35" s="214">
        <v>10</v>
      </c>
      <c r="D35" s="215">
        <v>15</v>
      </c>
      <c r="E35" s="215">
        <v>0</v>
      </c>
      <c r="F35" s="215">
        <v>12</v>
      </c>
      <c r="G35" s="215">
        <v>16</v>
      </c>
      <c r="H35" s="215">
        <v>11</v>
      </c>
      <c r="I35" s="215">
        <v>6</v>
      </c>
      <c r="J35" s="213">
        <v>4</v>
      </c>
      <c r="K35" s="213">
        <v>0</v>
      </c>
    </row>
    <row r="36" spans="1:11" ht="9.75" customHeight="1">
      <c r="A36" s="216" t="s">
        <v>168</v>
      </c>
      <c r="B36" s="213">
        <v>300</v>
      </c>
      <c r="C36" s="214">
        <v>1</v>
      </c>
      <c r="D36" s="215">
        <v>79</v>
      </c>
      <c r="E36" s="215">
        <v>41</v>
      </c>
      <c r="F36" s="215">
        <v>81</v>
      </c>
      <c r="G36" s="215">
        <v>61</v>
      </c>
      <c r="H36" s="215">
        <v>27</v>
      </c>
      <c r="I36" s="215">
        <v>8</v>
      </c>
      <c r="J36" s="213">
        <v>2</v>
      </c>
      <c r="K36" s="213">
        <v>0</v>
      </c>
    </row>
    <row r="37" spans="1:11" ht="9.75" customHeight="1">
      <c r="A37" s="217" t="s">
        <v>169</v>
      </c>
      <c r="B37" s="213">
        <v>1151</v>
      </c>
      <c r="C37" s="214">
        <v>0</v>
      </c>
      <c r="D37" s="215">
        <v>13</v>
      </c>
      <c r="E37" s="215">
        <v>130</v>
      </c>
      <c r="F37" s="215">
        <v>431</v>
      </c>
      <c r="G37" s="215">
        <v>310</v>
      </c>
      <c r="H37" s="215">
        <v>155</v>
      </c>
      <c r="I37" s="215">
        <v>73</v>
      </c>
      <c r="J37" s="213">
        <v>39</v>
      </c>
      <c r="K37" s="213">
        <v>0</v>
      </c>
    </row>
    <row r="38" spans="1:11" ht="9.75" customHeight="1">
      <c r="A38" s="212" t="s">
        <v>170</v>
      </c>
      <c r="B38" s="213">
        <v>95</v>
      </c>
      <c r="C38" s="214">
        <v>0</v>
      </c>
      <c r="D38" s="215">
        <v>0</v>
      </c>
      <c r="E38" s="215">
        <v>5</v>
      </c>
      <c r="F38" s="215">
        <v>45</v>
      </c>
      <c r="G38" s="215">
        <v>18</v>
      </c>
      <c r="H38" s="215">
        <v>17</v>
      </c>
      <c r="I38" s="215">
        <v>8</v>
      </c>
      <c r="J38" s="213">
        <v>2</v>
      </c>
      <c r="K38" s="213">
        <v>0</v>
      </c>
    </row>
    <row r="39" spans="1:11" ht="9.75" customHeight="1">
      <c r="A39" s="212" t="s">
        <v>171</v>
      </c>
      <c r="B39" s="213">
        <v>106</v>
      </c>
      <c r="C39" s="214">
        <v>0</v>
      </c>
      <c r="D39" s="215">
        <v>0</v>
      </c>
      <c r="E39" s="215">
        <v>0</v>
      </c>
      <c r="F39" s="215">
        <v>19</v>
      </c>
      <c r="G39" s="215">
        <v>34</v>
      </c>
      <c r="H39" s="215">
        <v>37</v>
      </c>
      <c r="I39" s="215">
        <v>11</v>
      </c>
      <c r="J39" s="213">
        <v>5</v>
      </c>
      <c r="K39" s="213">
        <v>0</v>
      </c>
    </row>
    <row r="40" spans="1:11" ht="9.75" customHeight="1">
      <c r="A40" s="212" t="s">
        <v>172</v>
      </c>
      <c r="B40" s="213">
        <v>483</v>
      </c>
      <c r="C40" s="214">
        <v>3</v>
      </c>
      <c r="D40" s="215">
        <v>14</v>
      </c>
      <c r="E40" s="215">
        <v>24</v>
      </c>
      <c r="F40" s="215">
        <v>137</v>
      </c>
      <c r="G40" s="215">
        <v>118</v>
      </c>
      <c r="H40" s="215">
        <v>115</v>
      </c>
      <c r="I40" s="215">
        <v>48</v>
      </c>
      <c r="J40" s="213">
        <v>24</v>
      </c>
      <c r="K40" s="213">
        <v>0</v>
      </c>
    </row>
    <row r="41" spans="1:11" ht="9.75" customHeight="1">
      <c r="A41" s="212"/>
      <c r="B41" s="205" t="s">
        <v>125</v>
      </c>
      <c r="C41" s="206" t="s">
        <v>125</v>
      </c>
      <c r="D41" s="207" t="s">
        <v>125</v>
      </c>
      <c r="E41" s="207" t="s">
        <v>125</v>
      </c>
      <c r="F41" s="207" t="s">
        <v>125</v>
      </c>
      <c r="G41" s="207" t="s">
        <v>125</v>
      </c>
      <c r="H41" s="207" t="s">
        <v>125</v>
      </c>
      <c r="I41" s="207" t="s">
        <v>125</v>
      </c>
      <c r="J41" s="205" t="s">
        <v>125</v>
      </c>
      <c r="K41" s="205" t="s">
        <v>125</v>
      </c>
    </row>
    <row r="42" spans="1:11" ht="9.75" customHeight="1">
      <c r="A42" s="212" t="s">
        <v>127</v>
      </c>
      <c r="B42" s="213">
        <v>413</v>
      </c>
      <c r="C42" s="214">
        <v>4</v>
      </c>
      <c r="D42" s="215">
        <v>27</v>
      </c>
      <c r="E42" s="215">
        <v>42</v>
      </c>
      <c r="F42" s="215">
        <v>156</v>
      </c>
      <c r="G42" s="215">
        <v>99</v>
      </c>
      <c r="H42" s="215">
        <v>48</v>
      </c>
      <c r="I42" s="215">
        <v>29</v>
      </c>
      <c r="J42" s="213">
        <v>8</v>
      </c>
      <c r="K42" s="213">
        <v>0</v>
      </c>
    </row>
    <row r="43" spans="1:11" ht="9.75" customHeight="1">
      <c r="A43" s="212" t="s">
        <v>167</v>
      </c>
      <c r="B43" s="213">
        <v>21</v>
      </c>
      <c r="C43" s="214">
        <v>2</v>
      </c>
      <c r="D43" s="215">
        <v>2</v>
      </c>
      <c r="E43" s="215">
        <v>0</v>
      </c>
      <c r="F43" s="215">
        <v>6</v>
      </c>
      <c r="G43" s="215">
        <v>6</v>
      </c>
      <c r="H43" s="215">
        <v>3</v>
      </c>
      <c r="I43" s="215">
        <v>2</v>
      </c>
      <c r="J43" s="213">
        <v>0</v>
      </c>
      <c r="K43" s="213">
        <v>0</v>
      </c>
    </row>
    <row r="44" spans="1:11" ht="9.75" customHeight="1">
      <c r="A44" s="216" t="s">
        <v>168</v>
      </c>
      <c r="B44" s="213">
        <v>75</v>
      </c>
      <c r="C44" s="214">
        <v>1</v>
      </c>
      <c r="D44" s="215">
        <v>19</v>
      </c>
      <c r="E44" s="215">
        <v>13</v>
      </c>
      <c r="F44" s="215">
        <v>24</v>
      </c>
      <c r="G44" s="215">
        <v>6</v>
      </c>
      <c r="H44" s="215">
        <v>9</v>
      </c>
      <c r="I44" s="215">
        <v>3</v>
      </c>
      <c r="J44" s="213">
        <v>0</v>
      </c>
      <c r="K44" s="213">
        <v>0</v>
      </c>
    </row>
    <row r="45" spans="1:11" ht="9.75" customHeight="1">
      <c r="A45" s="217" t="s">
        <v>169</v>
      </c>
      <c r="B45" s="213">
        <v>214</v>
      </c>
      <c r="C45" s="214">
        <v>0</v>
      </c>
      <c r="D45" s="215">
        <v>2</v>
      </c>
      <c r="E45" s="215">
        <v>23</v>
      </c>
      <c r="F45" s="215">
        <v>96</v>
      </c>
      <c r="G45" s="215">
        <v>53</v>
      </c>
      <c r="H45" s="215">
        <v>21</v>
      </c>
      <c r="I45" s="215">
        <v>16</v>
      </c>
      <c r="J45" s="213">
        <v>3</v>
      </c>
      <c r="K45" s="213">
        <v>0</v>
      </c>
    </row>
    <row r="46" spans="1:11" ht="9.75" customHeight="1">
      <c r="A46" s="212" t="s">
        <v>170</v>
      </c>
      <c r="B46" s="213">
        <v>25</v>
      </c>
      <c r="C46" s="214">
        <v>0</v>
      </c>
      <c r="D46" s="215">
        <v>1</v>
      </c>
      <c r="E46" s="215">
        <v>2</v>
      </c>
      <c r="F46" s="215">
        <v>8</v>
      </c>
      <c r="G46" s="215">
        <v>8</v>
      </c>
      <c r="H46" s="215">
        <v>3</v>
      </c>
      <c r="I46" s="215">
        <v>1</v>
      </c>
      <c r="J46" s="213">
        <v>2</v>
      </c>
      <c r="K46" s="213">
        <v>0</v>
      </c>
    </row>
    <row r="47" spans="1:11" ht="9.75" customHeight="1">
      <c r="A47" s="212" t="s">
        <v>171</v>
      </c>
      <c r="B47" s="213">
        <v>24</v>
      </c>
      <c r="C47" s="214">
        <v>0</v>
      </c>
      <c r="D47" s="215">
        <v>0</v>
      </c>
      <c r="E47" s="215">
        <v>0</v>
      </c>
      <c r="F47" s="215">
        <v>6</v>
      </c>
      <c r="G47" s="215">
        <v>7</v>
      </c>
      <c r="H47" s="215">
        <v>7</v>
      </c>
      <c r="I47" s="215">
        <v>3</v>
      </c>
      <c r="J47" s="213">
        <v>1</v>
      </c>
      <c r="K47" s="213">
        <v>0</v>
      </c>
    </row>
    <row r="48" spans="1:11" ht="9.75" customHeight="1">
      <c r="A48" s="212" t="s">
        <v>172</v>
      </c>
      <c r="B48" s="213">
        <v>54</v>
      </c>
      <c r="C48" s="214">
        <v>1</v>
      </c>
      <c r="D48" s="215">
        <v>3</v>
      </c>
      <c r="E48" s="215">
        <v>4</v>
      </c>
      <c r="F48" s="215">
        <v>16</v>
      </c>
      <c r="G48" s="215">
        <v>19</v>
      </c>
      <c r="H48" s="215">
        <v>5</v>
      </c>
      <c r="I48" s="215">
        <v>4</v>
      </c>
      <c r="J48" s="213">
        <v>2</v>
      </c>
      <c r="K48" s="213">
        <v>0</v>
      </c>
    </row>
    <row r="49" spans="1:11" ht="9.75" customHeight="1">
      <c r="A49" s="212"/>
      <c r="B49" s="205" t="s">
        <v>125</v>
      </c>
      <c r="C49" s="206" t="s">
        <v>125</v>
      </c>
      <c r="D49" s="207" t="s">
        <v>125</v>
      </c>
      <c r="E49" s="207" t="s">
        <v>125</v>
      </c>
      <c r="F49" s="207" t="s">
        <v>125</v>
      </c>
      <c r="G49" s="207" t="s">
        <v>125</v>
      </c>
      <c r="H49" s="207" t="s">
        <v>125</v>
      </c>
      <c r="I49" s="207" t="s">
        <v>125</v>
      </c>
      <c r="J49" s="205" t="s">
        <v>125</v>
      </c>
      <c r="K49" s="205" t="s">
        <v>125</v>
      </c>
    </row>
    <row r="50" spans="1:11" ht="9.75" customHeight="1">
      <c r="A50" s="208" t="s">
        <v>142</v>
      </c>
      <c r="B50" s="213">
        <v>661</v>
      </c>
      <c r="C50" s="214">
        <v>4</v>
      </c>
      <c r="D50" s="215">
        <v>23</v>
      </c>
      <c r="E50" s="215">
        <v>70</v>
      </c>
      <c r="F50" s="215">
        <v>237</v>
      </c>
      <c r="G50" s="215">
        <v>150</v>
      </c>
      <c r="H50" s="215">
        <v>99</v>
      </c>
      <c r="I50" s="215">
        <v>53</v>
      </c>
      <c r="J50" s="213">
        <v>25</v>
      </c>
      <c r="K50" s="213">
        <v>0</v>
      </c>
    </row>
    <row r="51" spans="1:11" ht="9.75" customHeight="1">
      <c r="A51" s="212" t="s">
        <v>161</v>
      </c>
      <c r="B51" s="340">
        <v>17</v>
      </c>
      <c r="C51" s="214">
        <v>3</v>
      </c>
      <c r="D51" s="215">
        <v>0</v>
      </c>
      <c r="E51" s="215">
        <v>1</v>
      </c>
      <c r="F51" s="215">
        <v>0</v>
      </c>
      <c r="G51" s="215">
        <v>10</v>
      </c>
      <c r="H51" s="215">
        <v>2</v>
      </c>
      <c r="I51" s="215">
        <v>1</v>
      </c>
      <c r="J51" s="213">
        <v>0</v>
      </c>
      <c r="K51" s="213">
        <v>0</v>
      </c>
    </row>
    <row r="52" spans="1:11" ht="9.75" customHeight="1">
      <c r="A52" s="216" t="s">
        <v>162</v>
      </c>
      <c r="B52" s="340">
        <v>56</v>
      </c>
      <c r="C52" s="214">
        <v>0</v>
      </c>
      <c r="D52" s="215">
        <v>19</v>
      </c>
      <c r="E52" s="215">
        <v>5</v>
      </c>
      <c r="F52" s="215">
        <v>15</v>
      </c>
      <c r="G52" s="215">
        <v>9</v>
      </c>
      <c r="H52" s="215">
        <v>5</v>
      </c>
      <c r="I52" s="215">
        <v>0</v>
      </c>
      <c r="J52" s="213">
        <v>3</v>
      </c>
      <c r="K52" s="213">
        <v>0</v>
      </c>
    </row>
    <row r="53" spans="1:11" ht="9.75" customHeight="1">
      <c r="A53" s="212" t="s">
        <v>163</v>
      </c>
      <c r="B53" s="340">
        <v>373</v>
      </c>
      <c r="C53" s="214">
        <v>1</v>
      </c>
      <c r="D53" s="215">
        <v>2</v>
      </c>
      <c r="E53" s="215">
        <v>48</v>
      </c>
      <c r="F53" s="215">
        <v>148</v>
      </c>
      <c r="G53" s="215">
        <v>81</v>
      </c>
      <c r="H53" s="215">
        <v>57</v>
      </c>
      <c r="I53" s="215">
        <v>30</v>
      </c>
      <c r="J53" s="213">
        <v>6</v>
      </c>
      <c r="K53" s="213">
        <v>0</v>
      </c>
    </row>
    <row r="54" spans="1:11" ht="9.75" customHeight="1">
      <c r="A54" s="212" t="s">
        <v>164</v>
      </c>
      <c r="B54" s="340">
        <v>50</v>
      </c>
      <c r="C54" s="214">
        <v>0</v>
      </c>
      <c r="D54" s="215">
        <v>0</v>
      </c>
      <c r="E54" s="215">
        <v>3</v>
      </c>
      <c r="F54" s="215">
        <v>23</v>
      </c>
      <c r="G54" s="215">
        <v>12</v>
      </c>
      <c r="H54" s="215">
        <v>5</v>
      </c>
      <c r="I54" s="215">
        <v>5</v>
      </c>
      <c r="J54" s="213">
        <v>2</v>
      </c>
      <c r="K54" s="213">
        <v>0</v>
      </c>
    </row>
    <row r="55" spans="1:11" ht="9.75" customHeight="1">
      <c r="A55" s="212" t="s">
        <v>165</v>
      </c>
      <c r="B55" s="340">
        <v>52</v>
      </c>
      <c r="C55" s="214">
        <v>0</v>
      </c>
      <c r="D55" s="215">
        <v>0</v>
      </c>
      <c r="E55" s="215">
        <v>0</v>
      </c>
      <c r="F55" s="215">
        <v>13</v>
      </c>
      <c r="G55" s="215">
        <v>15</v>
      </c>
      <c r="H55" s="215">
        <v>11</v>
      </c>
      <c r="I55" s="215">
        <v>6</v>
      </c>
      <c r="J55" s="213">
        <v>7</v>
      </c>
      <c r="K55" s="213">
        <v>0</v>
      </c>
    </row>
    <row r="56" spans="1:11" ht="9.75" customHeight="1">
      <c r="A56" s="218" t="s">
        <v>166</v>
      </c>
      <c r="B56" s="341">
        <v>113</v>
      </c>
      <c r="C56" s="220">
        <v>0</v>
      </c>
      <c r="D56" s="221">
        <v>2</v>
      </c>
      <c r="E56" s="221">
        <v>13</v>
      </c>
      <c r="F56" s="221">
        <v>38</v>
      </c>
      <c r="G56" s="221">
        <v>23</v>
      </c>
      <c r="H56" s="221">
        <v>19</v>
      </c>
      <c r="I56" s="221">
        <v>11</v>
      </c>
      <c r="J56" s="219">
        <v>7</v>
      </c>
      <c r="K56" s="219">
        <v>0</v>
      </c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9" bottom="0.8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I57"/>
  <sheetViews>
    <sheetView zoomScale="90" zoomScaleNormal="90" zoomScalePageLayoutView="0" workbookViewId="0" topLeftCell="A1">
      <selection activeCell="A1" sqref="A1:I1"/>
    </sheetView>
  </sheetViews>
  <sheetFormatPr defaultColWidth="8.8515625" defaultRowHeight="9.75" customHeight="1"/>
  <cols>
    <col min="1" max="1" width="14.7109375" style="224" customWidth="1"/>
    <col min="2" max="9" width="7.7109375" style="224" customWidth="1"/>
    <col min="10" max="16384" width="8.8515625" style="224" customWidth="1"/>
  </cols>
  <sheetData>
    <row r="1" spans="1:9" ht="9.75" customHeight="1">
      <c r="A1" s="394" t="s">
        <v>249</v>
      </c>
      <c r="B1" s="394"/>
      <c r="C1" s="394"/>
      <c r="D1" s="394"/>
      <c r="E1" s="394"/>
      <c r="F1" s="394"/>
      <c r="G1" s="394"/>
      <c r="H1" s="394"/>
      <c r="I1" s="394"/>
    </row>
    <row r="2" spans="1:9" ht="9.75" customHeight="1">
      <c r="A2" s="394" t="s">
        <v>173</v>
      </c>
      <c r="B2" s="394"/>
      <c r="C2" s="394"/>
      <c r="D2" s="394"/>
      <c r="E2" s="394"/>
      <c r="F2" s="394"/>
      <c r="G2" s="394"/>
      <c r="H2" s="394"/>
      <c r="I2" s="394"/>
    </row>
    <row r="3" spans="1:9" ht="9.75" customHeight="1">
      <c r="A3" s="394" t="s">
        <v>200</v>
      </c>
      <c r="B3" s="394"/>
      <c r="C3" s="394"/>
      <c r="D3" s="394"/>
      <c r="E3" s="394"/>
      <c r="F3" s="394"/>
      <c r="G3" s="394"/>
      <c r="H3" s="394"/>
      <c r="I3" s="394"/>
    </row>
    <row r="4" spans="1:9" ht="9.75" customHeight="1">
      <c r="A4" s="222"/>
      <c r="B4" s="223"/>
      <c r="C4" s="223"/>
      <c r="D4" s="223"/>
      <c r="E4" s="223"/>
      <c r="F4" s="223"/>
      <c r="G4" s="223"/>
      <c r="H4" s="223"/>
      <c r="I4" s="223"/>
    </row>
    <row r="5" spans="1:9" ht="9.75" customHeight="1">
      <c r="A5" s="395" t="s">
        <v>232</v>
      </c>
      <c r="B5" s="395"/>
      <c r="C5" s="395"/>
      <c r="D5" s="395"/>
      <c r="E5" s="395"/>
      <c r="F5" s="395"/>
      <c r="G5" s="395"/>
      <c r="H5" s="395"/>
      <c r="I5" s="395"/>
    </row>
    <row r="7" spans="1:9" ht="10.5" customHeight="1">
      <c r="A7" s="225"/>
      <c r="B7" s="391" t="s">
        <v>48</v>
      </c>
      <c r="C7" s="392"/>
      <c r="D7" s="392"/>
      <c r="E7" s="392"/>
      <c r="F7" s="392"/>
      <c r="G7" s="392"/>
      <c r="H7" s="392"/>
      <c r="I7" s="393"/>
    </row>
    <row r="8" spans="1:9" ht="10.5" customHeight="1">
      <c r="A8" s="226" t="s">
        <v>112</v>
      </c>
      <c r="B8" s="227" t="s">
        <v>26</v>
      </c>
      <c r="C8" s="227"/>
      <c r="D8" s="228" t="s">
        <v>27</v>
      </c>
      <c r="E8" s="227"/>
      <c r="F8" s="228" t="s">
        <v>28</v>
      </c>
      <c r="G8" s="227"/>
      <c r="H8" s="228" t="s">
        <v>29</v>
      </c>
      <c r="I8" s="229"/>
    </row>
    <row r="9" spans="1:9" ht="10.5" customHeight="1">
      <c r="A9" s="230" t="s">
        <v>32</v>
      </c>
      <c r="B9" s="227" t="s">
        <v>4</v>
      </c>
      <c r="C9" s="227" t="s">
        <v>5</v>
      </c>
      <c r="D9" s="228" t="s">
        <v>4</v>
      </c>
      <c r="E9" s="227" t="s">
        <v>5</v>
      </c>
      <c r="F9" s="228" t="s">
        <v>4</v>
      </c>
      <c r="G9" s="227" t="s">
        <v>5</v>
      </c>
      <c r="H9" s="228" t="s">
        <v>4</v>
      </c>
      <c r="I9" s="229" t="s">
        <v>5</v>
      </c>
    </row>
    <row r="10" spans="1:9" ht="9.75" customHeight="1">
      <c r="A10" s="231" t="s">
        <v>125</v>
      </c>
      <c r="B10" s="231" t="s">
        <v>125</v>
      </c>
      <c r="C10" s="231" t="s">
        <v>125</v>
      </c>
      <c r="D10" s="232" t="s">
        <v>125</v>
      </c>
      <c r="E10" s="231" t="s">
        <v>125</v>
      </c>
      <c r="F10" s="232" t="s">
        <v>125</v>
      </c>
      <c r="G10" s="231" t="s">
        <v>125</v>
      </c>
      <c r="H10" s="232" t="s">
        <v>125</v>
      </c>
      <c r="I10" s="233" t="s">
        <v>125</v>
      </c>
    </row>
    <row r="11" spans="1:9" ht="9.75" customHeight="1">
      <c r="A11" s="234" t="s">
        <v>119</v>
      </c>
      <c r="B11" s="235">
        <v>3794</v>
      </c>
      <c r="C11" s="236">
        <v>100</v>
      </c>
      <c r="D11" s="237">
        <v>1943</v>
      </c>
      <c r="E11" s="236">
        <v>100</v>
      </c>
      <c r="F11" s="237">
        <v>1749</v>
      </c>
      <c r="G11" s="236">
        <v>100</v>
      </c>
      <c r="H11" s="237">
        <v>102</v>
      </c>
      <c r="I11" s="238">
        <v>100</v>
      </c>
    </row>
    <row r="12" spans="1:9" ht="9.75" customHeight="1">
      <c r="A12" s="239" t="s">
        <v>33</v>
      </c>
      <c r="B12" s="235">
        <v>122</v>
      </c>
      <c r="C12" s="236">
        <v>3.215603584607275</v>
      </c>
      <c r="D12" s="237">
        <v>68</v>
      </c>
      <c r="E12" s="236">
        <v>3.4997426659804423</v>
      </c>
      <c r="F12" s="237">
        <v>54</v>
      </c>
      <c r="G12" s="236">
        <v>3.0874785591766725</v>
      </c>
      <c r="H12" s="237">
        <v>0</v>
      </c>
      <c r="I12" s="238">
        <v>0</v>
      </c>
    </row>
    <row r="13" spans="1:9" ht="9.75" customHeight="1">
      <c r="A13" s="240" t="s">
        <v>34</v>
      </c>
      <c r="B13" s="235">
        <v>493</v>
      </c>
      <c r="C13" s="236">
        <v>12.994201370585134</v>
      </c>
      <c r="D13" s="237">
        <v>252</v>
      </c>
      <c r="E13" s="236">
        <v>12.969634585692228</v>
      </c>
      <c r="F13" s="237">
        <v>240</v>
      </c>
      <c r="G13" s="236">
        <v>13.7221269296741</v>
      </c>
      <c r="H13" s="237">
        <v>1</v>
      </c>
      <c r="I13" s="238">
        <v>0.9803921568627451</v>
      </c>
    </row>
    <row r="14" spans="1:9" ht="9.75" customHeight="1">
      <c r="A14" s="239" t="s">
        <v>110</v>
      </c>
      <c r="B14" s="235">
        <v>2033</v>
      </c>
      <c r="C14" s="236">
        <v>53.58460727464418</v>
      </c>
      <c r="D14" s="237">
        <v>1000</v>
      </c>
      <c r="E14" s="236">
        <v>51.4668039114771</v>
      </c>
      <c r="F14" s="237">
        <v>997</v>
      </c>
      <c r="G14" s="236">
        <v>57.00400228702116</v>
      </c>
      <c r="H14" s="237">
        <v>36</v>
      </c>
      <c r="I14" s="238">
        <v>35.294117647058826</v>
      </c>
    </row>
    <row r="15" spans="1:9" ht="9.75" customHeight="1">
      <c r="A15" s="239" t="s">
        <v>36</v>
      </c>
      <c r="B15" s="235">
        <v>218</v>
      </c>
      <c r="C15" s="236">
        <v>5.745914602003163</v>
      </c>
      <c r="D15" s="237">
        <v>119</v>
      </c>
      <c r="E15" s="236">
        <v>6.124549665465775</v>
      </c>
      <c r="F15" s="237">
        <v>90</v>
      </c>
      <c r="G15" s="236">
        <v>5.145797598627787</v>
      </c>
      <c r="H15" s="237">
        <v>9</v>
      </c>
      <c r="I15" s="238">
        <v>8.823529411764707</v>
      </c>
    </row>
    <row r="16" spans="1:9" ht="9.75" customHeight="1">
      <c r="A16" s="239" t="s">
        <v>37</v>
      </c>
      <c r="B16" s="235">
        <v>206</v>
      </c>
      <c r="C16" s="236">
        <v>5.429625724828677</v>
      </c>
      <c r="D16" s="237">
        <v>130</v>
      </c>
      <c r="E16" s="236">
        <v>6.690684508492023</v>
      </c>
      <c r="F16" s="237">
        <v>66</v>
      </c>
      <c r="G16" s="236">
        <v>3.7735849056603774</v>
      </c>
      <c r="H16" s="237">
        <v>10</v>
      </c>
      <c r="I16" s="238">
        <v>9.803921568627452</v>
      </c>
    </row>
    <row r="17" spans="1:9" ht="9.75" customHeight="1">
      <c r="A17" s="239" t="s">
        <v>38</v>
      </c>
      <c r="B17" s="235">
        <v>722</v>
      </c>
      <c r="C17" s="236">
        <v>19.030047443331576</v>
      </c>
      <c r="D17" s="237">
        <v>374</v>
      </c>
      <c r="E17" s="236">
        <v>19.248584662892434</v>
      </c>
      <c r="F17" s="237">
        <v>302</v>
      </c>
      <c r="G17" s="236">
        <v>17.26700971983991</v>
      </c>
      <c r="H17" s="237">
        <v>46</v>
      </c>
      <c r="I17" s="238">
        <v>45.09803921568628</v>
      </c>
    </row>
    <row r="18" spans="1:9" ht="9.75" customHeight="1">
      <c r="A18" s="239"/>
      <c r="B18" s="231" t="s">
        <v>125</v>
      </c>
      <c r="C18" s="231" t="s">
        <v>125</v>
      </c>
      <c r="D18" s="232" t="s">
        <v>125</v>
      </c>
      <c r="E18" s="231" t="s">
        <v>125</v>
      </c>
      <c r="F18" s="232" t="s">
        <v>125</v>
      </c>
      <c r="G18" s="231" t="s">
        <v>125</v>
      </c>
      <c r="H18" s="232" t="s">
        <v>125</v>
      </c>
      <c r="I18" s="233" t="s">
        <v>125</v>
      </c>
    </row>
    <row r="19" spans="1:9" ht="9.75" customHeight="1">
      <c r="A19" s="234" t="s">
        <v>120</v>
      </c>
      <c r="B19" s="235">
        <v>3133</v>
      </c>
      <c r="C19" s="236">
        <v>100</v>
      </c>
      <c r="D19" s="237">
        <v>1533</v>
      </c>
      <c r="E19" s="236">
        <v>100</v>
      </c>
      <c r="F19" s="237">
        <v>1510</v>
      </c>
      <c r="G19" s="236">
        <v>100</v>
      </c>
      <c r="H19" s="237">
        <v>90</v>
      </c>
      <c r="I19" s="238">
        <v>100</v>
      </c>
    </row>
    <row r="20" spans="1:9" ht="9.75" customHeight="1">
      <c r="A20" s="239" t="s">
        <v>161</v>
      </c>
      <c r="B20" s="235">
        <v>105</v>
      </c>
      <c r="C20" s="236">
        <v>3.3514203638684967</v>
      </c>
      <c r="D20" s="237">
        <v>57</v>
      </c>
      <c r="E20" s="236">
        <v>3.7181996086105675</v>
      </c>
      <c r="F20" s="237">
        <v>48</v>
      </c>
      <c r="G20" s="236">
        <v>3.1788079470198674</v>
      </c>
      <c r="H20" s="237">
        <v>0</v>
      </c>
      <c r="I20" s="238">
        <v>0</v>
      </c>
    </row>
    <row r="21" spans="1:9" ht="9.75" customHeight="1">
      <c r="A21" s="240" t="s">
        <v>162</v>
      </c>
      <c r="B21" s="235">
        <v>437</v>
      </c>
      <c r="C21" s="236">
        <v>13.948292371528886</v>
      </c>
      <c r="D21" s="237">
        <v>215</v>
      </c>
      <c r="E21" s="236">
        <v>14.024787997390737</v>
      </c>
      <c r="F21" s="237">
        <v>221</v>
      </c>
      <c r="G21" s="236">
        <v>14.635761589403973</v>
      </c>
      <c r="H21" s="237">
        <v>1</v>
      </c>
      <c r="I21" s="238">
        <v>1.1111111111111112</v>
      </c>
    </row>
    <row r="22" spans="1:9" ht="9.75" customHeight="1">
      <c r="A22" s="241" t="s">
        <v>163</v>
      </c>
      <c r="B22" s="235">
        <v>1660</v>
      </c>
      <c r="C22" s="236">
        <v>52.98436003830195</v>
      </c>
      <c r="D22" s="237">
        <v>779</v>
      </c>
      <c r="E22" s="236">
        <v>50.81539465101109</v>
      </c>
      <c r="F22" s="237">
        <v>851</v>
      </c>
      <c r="G22" s="236">
        <v>56.35761589403974</v>
      </c>
      <c r="H22" s="237">
        <v>30</v>
      </c>
      <c r="I22" s="238">
        <v>33.33333333333333</v>
      </c>
    </row>
    <row r="23" spans="1:9" ht="9.75" customHeight="1">
      <c r="A23" s="239" t="s">
        <v>164</v>
      </c>
      <c r="B23" s="235">
        <v>168</v>
      </c>
      <c r="C23" s="236">
        <v>5.362272582189594</v>
      </c>
      <c r="D23" s="237">
        <v>91</v>
      </c>
      <c r="E23" s="236">
        <v>5.93607305936073</v>
      </c>
      <c r="F23" s="237">
        <v>68</v>
      </c>
      <c r="G23" s="236">
        <v>4.503311258278146</v>
      </c>
      <c r="H23" s="237">
        <v>9</v>
      </c>
      <c r="I23" s="238">
        <v>10</v>
      </c>
    </row>
    <row r="24" spans="1:9" ht="9.75" customHeight="1">
      <c r="A24" s="239" t="s">
        <v>165</v>
      </c>
      <c r="B24" s="235">
        <v>154</v>
      </c>
      <c r="C24" s="236">
        <v>4.915416533673795</v>
      </c>
      <c r="D24" s="237">
        <v>94</v>
      </c>
      <c r="E24" s="236">
        <v>6.131767775603391</v>
      </c>
      <c r="F24" s="237">
        <v>50</v>
      </c>
      <c r="G24" s="236">
        <v>3.3112582781456954</v>
      </c>
      <c r="H24" s="237">
        <v>10</v>
      </c>
      <c r="I24" s="238">
        <v>11.11111111111111</v>
      </c>
    </row>
    <row r="25" spans="1:9" ht="9.75" customHeight="1">
      <c r="A25" s="239" t="s">
        <v>166</v>
      </c>
      <c r="B25" s="235">
        <v>609</v>
      </c>
      <c r="C25" s="236">
        <v>19.438238110437283</v>
      </c>
      <c r="D25" s="237">
        <v>297</v>
      </c>
      <c r="E25" s="236">
        <v>19.373776908023483</v>
      </c>
      <c r="F25" s="237">
        <v>272</v>
      </c>
      <c r="G25" s="236">
        <v>18.013245033112582</v>
      </c>
      <c r="H25" s="237">
        <v>40</v>
      </c>
      <c r="I25" s="238">
        <v>44.44444444444444</v>
      </c>
    </row>
    <row r="26" spans="1:9" ht="9.75" customHeight="1">
      <c r="A26" s="239"/>
      <c r="B26" s="231" t="s">
        <v>125</v>
      </c>
      <c r="C26" s="231" t="s">
        <v>125</v>
      </c>
      <c r="D26" s="232" t="s">
        <v>125</v>
      </c>
      <c r="E26" s="231" t="s">
        <v>125</v>
      </c>
      <c r="F26" s="232" t="s">
        <v>125</v>
      </c>
      <c r="G26" s="231" t="s">
        <v>125</v>
      </c>
      <c r="H26" s="232" t="s">
        <v>125</v>
      </c>
      <c r="I26" s="233" t="s">
        <v>125</v>
      </c>
    </row>
    <row r="27" spans="1:9" ht="9.75" customHeight="1">
      <c r="A27" s="239" t="s">
        <v>121</v>
      </c>
      <c r="B27" s="235">
        <v>511</v>
      </c>
      <c r="C27" s="236">
        <v>100</v>
      </c>
      <c r="D27" s="237">
        <v>245</v>
      </c>
      <c r="E27" s="236">
        <v>100</v>
      </c>
      <c r="F27" s="237">
        <v>257</v>
      </c>
      <c r="G27" s="236">
        <v>100</v>
      </c>
      <c r="H27" s="237">
        <v>9</v>
      </c>
      <c r="I27" s="238">
        <v>100</v>
      </c>
    </row>
    <row r="28" spans="1:9" ht="9.75" customHeight="1">
      <c r="A28" s="239" t="s">
        <v>167</v>
      </c>
      <c r="B28" s="235">
        <v>10</v>
      </c>
      <c r="C28" s="236">
        <v>1.9569471624266144</v>
      </c>
      <c r="D28" s="237">
        <v>5</v>
      </c>
      <c r="E28" s="236">
        <v>2.0408163265306123</v>
      </c>
      <c r="F28" s="237">
        <v>5</v>
      </c>
      <c r="G28" s="236">
        <v>1.9455252918287937</v>
      </c>
      <c r="H28" s="237">
        <v>0</v>
      </c>
      <c r="I28" s="238">
        <v>0</v>
      </c>
    </row>
    <row r="29" spans="1:9" ht="9.75" customHeight="1">
      <c r="A29" s="240" t="s">
        <v>168</v>
      </c>
      <c r="B29" s="235">
        <v>62</v>
      </c>
      <c r="C29" s="236">
        <v>12.13307240704501</v>
      </c>
      <c r="D29" s="237">
        <v>37</v>
      </c>
      <c r="E29" s="236">
        <v>15.10204081632653</v>
      </c>
      <c r="F29" s="237">
        <v>24</v>
      </c>
      <c r="G29" s="236">
        <v>9.33852140077821</v>
      </c>
      <c r="H29" s="237">
        <v>1</v>
      </c>
      <c r="I29" s="238">
        <v>11.11111111111111</v>
      </c>
    </row>
    <row r="30" spans="1:9" ht="9.75" customHeight="1">
      <c r="A30" s="241" t="s">
        <v>169</v>
      </c>
      <c r="B30" s="235">
        <v>295</v>
      </c>
      <c r="C30" s="236">
        <v>57.72994129158513</v>
      </c>
      <c r="D30" s="237">
        <v>137</v>
      </c>
      <c r="E30" s="236">
        <v>55.91836734693878</v>
      </c>
      <c r="F30" s="237">
        <v>152</v>
      </c>
      <c r="G30" s="236">
        <v>59.143968871595334</v>
      </c>
      <c r="H30" s="237">
        <v>6</v>
      </c>
      <c r="I30" s="238">
        <v>66.66666666666666</v>
      </c>
    </row>
    <row r="31" spans="1:9" ht="9.75" customHeight="1">
      <c r="A31" s="239" t="s">
        <v>170</v>
      </c>
      <c r="B31" s="235">
        <v>48</v>
      </c>
      <c r="C31" s="236">
        <v>9.393346379647749</v>
      </c>
      <c r="D31" s="237">
        <v>22</v>
      </c>
      <c r="E31" s="236">
        <v>8.979591836734693</v>
      </c>
      <c r="F31" s="237">
        <v>24</v>
      </c>
      <c r="G31" s="236">
        <v>9.33852140077821</v>
      </c>
      <c r="H31" s="237">
        <v>2</v>
      </c>
      <c r="I31" s="238">
        <v>22.22222222222222</v>
      </c>
    </row>
    <row r="32" spans="1:9" ht="9.75" customHeight="1">
      <c r="A32" s="239" t="s">
        <v>171</v>
      </c>
      <c r="B32" s="235">
        <v>24</v>
      </c>
      <c r="C32" s="236">
        <v>4.6966731898238745</v>
      </c>
      <c r="D32" s="237">
        <v>13</v>
      </c>
      <c r="E32" s="236">
        <v>5.3061224489795915</v>
      </c>
      <c r="F32" s="237">
        <v>11</v>
      </c>
      <c r="G32" s="236">
        <v>4.280155642023346</v>
      </c>
      <c r="H32" s="237">
        <v>0</v>
      </c>
      <c r="I32" s="238">
        <v>0</v>
      </c>
    </row>
    <row r="33" spans="1:9" ht="9.75" customHeight="1">
      <c r="A33" s="239" t="s">
        <v>172</v>
      </c>
      <c r="B33" s="235">
        <v>72</v>
      </c>
      <c r="C33" s="236">
        <v>14.090019569471623</v>
      </c>
      <c r="D33" s="237">
        <v>31</v>
      </c>
      <c r="E33" s="236">
        <v>12.653061224489795</v>
      </c>
      <c r="F33" s="237">
        <v>41</v>
      </c>
      <c r="G33" s="236">
        <v>15.953307392996107</v>
      </c>
      <c r="H33" s="237">
        <v>0</v>
      </c>
      <c r="I33" s="238">
        <v>0</v>
      </c>
    </row>
    <row r="34" spans="1:9" ht="9.75" customHeight="1">
      <c r="A34" s="239"/>
      <c r="B34" s="231" t="s">
        <v>125</v>
      </c>
      <c r="C34" s="231" t="s">
        <v>125</v>
      </c>
      <c r="D34" s="232" t="s">
        <v>125</v>
      </c>
      <c r="E34" s="231" t="s">
        <v>125</v>
      </c>
      <c r="F34" s="232" t="s">
        <v>125</v>
      </c>
      <c r="G34" s="231" t="s">
        <v>125</v>
      </c>
      <c r="H34" s="232" t="s">
        <v>125</v>
      </c>
      <c r="I34" s="233" t="s">
        <v>125</v>
      </c>
    </row>
    <row r="35" spans="1:9" ht="9.75" customHeight="1">
      <c r="A35" s="239" t="s">
        <v>126</v>
      </c>
      <c r="B35" s="235">
        <v>2209</v>
      </c>
      <c r="C35" s="236">
        <v>100</v>
      </c>
      <c r="D35" s="237">
        <v>994</v>
      </c>
      <c r="E35" s="236">
        <v>100</v>
      </c>
      <c r="F35" s="237">
        <v>1139</v>
      </c>
      <c r="G35" s="236">
        <v>100</v>
      </c>
      <c r="H35" s="237">
        <v>76</v>
      </c>
      <c r="I35" s="238">
        <v>100</v>
      </c>
    </row>
    <row r="36" spans="1:9" ht="9.75" customHeight="1">
      <c r="A36" s="239" t="s">
        <v>167</v>
      </c>
      <c r="B36" s="235">
        <v>74</v>
      </c>
      <c r="C36" s="236">
        <v>3.3499320959710275</v>
      </c>
      <c r="D36" s="237">
        <v>39</v>
      </c>
      <c r="E36" s="236">
        <v>3.9235412474849096</v>
      </c>
      <c r="F36" s="237">
        <v>35</v>
      </c>
      <c r="G36" s="236">
        <v>3.0728709394205445</v>
      </c>
      <c r="H36" s="237">
        <v>0</v>
      </c>
      <c r="I36" s="238">
        <v>0</v>
      </c>
    </row>
    <row r="37" spans="1:9" ht="9.75" customHeight="1">
      <c r="A37" s="240" t="s">
        <v>168</v>
      </c>
      <c r="B37" s="235">
        <v>300</v>
      </c>
      <c r="C37" s="236">
        <v>13.580805794477138</v>
      </c>
      <c r="D37" s="237">
        <v>126</v>
      </c>
      <c r="E37" s="236">
        <v>12.676056338028168</v>
      </c>
      <c r="F37" s="237">
        <v>174</v>
      </c>
      <c r="G37" s="236">
        <v>15.276558384547851</v>
      </c>
      <c r="H37" s="237">
        <v>0</v>
      </c>
      <c r="I37" s="238">
        <v>0</v>
      </c>
    </row>
    <row r="38" spans="1:9" ht="9.75" customHeight="1">
      <c r="A38" s="241" t="s">
        <v>169</v>
      </c>
      <c r="B38" s="235">
        <v>1151</v>
      </c>
      <c r="C38" s="236">
        <v>52.10502489814396</v>
      </c>
      <c r="D38" s="237">
        <v>489</v>
      </c>
      <c r="E38" s="236">
        <v>49.19517102615694</v>
      </c>
      <c r="F38" s="237">
        <v>640</v>
      </c>
      <c r="G38" s="236">
        <v>56.18964003511853</v>
      </c>
      <c r="H38" s="237">
        <v>22</v>
      </c>
      <c r="I38" s="238">
        <v>28.947368421052634</v>
      </c>
    </row>
    <row r="39" spans="1:9" ht="9.75" customHeight="1">
      <c r="A39" s="239" t="s">
        <v>170</v>
      </c>
      <c r="B39" s="235">
        <v>95</v>
      </c>
      <c r="C39" s="236">
        <v>4.300588501584427</v>
      </c>
      <c r="D39" s="237">
        <v>50</v>
      </c>
      <c r="E39" s="236">
        <v>5.030181086519115</v>
      </c>
      <c r="F39" s="237">
        <v>39</v>
      </c>
      <c r="G39" s="236">
        <v>3.4240561896400354</v>
      </c>
      <c r="H39" s="237">
        <v>6</v>
      </c>
      <c r="I39" s="238">
        <v>7.894736842105263</v>
      </c>
    </row>
    <row r="40" spans="1:9" ht="9.75" customHeight="1">
      <c r="A40" s="239" t="s">
        <v>171</v>
      </c>
      <c r="B40" s="235">
        <v>106</v>
      </c>
      <c r="C40" s="236">
        <v>4.798551380715256</v>
      </c>
      <c r="D40" s="237">
        <v>61</v>
      </c>
      <c r="E40" s="236">
        <v>6.1368209255533195</v>
      </c>
      <c r="F40" s="237">
        <v>36</v>
      </c>
      <c r="G40" s="236">
        <v>3.160667251975417</v>
      </c>
      <c r="H40" s="237">
        <v>9</v>
      </c>
      <c r="I40" s="238">
        <v>11.842105263157894</v>
      </c>
    </row>
    <row r="41" spans="1:9" ht="9.75" customHeight="1">
      <c r="A41" s="239" t="s">
        <v>172</v>
      </c>
      <c r="B41" s="235">
        <v>483</v>
      </c>
      <c r="C41" s="236">
        <v>21.865097329108192</v>
      </c>
      <c r="D41" s="237">
        <v>229</v>
      </c>
      <c r="E41" s="236">
        <v>23.038229376257547</v>
      </c>
      <c r="F41" s="237">
        <v>215</v>
      </c>
      <c r="G41" s="236">
        <v>18.876207199297628</v>
      </c>
      <c r="H41" s="237">
        <v>39</v>
      </c>
      <c r="I41" s="238">
        <v>51.31578947368421</v>
      </c>
    </row>
    <row r="42" spans="1:9" ht="9.75" customHeight="1">
      <c r="A42" s="239"/>
      <c r="B42" s="231" t="s">
        <v>125</v>
      </c>
      <c r="C42" s="231" t="s">
        <v>125</v>
      </c>
      <c r="D42" s="232" t="s">
        <v>125</v>
      </c>
      <c r="E42" s="231" t="s">
        <v>125</v>
      </c>
      <c r="F42" s="232" t="s">
        <v>125</v>
      </c>
      <c r="G42" s="231" t="s">
        <v>125</v>
      </c>
      <c r="H42" s="232" t="s">
        <v>125</v>
      </c>
      <c r="I42" s="233" t="s">
        <v>125</v>
      </c>
    </row>
    <row r="43" spans="1:9" ht="9.75" customHeight="1">
      <c r="A43" s="239" t="s">
        <v>127</v>
      </c>
      <c r="B43" s="235">
        <v>413</v>
      </c>
      <c r="C43" s="236">
        <v>100</v>
      </c>
      <c r="D43" s="237">
        <v>294</v>
      </c>
      <c r="E43" s="236">
        <v>100</v>
      </c>
      <c r="F43" s="237">
        <v>114</v>
      </c>
      <c r="G43" s="236">
        <v>100</v>
      </c>
      <c r="H43" s="237">
        <v>5</v>
      </c>
      <c r="I43" s="238">
        <v>100</v>
      </c>
    </row>
    <row r="44" spans="1:9" ht="9.75" customHeight="1">
      <c r="A44" s="239" t="s">
        <v>167</v>
      </c>
      <c r="B44" s="235">
        <v>21</v>
      </c>
      <c r="C44" s="236">
        <v>5.084745762711865</v>
      </c>
      <c r="D44" s="237">
        <v>13</v>
      </c>
      <c r="E44" s="236">
        <v>4.421768707482993</v>
      </c>
      <c r="F44" s="237">
        <v>8</v>
      </c>
      <c r="G44" s="236">
        <v>7.017543859649122</v>
      </c>
      <c r="H44" s="237">
        <v>0</v>
      </c>
      <c r="I44" s="238">
        <v>0</v>
      </c>
    </row>
    <row r="45" spans="1:9" ht="9.75" customHeight="1">
      <c r="A45" s="240" t="s">
        <v>168</v>
      </c>
      <c r="B45" s="235">
        <v>75</v>
      </c>
      <c r="C45" s="236">
        <v>18.159806295399516</v>
      </c>
      <c r="D45" s="237">
        <v>52</v>
      </c>
      <c r="E45" s="236">
        <v>17.687074829931973</v>
      </c>
      <c r="F45" s="237">
        <v>23</v>
      </c>
      <c r="G45" s="236">
        <v>20.175438596491226</v>
      </c>
      <c r="H45" s="237">
        <v>0</v>
      </c>
      <c r="I45" s="238">
        <v>0</v>
      </c>
    </row>
    <row r="46" spans="1:9" ht="9.75" customHeight="1">
      <c r="A46" s="241" t="s">
        <v>169</v>
      </c>
      <c r="B46" s="235">
        <v>214</v>
      </c>
      <c r="C46" s="236">
        <v>51.81598062953995</v>
      </c>
      <c r="D46" s="237">
        <v>153</v>
      </c>
      <c r="E46" s="236">
        <v>52.04081632653062</v>
      </c>
      <c r="F46" s="237">
        <v>59</v>
      </c>
      <c r="G46" s="236">
        <v>51.75438596491229</v>
      </c>
      <c r="H46" s="237">
        <v>2</v>
      </c>
      <c r="I46" s="238">
        <v>40</v>
      </c>
    </row>
    <row r="47" spans="1:9" ht="9.75" customHeight="1">
      <c r="A47" s="239" t="s">
        <v>170</v>
      </c>
      <c r="B47" s="235">
        <v>25</v>
      </c>
      <c r="C47" s="236">
        <v>6.053268765133172</v>
      </c>
      <c r="D47" s="237">
        <v>19</v>
      </c>
      <c r="E47" s="236">
        <v>6.462585034013606</v>
      </c>
      <c r="F47" s="237">
        <v>5</v>
      </c>
      <c r="G47" s="236">
        <v>4.385964912280701</v>
      </c>
      <c r="H47" s="237">
        <v>1</v>
      </c>
      <c r="I47" s="238">
        <v>20</v>
      </c>
    </row>
    <row r="48" spans="1:9" ht="9.75" customHeight="1">
      <c r="A48" s="239" t="s">
        <v>171</v>
      </c>
      <c r="B48" s="235">
        <v>24</v>
      </c>
      <c r="C48" s="236">
        <v>5.811138014527845</v>
      </c>
      <c r="D48" s="237">
        <v>20</v>
      </c>
      <c r="E48" s="236">
        <v>6.802721088435375</v>
      </c>
      <c r="F48" s="237">
        <v>3</v>
      </c>
      <c r="G48" s="236">
        <v>2.631578947368421</v>
      </c>
      <c r="H48" s="237">
        <v>1</v>
      </c>
      <c r="I48" s="238">
        <v>20</v>
      </c>
    </row>
    <row r="49" spans="1:9" ht="9.75" customHeight="1">
      <c r="A49" s="239" t="s">
        <v>172</v>
      </c>
      <c r="B49" s="235">
        <v>54</v>
      </c>
      <c r="C49" s="236">
        <v>13.075060532687651</v>
      </c>
      <c r="D49" s="237">
        <v>37</v>
      </c>
      <c r="E49" s="236">
        <v>12.585034013605442</v>
      </c>
      <c r="F49" s="237">
        <v>16</v>
      </c>
      <c r="G49" s="236">
        <v>14.035087719298245</v>
      </c>
      <c r="H49" s="237">
        <v>1</v>
      </c>
      <c r="I49" s="238">
        <v>20</v>
      </c>
    </row>
    <row r="50" spans="1:9" ht="9.75" customHeight="1">
      <c r="A50" s="239"/>
      <c r="B50" s="231" t="s">
        <v>125</v>
      </c>
      <c r="C50" s="231" t="s">
        <v>125</v>
      </c>
      <c r="D50" s="232" t="s">
        <v>125</v>
      </c>
      <c r="E50" s="231" t="s">
        <v>125</v>
      </c>
      <c r="F50" s="232" t="s">
        <v>125</v>
      </c>
      <c r="G50" s="231" t="s">
        <v>125</v>
      </c>
      <c r="H50" s="232" t="s">
        <v>125</v>
      </c>
      <c r="I50" s="233" t="s">
        <v>125</v>
      </c>
    </row>
    <row r="51" spans="1:9" ht="9.75" customHeight="1">
      <c r="A51" s="234" t="s">
        <v>142</v>
      </c>
      <c r="B51" s="235">
        <v>661</v>
      </c>
      <c r="C51" s="236">
        <v>100</v>
      </c>
      <c r="D51" s="237">
        <v>410</v>
      </c>
      <c r="E51" s="236">
        <v>100</v>
      </c>
      <c r="F51" s="237">
        <v>239</v>
      </c>
      <c r="G51" s="236">
        <v>100</v>
      </c>
      <c r="H51" s="237">
        <v>12</v>
      </c>
      <c r="I51" s="238">
        <v>100</v>
      </c>
    </row>
    <row r="52" spans="1:9" ht="9.75" customHeight="1">
      <c r="A52" s="239" t="s">
        <v>161</v>
      </c>
      <c r="B52" s="346">
        <v>17</v>
      </c>
      <c r="C52" s="236">
        <v>2.5718608169440245</v>
      </c>
      <c r="D52" s="237">
        <v>11</v>
      </c>
      <c r="E52" s="236">
        <v>2.682926829268293</v>
      </c>
      <c r="F52" s="237">
        <v>6</v>
      </c>
      <c r="G52" s="236">
        <v>2.510460251046025</v>
      </c>
      <c r="H52" s="237">
        <v>0</v>
      </c>
      <c r="I52" s="238">
        <v>0</v>
      </c>
    </row>
    <row r="53" spans="1:9" ht="9.75" customHeight="1">
      <c r="A53" s="240" t="s">
        <v>162</v>
      </c>
      <c r="B53" s="346">
        <v>56</v>
      </c>
      <c r="C53" s="236">
        <v>8.472012102874432</v>
      </c>
      <c r="D53" s="237">
        <v>37</v>
      </c>
      <c r="E53" s="236">
        <v>9.024390243902438</v>
      </c>
      <c r="F53" s="237">
        <v>19</v>
      </c>
      <c r="G53" s="236">
        <v>7.949790794979079</v>
      </c>
      <c r="H53" s="237">
        <v>0</v>
      </c>
      <c r="I53" s="238">
        <v>0</v>
      </c>
    </row>
    <row r="54" spans="1:9" ht="9.75" customHeight="1">
      <c r="A54" s="239" t="s">
        <v>163</v>
      </c>
      <c r="B54" s="346">
        <v>373</v>
      </c>
      <c r="C54" s="236">
        <v>56.429652042360054</v>
      </c>
      <c r="D54" s="237">
        <v>221</v>
      </c>
      <c r="E54" s="236">
        <v>53.90243902439025</v>
      </c>
      <c r="F54" s="237">
        <v>146</v>
      </c>
      <c r="G54" s="236">
        <v>61.08786610878661</v>
      </c>
      <c r="H54" s="237">
        <v>6</v>
      </c>
      <c r="I54" s="238">
        <v>50</v>
      </c>
    </row>
    <row r="55" spans="1:9" ht="9.75" customHeight="1">
      <c r="A55" s="239" t="s">
        <v>164</v>
      </c>
      <c r="B55" s="346">
        <v>50</v>
      </c>
      <c r="C55" s="236">
        <v>7.564296520423601</v>
      </c>
      <c r="D55" s="237">
        <v>28</v>
      </c>
      <c r="E55" s="236">
        <v>6.829268292682928</v>
      </c>
      <c r="F55" s="237">
        <v>22</v>
      </c>
      <c r="G55" s="236">
        <v>9.205020920502092</v>
      </c>
      <c r="H55" s="237">
        <v>0</v>
      </c>
      <c r="I55" s="238">
        <v>0</v>
      </c>
    </row>
    <row r="56" spans="1:9" ht="9.75" customHeight="1">
      <c r="A56" s="239" t="s">
        <v>165</v>
      </c>
      <c r="B56" s="346">
        <v>52</v>
      </c>
      <c r="C56" s="236">
        <v>7.866868381240545</v>
      </c>
      <c r="D56" s="237">
        <v>36</v>
      </c>
      <c r="E56" s="236">
        <v>8.780487804878048</v>
      </c>
      <c r="F56" s="237">
        <v>16</v>
      </c>
      <c r="G56" s="236">
        <v>6.694560669456067</v>
      </c>
      <c r="H56" s="237">
        <v>0</v>
      </c>
      <c r="I56" s="238">
        <v>0</v>
      </c>
    </row>
    <row r="57" spans="1:9" ht="9.75" customHeight="1">
      <c r="A57" s="242" t="s">
        <v>166</v>
      </c>
      <c r="B57" s="347">
        <v>113</v>
      </c>
      <c r="C57" s="243">
        <v>17.095310136157337</v>
      </c>
      <c r="D57" s="244">
        <v>77</v>
      </c>
      <c r="E57" s="243">
        <v>18.78048780487805</v>
      </c>
      <c r="F57" s="244">
        <v>30</v>
      </c>
      <c r="G57" s="243">
        <v>12.552301255230125</v>
      </c>
      <c r="H57" s="244">
        <v>6</v>
      </c>
      <c r="I57" s="245">
        <v>50</v>
      </c>
    </row>
  </sheetData>
  <sheetProtection/>
  <mergeCells count="5">
    <mergeCell ref="B7:I7"/>
    <mergeCell ref="A1:I1"/>
    <mergeCell ref="A2:I2"/>
    <mergeCell ref="A3:I3"/>
    <mergeCell ref="A5:I5"/>
  </mergeCells>
  <printOptions horizontalCentered="1"/>
  <pageMargins left="0.75" right="0.75" top="0.8" bottom="0.8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56"/>
  <sheetViews>
    <sheetView zoomScale="90" zoomScaleNormal="90" zoomScalePageLayoutView="0" workbookViewId="0" topLeftCell="A1">
      <selection activeCell="A2" sqref="A2:I2"/>
    </sheetView>
  </sheetViews>
  <sheetFormatPr defaultColWidth="9.140625" defaultRowHeight="12.75"/>
  <cols>
    <col min="1" max="1" width="11.57421875" style="1" customWidth="1"/>
    <col min="2" max="2" width="9.57421875" style="1" customWidth="1"/>
    <col min="3" max="3" width="8.7109375" style="1" customWidth="1"/>
    <col min="4" max="4" width="9.28125" style="1" customWidth="1"/>
    <col min="5" max="6" width="9.00390625" style="1" customWidth="1"/>
    <col min="7" max="7" width="9.140625" style="1" customWidth="1"/>
    <col min="8" max="9" width="9.7109375" style="1" customWidth="1"/>
    <col min="10" max="16384" width="9.140625" style="1" customWidth="1"/>
  </cols>
  <sheetData>
    <row r="1" spans="1:9" ht="9.75" customHeight="1">
      <c r="A1" s="370" t="s">
        <v>228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18</v>
      </c>
      <c r="B2" s="370"/>
      <c r="C2" s="370"/>
      <c r="D2" s="370"/>
      <c r="E2" s="370"/>
      <c r="F2" s="370"/>
      <c r="G2" s="370"/>
      <c r="H2" s="370"/>
      <c r="I2" s="37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229</v>
      </c>
      <c r="B4" s="370"/>
      <c r="C4" s="370"/>
      <c r="D4" s="370"/>
      <c r="E4" s="370"/>
      <c r="F4" s="370"/>
      <c r="G4" s="370"/>
      <c r="H4" s="370"/>
      <c r="I4" s="370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0.5" customHeight="1">
      <c r="A6" s="3"/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16"/>
      <c r="B9" s="14"/>
      <c r="C9" s="17"/>
      <c r="D9" s="14"/>
      <c r="E9" s="17"/>
      <c r="F9" s="14"/>
      <c r="G9" s="17"/>
      <c r="H9" s="15"/>
      <c r="I9" s="18"/>
    </row>
    <row r="10" spans="1:9" ht="9.75" customHeight="1">
      <c r="A10" s="16" t="s">
        <v>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7">
        <v>3133</v>
      </c>
      <c r="I10" s="22">
        <v>21.701184456604558</v>
      </c>
    </row>
    <row r="11" spans="1:9" ht="9.75" customHeight="1">
      <c r="A11" s="14" t="s">
        <v>7</v>
      </c>
      <c r="B11" s="23">
        <v>32</v>
      </c>
      <c r="C11" s="21">
        <v>100</v>
      </c>
      <c r="D11" s="23">
        <v>12</v>
      </c>
      <c r="E11" s="21">
        <v>37.5</v>
      </c>
      <c r="F11" s="23">
        <v>1</v>
      </c>
      <c r="G11" s="21">
        <v>3.125</v>
      </c>
      <c r="H11" s="27">
        <v>19</v>
      </c>
      <c r="I11" s="22">
        <v>59.375</v>
      </c>
    </row>
    <row r="12" spans="1:9" ht="9.75" customHeight="1">
      <c r="A12" s="14" t="s">
        <v>20</v>
      </c>
      <c r="B12" s="23">
        <v>1378</v>
      </c>
      <c r="C12" s="21">
        <v>100</v>
      </c>
      <c r="D12" s="23">
        <v>897</v>
      </c>
      <c r="E12" s="21">
        <v>65.09433962264151</v>
      </c>
      <c r="F12" s="23">
        <v>5</v>
      </c>
      <c r="G12" s="21">
        <v>0.36284470246734396</v>
      </c>
      <c r="H12" s="27">
        <v>476</v>
      </c>
      <c r="I12" s="22">
        <v>34.542815674891145</v>
      </c>
    </row>
    <row r="13" spans="1:9" ht="9.75" customHeight="1">
      <c r="A13" s="14" t="s">
        <v>21</v>
      </c>
      <c r="B13" s="23">
        <v>427</v>
      </c>
      <c r="C13" s="21">
        <v>100</v>
      </c>
      <c r="D13" s="23">
        <v>248</v>
      </c>
      <c r="E13" s="21">
        <v>58.07962529274005</v>
      </c>
      <c r="F13" s="23">
        <v>3</v>
      </c>
      <c r="G13" s="21">
        <v>0.702576112412178</v>
      </c>
      <c r="H13" s="27">
        <v>176</v>
      </c>
      <c r="I13" s="22">
        <v>41.21779859484778</v>
      </c>
    </row>
    <row r="14" spans="1:9" ht="9.75" customHeight="1">
      <c r="A14" s="14" t="s">
        <v>22</v>
      </c>
      <c r="B14" s="23">
        <v>951</v>
      </c>
      <c r="C14" s="21">
        <v>100</v>
      </c>
      <c r="D14" s="23">
        <v>649</v>
      </c>
      <c r="E14" s="21">
        <v>68.24395373291271</v>
      </c>
      <c r="F14" s="23">
        <v>2</v>
      </c>
      <c r="G14" s="21">
        <v>0.2103049421661409</v>
      </c>
      <c r="H14" s="27">
        <v>300</v>
      </c>
      <c r="I14" s="22">
        <v>31.545741324921135</v>
      </c>
    </row>
    <row r="15" spans="1:9" ht="9.75" customHeight="1">
      <c r="A15" s="14" t="s">
        <v>8</v>
      </c>
      <c r="B15" s="23">
        <v>3702</v>
      </c>
      <c r="C15" s="21">
        <v>100</v>
      </c>
      <c r="D15" s="23">
        <v>2642</v>
      </c>
      <c r="E15" s="21">
        <v>71.36682874122097</v>
      </c>
      <c r="F15" s="23">
        <v>10</v>
      </c>
      <c r="G15" s="21">
        <v>0.2701242571582928</v>
      </c>
      <c r="H15" s="27">
        <v>1050</v>
      </c>
      <c r="I15" s="22">
        <v>28.363047001620746</v>
      </c>
    </row>
    <row r="16" spans="1:9" ht="9.75" customHeight="1">
      <c r="A16" s="14" t="s">
        <v>9</v>
      </c>
      <c r="B16" s="23">
        <v>4118</v>
      </c>
      <c r="C16" s="21">
        <v>100</v>
      </c>
      <c r="D16" s="23">
        <v>3297</v>
      </c>
      <c r="E16" s="21">
        <v>80.06313744536183</v>
      </c>
      <c r="F16" s="23">
        <v>27</v>
      </c>
      <c r="G16" s="21">
        <v>0.6556580864497329</v>
      </c>
      <c r="H16" s="27">
        <v>794</v>
      </c>
      <c r="I16" s="22">
        <v>19.28120446818844</v>
      </c>
    </row>
    <row r="17" spans="1:9" ht="9.75" customHeight="1">
      <c r="A17" s="14" t="s">
        <v>10</v>
      </c>
      <c r="B17" s="23">
        <v>3279</v>
      </c>
      <c r="C17" s="21">
        <v>100</v>
      </c>
      <c r="D17" s="23">
        <v>2790</v>
      </c>
      <c r="E17" s="21">
        <v>85.08691674290942</v>
      </c>
      <c r="F17" s="23">
        <v>16</v>
      </c>
      <c r="G17" s="21">
        <v>0.48795364440378164</v>
      </c>
      <c r="H17" s="27">
        <v>473</v>
      </c>
      <c r="I17" s="22">
        <v>14.425129612686794</v>
      </c>
    </row>
    <row r="18" spans="1:9" ht="9.75" customHeight="1">
      <c r="A18" s="14" t="s">
        <v>11</v>
      </c>
      <c r="B18" s="23">
        <v>1536</v>
      </c>
      <c r="C18" s="21">
        <v>100</v>
      </c>
      <c r="D18" s="23">
        <v>1298</v>
      </c>
      <c r="E18" s="21">
        <v>84.50520833333334</v>
      </c>
      <c r="F18" s="23">
        <v>11</v>
      </c>
      <c r="G18" s="21">
        <v>0.7161458333333333</v>
      </c>
      <c r="H18" s="27">
        <v>227</v>
      </c>
      <c r="I18" s="22">
        <v>14.778645833333334</v>
      </c>
    </row>
    <row r="19" spans="1:9" ht="9.75" customHeight="1">
      <c r="A19" s="14" t="s">
        <v>12</v>
      </c>
      <c r="B19" s="23">
        <v>392</v>
      </c>
      <c r="C19" s="21">
        <v>100</v>
      </c>
      <c r="D19" s="23">
        <v>291</v>
      </c>
      <c r="E19" s="21">
        <v>74.23469387755102</v>
      </c>
      <c r="F19" s="23">
        <v>7</v>
      </c>
      <c r="G19" s="21">
        <v>1.7857142857142856</v>
      </c>
      <c r="H19" s="27">
        <v>94</v>
      </c>
      <c r="I19" s="22">
        <v>23.97959183673469</v>
      </c>
    </row>
    <row r="20" spans="1:9" ht="9.75" customHeight="1">
      <c r="A20" s="14" t="s">
        <v>38</v>
      </c>
      <c r="B20" s="23">
        <v>0</v>
      </c>
      <c r="C20" s="21" t="s">
        <v>230</v>
      </c>
      <c r="D20" s="23">
        <v>0</v>
      </c>
      <c r="E20" s="21" t="s">
        <v>230</v>
      </c>
      <c r="F20" s="23">
        <v>0</v>
      </c>
      <c r="G20" s="21" t="s">
        <v>230</v>
      </c>
      <c r="H20" s="27">
        <v>0</v>
      </c>
      <c r="I20" s="22" t="s">
        <v>230</v>
      </c>
    </row>
    <row r="21" spans="1:11" ht="9.75" customHeight="1">
      <c r="A21" s="16"/>
      <c r="B21" s="14"/>
      <c r="C21" s="17"/>
      <c r="D21" s="14"/>
      <c r="E21" s="17"/>
      <c r="F21" s="14"/>
      <c r="G21" s="17"/>
      <c r="H21" s="15"/>
      <c r="I21" s="18"/>
      <c r="K21" s="44"/>
    </row>
    <row r="22" spans="1:9" ht="9.75" customHeight="1">
      <c r="A22" s="16" t="s">
        <v>13</v>
      </c>
      <c r="B22" s="23">
        <v>2689</v>
      </c>
      <c r="C22" s="21">
        <v>100</v>
      </c>
      <c r="D22" s="23">
        <v>2166</v>
      </c>
      <c r="E22" s="21">
        <v>80.55039047973224</v>
      </c>
      <c r="F22" s="23">
        <v>12</v>
      </c>
      <c r="G22" s="21">
        <v>0.4462625511342506</v>
      </c>
      <c r="H22" s="27">
        <v>511</v>
      </c>
      <c r="I22" s="22">
        <v>19.003346969133506</v>
      </c>
    </row>
    <row r="23" spans="1:9" ht="9.75" customHeight="1">
      <c r="A23" s="14" t="s">
        <v>7</v>
      </c>
      <c r="B23" s="23">
        <v>3</v>
      </c>
      <c r="C23" s="21">
        <v>100</v>
      </c>
      <c r="D23" s="23">
        <v>2</v>
      </c>
      <c r="E23" s="21">
        <v>66.66666666666666</v>
      </c>
      <c r="F23" s="23">
        <v>0</v>
      </c>
      <c r="G23" s="21">
        <v>0</v>
      </c>
      <c r="H23" s="27">
        <v>1</v>
      </c>
      <c r="I23" s="22">
        <v>33.33333333333333</v>
      </c>
    </row>
    <row r="24" spans="1:9" ht="9.75" customHeight="1">
      <c r="A24" s="14" t="s">
        <v>20</v>
      </c>
      <c r="B24" s="23">
        <v>267</v>
      </c>
      <c r="C24" s="21">
        <v>100</v>
      </c>
      <c r="D24" s="23">
        <v>181</v>
      </c>
      <c r="E24" s="21">
        <v>67.79026217228464</v>
      </c>
      <c r="F24" s="23">
        <v>0</v>
      </c>
      <c r="G24" s="21">
        <v>0</v>
      </c>
      <c r="H24" s="27">
        <v>86</v>
      </c>
      <c r="I24" s="22">
        <v>32.20973782771536</v>
      </c>
    </row>
    <row r="25" spans="1:9" ht="9.75" customHeight="1">
      <c r="A25" s="14" t="s">
        <v>21</v>
      </c>
      <c r="B25" s="23">
        <v>73</v>
      </c>
      <c r="C25" s="21">
        <v>100</v>
      </c>
      <c r="D25" s="23">
        <v>45</v>
      </c>
      <c r="E25" s="21">
        <v>61.64383561643836</v>
      </c>
      <c r="F25" s="23">
        <v>0</v>
      </c>
      <c r="G25" s="21">
        <v>0</v>
      </c>
      <c r="H25" s="27">
        <v>28</v>
      </c>
      <c r="I25" s="22">
        <v>38.35616438356164</v>
      </c>
    </row>
    <row r="26" spans="1:9" ht="9.75" customHeight="1">
      <c r="A26" s="14" t="s">
        <v>22</v>
      </c>
      <c r="B26" s="23">
        <v>194</v>
      </c>
      <c r="C26" s="21">
        <v>100</v>
      </c>
      <c r="D26" s="23">
        <v>136</v>
      </c>
      <c r="E26" s="21">
        <v>70.10309278350515</v>
      </c>
      <c r="F26" s="23">
        <v>0</v>
      </c>
      <c r="G26" s="21">
        <v>0</v>
      </c>
      <c r="H26" s="27">
        <v>58</v>
      </c>
      <c r="I26" s="22">
        <v>29.8969072164948</v>
      </c>
    </row>
    <row r="27" spans="1:9" ht="9.75" customHeight="1">
      <c r="A27" s="14" t="s">
        <v>8</v>
      </c>
      <c r="B27" s="23">
        <v>773</v>
      </c>
      <c r="C27" s="21">
        <v>100</v>
      </c>
      <c r="D27" s="23">
        <v>601</v>
      </c>
      <c r="E27" s="21">
        <v>77.7490297542044</v>
      </c>
      <c r="F27" s="23">
        <v>3</v>
      </c>
      <c r="G27" s="21">
        <v>0.38809831824062097</v>
      </c>
      <c r="H27" s="27">
        <v>169</v>
      </c>
      <c r="I27" s="22">
        <v>21.86287192755498</v>
      </c>
    </row>
    <row r="28" spans="1:9" ht="9.75" customHeight="1">
      <c r="A28" s="14" t="s">
        <v>9</v>
      </c>
      <c r="B28" s="23">
        <v>831</v>
      </c>
      <c r="C28" s="21">
        <v>100</v>
      </c>
      <c r="D28" s="23">
        <v>685</v>
      </c>
      <c r="E28" s="21">
        <v>82.43080625752106</v>
      </c>
      <c r="F28" s="23">
        <v>8</v>
      </c>
      <c r="G28" s="21">
        <v>0.962695547533093</v>
      </c>
      <c r="H28" s="27">
        <v>138</v>
      </c>
      <c r="I28" s="22">
        <v>16.60649819494585</v>
      </c>
    </row>
    <row r="29" spans="1:9" ht="9.75" customHeight="1">
      <c r="A29" s="14" t="s">
        <v>10</v>
      </c>
      <c r="B29" s="23">
        <v>551</v>
      </c>
      <c r="C29" s="21">
        <v>100</v>
      </c>
      <c r="D29" s="23">
        <v>487</v>
      </c>
      <c r="E29" s="21">
        <v>88.38475499092559</v>
      </c>
      <c r="F29" s="23">
        <v>1</v>
      </c>
      <c r="G29" s="21">
        <v>0.18148820326678766</v>
      </c>
      <c r="H29" s="27">
        <v>63</v>
      </c>
      <c r="I29" s="22">
        <v>11.433756805807622</v>
      </c>
    </row>
    <row r="30" spans="1:9" ht="9.75" customHeight="1">
      <c r="A30" s="14" t="s">
        <v>11</v>
      </c>
      <c r="B30" s="23">
        <v>217</v>
      </c>
      <c r="C30" s="21">
        <v>100</v>
      </c>
      <c r="D30" s="23">
        <v>173</v>
      </c>
      <c r="E30" s="21">
        <v>79.72350230414746</v>
      </c>
      <c r="F30" s="23">
        <v>0</v>
      </c>
      <c r="G30" s="21">
        <v>0</v>
      </c>
      <c r="H30" s="27">
        <v>44</v>
      </c>
      <c r="I30" s="22">
        <v>20.276497695852534</v>
      </c>
    </row>
    <row r="31" spans="1:11" ht="9.75" customHeight="1">
      <c r="A31" s="14" t="s">
        <v>12</v>
      </c>
      <c r="B31" s="23">
        <v>47</v>
      </c>
      <c r="C31" s="21">
        <v>100</v>
      </c>
      <c r="D31" s="23">
        <v>37</v>
      </c>
      <c r="E31" s="21">
        <v>78.72340425531915</v>
      </c>
      <c r="F31" s="23">
        <v>0</v>
      </c>
      <c r="G31" s="21">
        <v>0</v>
      </c>
      <c r="H31" s="27">
        <v>10</v>
      </c>
      <c r="I31" s="22">
        <v>21.27659574468085</v>
      </c>
      <c r="K31" s="44"/>
    </row>
    <row r="32" spans="1:11" ht="9.75" customHeight="1">
      <c r="A32" s="14" t="s">
        <v>38</v>
      </c>
      <c r="B32" s="23">
        <v>0</v>
      </c>
      <c r="C32" s="21" t="s">
        <v>230</v>
      </c>
      <c r="D32" s="23">
        <v>0</v>
      </c>
      <c r="E32" s="21" t="s">
        <v>230</v>
      </c>
      <c r="F32" s="23">
        <v>0</v>
      </c>
      <c r="G32" s="21" t="s">
        <v>230</v>
      </c>
      <c r="H32" s="27">
        <v>0</v>
      </c>
      <c r="I32" s="22" t="s">
        <v>230</v>
      </c>
      <c r="K32" s="44"/>
    </row>
    <row r="33" spans="1:9" ht="9.75" customHeight="1">
      <c r="A33" s="16"/>
      <c r="B33" s="14"/>
      <c r="C33" s="17"/>
      <c r="D33" s="14"/>
      <c r="E33" s="17"/>
      <c r="F33" s="14"/>
      <c r="G33" s="17"/>
      <c r="H33" s="15"/>
      <c r="I33" s="18"/>
    </row>
    <row r="34" spans="1:9" ht="9.75" customHeight="1">
      <c r="A34" s="16" t="s">
        <v>14</v>
      </c>
      <c r="B34" s="23">
        <v>9143</v>
      </c>
      <c r="C34" s="21">
        <v>100</v>
      </c>
      <c r="D34" s="23">
        <v>6880</v>
      </c>
      <c r="E34" s="21">
        <v>75.2488242371213</v>
      </c>
      <c r="F34" s="23">
        <v>54</v>
      </c>
      <c r="G34" s="21">
        <v>0.5906157716285683</v>
      </c>
      <c r="H34" s="23">
        <v>2209</v>
      </c>
      <c r="I34" s="22">
        <v>24.160559991250135</v>
      </c>
    </row>
    <row r="35" spans="1:9" ht="9.75" customHeight="1">
      <c r="A35" s="14" t="s">
        <v>7</v>
      </c>
      <c r="B35" s="23">
        <v>21</v>
      </c>
      <c r="C35" s="21">
        <v>100</v>
      </c>
      <c r="D35" s="23">
        <v>6</v>
      </c>
      <c r="E35" s="21">
        <v>28.57142857142857</v>
      </c>
      <c r="F35" s="23">
        <v>1</v>
      </c>
      <c r="G35" s="21">
        <v>4.761904761904762</v>
      </c>
      <c r="H35" s="27">
        <v>14</v>
      </c>
      <c r="I35" s="22">
        <v>66.66666666666666</v>
      </c>
    </row>
    <row r="36" spans="1:9" ht="9.75" customHeight="1">
      <c r="A36" s="14" t="s">
        <v>20</v>
      </c>
      <c r="B36" s="23">
        <v>846</v>
      </c>
      <c r="C36" s="21">
        <v>100</v>
      </c>
      <c r="D36" s="23">
        <v>521</v>
      </c>
      <c r="E36" s="21">
        <v>61.58392434988179</v>
      </c>
      <c r="F36" s="23">
        <v>4</v>
      </c>
      <c r="G36" s="21">
        <v>0.4728132387706856</v>
      </c>
      <c r="H36" s="27">
        <v>321</v>
      </c>
      <c r="I36" s="22">
        <v>37.94326241134752</v>
      </c>
    </row>
    <row r="37" spans="1:9" ht="9.75" customHeight="1">
      <c r="A37" s="14" t="s">
        <v>21</v>
      </c>
      <c r="B37" s="23">
        <v>272</v>
      </c>
      <c r="C37" s="21">
        <v>100</v>
      </c>
      <c r="D37" s="23">
        <v>149</v>
      </c>
      <c r="E37" s="21">
        <v>54.779411764705884</v>
      </c>
      <c r="F37" s="23">
        <v>2</v>
      </c>
      <c r="G37" s="21">
        <v>0.7352941176470588</v>
      </c>
      <c r="H37" s="27">
        <v>121</v>
      </c>
      <c r="I37" s="22">
        <v>44.48529411764706</v>
      </c>
    </row>
    <row r="38" spans="1:9" ht="9.75" customHeight="1">
      <c r="A38" s="14" t="s">
        <v>22</v>
      </c>
      <c r="B38" s="23">
        <v>574</v>
      </c>
      <c r="C38" s="21">
        <v>100</v>
      </c>
      <c r="D38" s="23">
        <v>372</v>
      </c>
      <c r="E38" s="21">
        <v>64.80836236933798</v>
      </c>
      <c r="F38" s="23">
        <v>2</v>
      </c>
      <c r="G38" s="21">
        <v>0.34843205574912894</v>
      </c>
      <c r="H38" s="27">
        <v>200</v>
      </c>
      <c r="I38" s="22">
        <v>34.84320557491289</v>
      </c>
    </row>
    <row r="39" spans="1:9" ht="9.75" customHeight="1">
      <c r="A39" s="14" t="s">
        <v>8</v>
      </c>
      <c r="B39" s="23">
        <v>2147</v>
      </c>
      <c r="C39" s="21">
        <v>100</v>
      </c>
      <c r="D39" s="23">
        <v>1417</v>
      </c>
      <c r="E39" s="21">
        <v>65.99906846762926</v>
      </c>
      <c r="F39" s="23">
        <v>5</v>
      </c>
      <c r="G39" s="21">
        <v>0.2328830926874709</v>
      </c>
      <c r="H39" s="27">
        <v>725</v>
      </c>
      <c r="I39" s="22">
        <v>33.76804843968328</v>
      </c>
    </row>
    <row r="40" spans="1:9" ht="9.75" customHeight="1">
      <c r="A40" s="14" t="s">
        <v>9</v>
      </c>
      <c r="B40" s="23">
        <v>2527</v>
      </c>
      <c r="C40" s="21">
        <v>100</v>
      </c>
      <c r="D40" s="23">
        <v>1956</v>
      </c>
      <c r="E40" s="21">
        <v>77.40403640680648</v>
      </c>
      <c r="F40" s="23">
        <v>14</v>
      </c>
      <c r="G40" s="21">
        <v>0.554016620498615</v>
      </c>
      <c r="H40" s="27">
        <v>557</v>
      </c>
      <c r="I40" s="22">
        <v>22.041946972694895</v>
      </c>
    </row>
    <row r="41" spans="1:9" ht="9.75" customHeight="1">
      <c r="A41" s="14" t="s">
        <v>10</v>
      </c>
      <c r="B41" s="23">
        <v>2244</v>
      </c>
      <c r="C41" s="21">
        <v>100</v>
      </c>
      <c r="D41" s="23">
        <v>1867</v>
      </c>
      <c r="E41" s="21">
        <v>83.19964349376114</v>
      </c>
      <c r="F41" s="23">
        <v>15</v>
      </c>
      <c r="G41" s="21">
        <v>0.6684491978609626</v>
      </c>
      <c r="H41" s="27">
        <v>362</v>
      </c>
      <c r="I41" s="22">
        <v>16.131907308377897</v>
      </c>
    </row>
    <row r="42" spans="1:9" ht="9.75" customHeight="1">
      <c r="A42" s="14" t="s">
        <v>11</v>
      </c>
      <c r="B42" s="23">
        <v>1075</v>
      </c>
      <c r="C42" s="21">
        <v>100</v>
      </c>
      <c r="D42" s="23">
        <v>912</v>
      </c>
      <c r="E42" s="21">
        <v>84.83720930232558</v>
      </c>
      <c r="F42" s="23">
        <v>9</v>
      </c>
      <c r="G42" s="21">
        <v>0.8372093023255814</v>
      </c>
      <c r="H42" s="27">
        <v>154</v>
      </c>
      <c r="I42" s="22">
        <v>14.325581395348838</v>
      </c>
    </row>
    <row r="43" spans="1:9" ht="9.75" customHeight="1">
      <c r="A43" s="14" t="s">
        <v>12</v>
      </c>
      <c r="B43" s="23">
        <v>283</v>
      </c>
      <c r="C43" s="21">
        <v>100</v>
      </c>
      <c r="D43" s="23">
        <v>201</v>
      </c>
      <c r="E43" s="21">
        <v>71.02473498233216</v>
      </c>
      <c r="F43" s="23">
        <v>6</v>
      </c>
      <c r="G43" s="21">
        <v>2.1201413427561837</v>
      </c>
      <c r="H43" s="27">
        <v>76</v>
      </c>
      <c r="I43" s="22">
        <v>26.855123674911663</v>
      </c>
    </row>
    <row r="44" spans="1:9" ht="9.75" customHeight="1">
      <c r="A44" s="14" t="s">
        <v>38</v>
      </c>
      <c r="B44" s="23">
        <v>0</v>
      </c>
      <c r="C44" s="21" t="s">
        <v>230</v>
      </c>
      <c r="D44" s="23">
        <v>0</v>
      </c>
      <c r="E44" s="21" t="s">
        <v>230</v>
      </c>
      <c r="F44" s="23">
        <v>0</v>
      </c>
      <c r="G44" s="21" t="s">
        <v>230</v>
      </c>
      <c r="H44" s="27">
        <v>0</v>
      </c>
      <c r="I44" s="22" t="s">
        <v>230</v>
      </c>
    </row>
    <row r="45" spans="1:11" ht="9.75" customHeight="1">
      <c r="A45" s="19"/>
      <c r="B45" s="14"/>
      <c r="C45" s="17"/>
      <c r="D45" s="14"/>
      <c r="E45" s="17"/>
      <c r="F45" s="14"/>
      <c r="G45" s="17"/>
      <c r="H45" s="15"/>
      <c r="I45" s="18"/>
      <c r="K45" s="44"/>
    </row>
    <row r="46" spans="1:9" ht="9.75" customHeight="1">
      <c r="A46" s="19" t="s">
        <v>15</v>
      </c>
      <c r="B46" s="23">
        <v>2605</v>
      </c>
      <c r="C46" s="21">
        <v>100</v>
      </c>
      <c r="D46" s="23">
        <v>2181</v>
      </c>
      <c r="E46" s="21">
        <v>83.7236084452975</v>
      </c>
      <c r="F46" s="23">
        <v>11</v>
      </c>
      <c r="G46" s="21">
        <v>0.42226487523992323</v>
      </c>
      <c r="H46" s="23">
        <v>413</v>
      </c>
      <c r="I46" s="22">
        <v>15.85412667946257</v>
      </c>
    </row>
    <row r="47" spans="1:9" ht="9.75" customHeight="1">
      <c r="A47" s="14" t="s">
        <v>7</v>
      </c>
      <c r="B47" s="23">
        <v>8</v>
      </c>
      <c r="C47" s="21">
        <v>100</v>
      </c>
      <c r="D47" s="23">
        <v>4</v>
      </c>
      <c r="E47" s="21">
        <v>50</v>
      </c>
      <c r="F47" s="23">
        <v>0</v>
      </c>
      <c r="G47" s="21">
        <v>0</v>
      </c>
      <c r="H47" s="27">
        <v>4</v>
      </c>
      <c r="I47" s="22">
        <v>50</v>
      </c>
    </row>
    <row r="48" spans="1:9" ht="9.75" customHeight="1">
      <c r="A48" s="14" t="s">
        <v>20</v>
      </c>
      <c r="B48" s="23">
        <v>265</v>
      </c>
      <c r="C48" s="21">
        <v>100</v>
      </c>
      <c r="D48" s="23">
        <v>195</v>
      </c>
      <c r="E48" s="21">
        <v>73.58490566037736</v>
      </c>
      <c r="F48" s="23">
        <v>1</v>
      </c>
      <c r="G48" s="21">
        <v>0.37735849056603776</v>
      </c>
      <c r="H48" s="27">
        <v>69</v>
      </c>
      <c r="I48" s="22">
        <v>26.037735849056602</v>
      </c>
    </row>
    <row r="49" spans="1:9" ht="9.75" customHeight="1">
      <c r="A49" s="14" t="s">
        <v>21</v>
      </c>
      <c r="B49" s="23">
        <v>82</v>
      </c>
      <c r="C49" s="21">
        <v>100</v>
      </c>
      <c r="D49" s="336">
        <v>54</v>
      </c>
      <c r="E49" s="21">
        <v>65.85365853658537</v>
      </c>
      <c r="F49" s="23">
        <v>1</v>
      </c>
      <c r="G49" s="21">
        <v>1.2195121951219512</v>
      </c>
      <c r="H49" s="27">
        <v>27</v>
      </c>
      <c r="I49" s="22">
        <v>32.926829268292686</v>
      </c>
    </row>
    <row r="50" spans="1:9" ht="9.75" customHeight="1">
      <c r="A50" s="14" t="s">
        <v>22</v>
      </c>
      <c r="B50" s="23">
        <v>183</v>
      </c>
      <c r="C50" s="21">
        <v>100</v>
      </c>
      <c r="D50" s="336">
        <v>141</v>
      </c>
      <c r="E50" s="21">
        <v>77.04918032786885</v>
      </c>
      <c r="F50" s="23">
        <v>0</v>
      </c>
      <c r="G50" s="21">
        <v>0</v>
      </c>
      <c r="H50" s="27">
        <v>42</v>
      </c>
      <c r="I50" s="22">
        <v>22.950819672131146</v>
      </c>
    </row>
    <row r="51" spans="1:9" ht="9.75" customHeight="1">
      <c r="A51" s="14" t="s">
        <v>8</v>
      </c>
      <c r="B51" s="23">
        <v>782</v>
      </c>
      <c r="C51" s="21">
        <v>100</v>
      </c>
      <c r="D51" s="336">
        <v>624</v>
      </c>
      <c r="E51" s="21">
        <v>79.79539641943734</v>
      </c>
      <c r="F51" s="23">
        <v>2</v>
      </c>
      <c r="G51" s="21">
        <v>0.2557544757033248</v>
      </c>
      <c r="H51" s="27">
        <v>156</v>
      </c>
      <c r="I51" s="22">
        <v>19.948849104859335</v>
      </c>
    </row>
    <row r="52" spans="1:9" ht="9.75" customHeight="1">
      <c r="A52" s="14" t="s">
        <v>9</v>
      </c>
      <c r="B52" s="23">
        <v>760</v>
      </c>
      <c r="C52" s="21">
        <v>100</v>
      </c>
      <c r="D52" s="336">
        <v>656</v>
      </c>
      <c r="E52" s="21">
        <v>86.31578947368422</v>
      </c>
      <c r="F52" s="23">
        <v>5</v>
      </c>
      <c r="G52" s="21">
        <v>0.6578947368421052</v>
      </c>
      <c r="H52" s="27">
        <v>99</v>
      </c>
      <c r="I52" s="22">
        <v>13.026315789473683</v>
      </c>
    </row>
    <row r="53" spans="1:9" ht="9.75" customHeight="1">
      <c r="A53" s="14" t="s">
        <v>10</v>
      </c>
      <c r="B53" s="23">
        <v>484</v>
      </c>
      <c r="C53" s="21">
        <v>100</v>
      </c>
      <c r="D53" s="336">
        <v>436</v>
      </c>
      <c r="E53" s="21">
        <v>90.08264462809917</v>
      </c>
      <c r="F53" s="23">
        <v>0</v>
      </c>
      <c r="G53" s="21">
        <v>0</v>
      </c>
      <c r="H53" s="27">
        <v>48</v>
      </c>
      <c r="I53" s="22">
        <v>9.917355371900827</v>
      </c>
    </row>
    <row r="54" spans="1:9" ht="9.75" customHeight="1">
      <c r="A54" s="14" t="s">
        <v>11</v>
      </c>
      <c r="B54" s="23">
        <v>244</v>
      </c>
      <c r="C54" s="21">
        <v>100</v>
      </c>
      <c r="D54" s="336">
        <v>213</v>
      </c>
      <c r="E54" s="21">
        <v>87.29508196721312</v>
      </c>
      <c r="F54" s="23">
        <v>2</v>
      </c>
      <c r="G54" s="21">
        <v>0.819672131147541</v>
      </c>
      <c r="H54" s="27">
        <v>29</v>
      </c>
      <c r="I54" s="22">
        <v>11.885245901639344</v>
      </c>
    </row>
    <row r="55" spans="1:11" ht="9.75" customHeight="1">
      <c r="A55" s="14" t="s">
        <v>12</v>
      </c>
      <c r="B55" s="23">
        <v>62</v>
      </c>
      <c r="C55" s="21">
        <v>100</v>
      </c>
      <c r="D55" s="336">
        <v>53</v>
      </c>
      <c r="E55" s="21">
        <v>85.48387096774194</v>
      </c>
      <c r="F55" s="23">
        <v>1</v>
      </c>
      <c r="G55" s="21">
        <v>1.6129032258064515</v>
      </c>
      <c r="H55" s="27">
        <v>8</v>
      </c>
      <c r="I55" s="22">
        <v>12.903225806451612</v>
      </c>
      <c r="K55" s="44"/>
    </row>
    <row r="56" spans="1:9" ht="11.25">
      <c r="A56" s="20" t="s">
        <v>38</v>
      </c>
      <c r="B56" s="25">
        <v>0</v>
      </c>
      <c r="C56" s="24" t="s">
        <v>230</v>
      </c>
      <c r="D56" s="337">
        <v>0</v>
      </c>
      <c r="E56" s="24" t="s">
        <v>230</v>
      </c>
      <c r="F56" s="25">
        <v>0</v>
      </c>
      <c r="G56" s="24" t="s">
        <v>230</v>
      </c>
      <c r="H56" s="28">
        <v>0</v>
      </c>
      <c r="I56" s="26" t="s">
        <v>230</v>
      </c>
    </row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K75"/>
  <sheetViews>
    <sheetView zoomScale="90" zoomScaleNormal="90" zoomScalePageLayoutView="0" workbookViewId="0" topLeftCell="A1">
      <selection activeCell="A1" sqref="A1:J1"/>
    </sheetView>
  </sheetViews>
  <sheetFormatPr defaultColWidth="9.140625" defaultRowHeight="9.75" customHeight="1"/>
  <cols>
    <col min="1" max="1" width="14.7109375" style="248" customWidth="1"/>
    <col min="2" max="10" width="6.7109375" style="248" customWidth="1"/>
    <col min="11" max="11" width="6.7109375" style="248" hidden="1" customWidth="1"/>
    <col min="12" max="16384" width="9.140625" style="248" customWidth="1"/>
  </cols>
  <sheetData>
    <row r="1" spans="1:11" ht="9.75" customHeight="1">
      <c r="A1" s="399" t="s">
        <v>250</v>
      </c>
      <c r="B1" s="399"/>
      <c r="C1" s="399"/>
      <c r="D1" s="399"/>
      <c r="E1" s="399"/>
      <c r="F1" s="399"/>
      <c r="G1" s="399"/>
      <c r="H1" s="399"/>
      <c r="I1" s="399"/>
      <c r="J1" s="399"/>
      <c r="K1" s="335"/>
    </row>
    <row r="2" spans="1:11" ht="9.75" customHeight="1">
      <c r="A2" s="399" t="s">
        <v>174</v>
      </c>
      <c r="B2" s="399"/>
      <c r="C2" s="399"/>
      <c r="D2" s="399"/>
      <c r="E2" s="399"/>
      <c r="F2" s="399"/>
      <c r="G2" s="399"/>
      <c r="H2" s="399"/>
      <c r="I2" s="399"/>
      <c r="J2" s="399"/>
      <c r="K2" s="335"/>
    </row>
    <row r="3" spans="1:11" ht="9.75" customHeight="1">
      <c r="A3" s="399" t="s">
        <v>175</v>
      </c>
      <c r="B3" s="399"/>
      <c r="C3" s="399"/>
      <c r="D3" s="399"/>
      <c r="E3" s="399"/>
      <c r="F3" s="399"/>
      <c r="G3" s="399"/>
      <c r="H3" s="399"/>
      <c r="I3" s="399"/>
      <c r="J3" s="399"/>
      <c r="K3" s="335"/>
    </row>
    <row r="4" spans="1:11" ht="7.5" customHeigh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9.75" customHeight="1">
      <c r="A5" s="400" t="s">
        <v>232</v>
      </c>
      <c r="B5" s="400"/>
      <c r="C5" s="400"/>
      <c r="D5" s="400"/>
      <c r="E5" s="400"/>
      <c r="F5" s="400"/>
      <c r="G5" s="400"/>
      <c r="H5" s="400"/>
      <c r="I5" s="400"/>
      <c r="J5" s="400"/>
      <c r="K5" s="250"/>
    </row>
    <row r="6" ht="7.5" customHeight="1"/>
    <row r="7" spans="1:11" ht="10.5" customHeight="1">
      <c r="A7" s="249" t="s">
        <v>112</v>
      </c>
      <c r="B7" s="396" t="s">
        <v>16</v>
      </c>
      <c r="C7" s="397"/>
      <c r="D7" s="397"/>
      <c r="E7" s="397"/>
      <c r="F7" s="397"/>
      <c r="G7" s="397"/>
      <c r="H7" s="397"/>
      <c r="I7" s="397"/>
      <c r="J7" s="398"/>
      <c r="K7" s="358"/>
    </row>
    <row r="8" spans="1:11" ht="10.5" customHeight="1">
      <c r="A8" s="251" t="s">
        <v>62</v>
      </c>
      <c r="B8" s="252" t="s">
        <v>17</v>
      </c>
      <c r="C8" s="253" t="s">
        <v>157</v>
      </c>
      <c r="D8" s="251" t="s">
        <v>158</v>
      </c>
      <c r="E8" s="251" t="s">
        <v>114</v>
      </c>
      <c r="F8" s="251" t="s">
        <v>115</v>
      </c>
      <c r="G8" s="251" t="s">
        <v>116</v>
      </c>
      <c r="H8" s="251" t="s">
        <v>117</v>
      </c>
      <c r="I8" s="251" t="s">
        <v>159</v>
      </c>
      <c r="J8" s="252" t="s">
        <v>176</v>
      </c>
      <c r="K8" s="342" t="s">
        <v>220</v>
      </c>
    </row>
    <row r="9" spans="1:11" ht="6" customHeight="1">
      <c r="A9" s="254" t="s">
        <v>125</v>
      </c>
      <c r="B9" s="255" t="s">
        <v>125</v>
      </c>
      <c r="C9" s="256" t="s">
        <v>125</v>
      </c>
      <c r="D9" s="254" t="s">
        <v>125</v>
      </c>
      <c r="E9" s="254" t="s">
        <v>125</v>
      </c>
      <c r="F9" s="254" t="s">
        <v>125</v>
      </c>
      <c r="G9" s="254" t="s">
        <v>125</v>
      </c>
      <c r="H9" s="254" t="s">
        <v>125</v>
      </c>
      <c r="I9" s="254" t="s">
        <v>125</v>
      </c>
      <c r="J9" s="255" t="s">
        <v>125</v>
      </c>
      <c r="K9" s="255" t="s">
        <v>125</v>
      </c>
    </row>
    <row r="10" spans="1:11" ht="9.75" customHeight="1">
      <c r="A10" s="257" t="s">
        <v>119</v>
      </c>
      <c r="B10" s="258">
        <v>3794</v>
      </c>
      <c r="C10" s="259">
        <v>23</v>
      </c>
      <c r="D10" s="260">
        <v>199</v>
      </c>
      <c r="E10" s="260">
        <v>370</v>
      </c>
      <c r="F10" s="260">
        <v>1287</v>
      </c>
      <c r="G10" s="260">
        <v>944</v>
      </c>
      <c r="H10" s="260">
        <v>572</v>
      </c>
      <c r="I10" s="260">
        <v>280</v>
      </c>
      <c r="J10" s="258">
        <v>119</v>
      </c>
      <c r="K10" s="258">
        <v>0</v>
      </c>
    </row>
    <row r="11" spans="1:11" ht="9.75" customHeight="1">
      <c r="A11" s="261" t="s">
        <v>77</v>
      </c>
      <c r="B11" s="258">
        <v>1412</v>
      </c>
      <c r="C11" s="259">
        <v>7</v>
      </c>
      <c r="D11" s="260">
        <v>53</v>
      </c>
      <c r="E11" s="260">
        <v>115</v>
      </c>
      <c r="F11" s="260">
        <v>475</v>
      </c>
      <c r="G11" s="260">
        <v>375</v>
      </c>
      <c r="H11" s="260">
        <v>224</v>
      </c>
      <c r="I11" s="260">
        <v>104</v>
      </c>
      <c r="J11" s="258">
        <v>59</v>
      </c>
      <c r="K11" s="258">
        <v>0</v>
      </c>
    </row>
    <row r="12" spans="1:11" ht="9.75" customHeight="1">
      <c r="A12" s="262" t="s">
        <v>79</v>
      </c>
      <c r="B12" s="258">
        <v>580</v>
      </c>
      <c r="C12" s="259">
        <v>0</v>
      </c>
      <c r="D12" s="260">
        <v>29</v>
      </c>
      <c r="E12" s="260">
        <v>47</v>
      </c>
      <c r="F12" s="260">
        <v>186</v>
      </c>
      <c r="G12" s="260">
        <v>149</v>
      </c>
      <c r="H12" s="260">
        <v>98</v>
      </c>
      <c r="I12" s="260">
        <v>54</v>
      </c>
      <c r="J12" s="258">
        <v>17</v>
      </c>
      <c r="K12" s="258">
        <v>0</v>
      </c>
    </row>
    <row r="13" spans="1:11" ht="9.75" customHeight="1">
      <c r="A13" s="262" t="s">
        <v>81</v>
      </c>
      <c r="B13" s="258">
        <v>539</v>
      </c>
      <c r="C13" s="259">
        <v>6</v>
      </c>
      <c r="D13" s="260">
        <v>28</v>
      </c>
      <c r="E13" s="260">
        <v>61</v>
      </c>
      <c r="F13" s="260">
        <v>179</v>
      </c>
      <c r="G13" s="260">
        <v>123</v>
      </c>
      <c r="H13" s="260">
        <v>85</v>
      </c>
      <c r="I13" s="260">
        <v>41</v>
      </c>
      <c r="J13" s="258">
        <v>16</v>
      </c>
      <c r="K13" s="258">
        <v>0</v>
      </c>
    </row>
    <row r="14" spans="1:11" ht="9.75" customHeight="1">
      <c r="A14" s="262" t="s">
        <v>83</v>
      </c>
      <c r="B14" s="258">
        <v>583</v>
      </c>
      <c r="C14" s="259">
        <v>5</v>
      </c>
      <c r="D14" s="260">
        <v>45</v>
      </c>
      <c r="E14" s="260">
        <v>64</v>
      </c>
      <c r="F14" s="260">
        <v>198</v>
      </c>
      <c r="G14" s="260">
        <v>139</v>
      </c>
      <c r="H14" s="260">
        <v>77</v>
      </c>
      <c r="I14" s="260">
        <v>40</v>
      </c>
      <c r="J14" s="258">
        <v>15</v>
      </c>
      <c r="K14" s="258">
        <v>0</v>
      </c>
    </row>
    <row r="15" spans="1:11" ht="9.75" customHeight="1">
      <c r="A15" s="262" t="s">
        <v>85</v>
      </c>
      <c r="B15" s="258">
        <v>357</v>
      </c>
      <c r="C15" s="259">
        <v>1</v>
      </c>
      <c r="D15" s="260">
        <v>26</v>
      </c>
      <c r="E15" s="260">
        <v>53</v>
      </c>
      <c r="F15" s="260">
        <v>127</v>
      </c>
      <c r="G15" s="260">
        <v>81</v>
      </c>
      <c r="H15" s="260">
        <v>46</v>
      </c>
      <c r="I15" s="260">
        <v>19</v>
      </c>
      <c r="J15" s="258">
        <v>4</v>
      </c>
      <c r="K15" s="258">
        <v>0</v>
      </c>
    </row>
    <row r="16" spans="1:11" ht="9.75" customHeight="1">
      <c r="A16" s="262" t="s">
        <v>87</v>
      </c>
      <c r="B16" s="258">
        <v>243</v>
      </c>
      <c r="C16" s="259">
        <v>4</v>
      </c>
      <c r="D16" s="260">
        <v>14</v>
      </c>
      <c r="E16" s="260">
        <v>26</v>
      </c>
      <c r="F16" s="260">
        <v>96</v>
      </c>
      <c r="G16" s="260">
        <v>57</v>
      </c>
      <c r="H16" s="260">
        <v>27</v>
      </c>
      <c r="I16" s="260">
        <v>15</v>
      </c>
      <c r="J16" s="258">
        <v>4</v>
      </c>
      <c r="K16" s="258">
        <v>0</v>
      </c>
    </row>
    <row r="17" spans="1:11" ht="9.75" customHeight="1">
      <c r="A17" s="262" t="s">
        <v>89</v>
      </c>
      <c r="B17" s="258">
        <v>39</v>
      </c>
      <c r="C17" s="259">
        <v>0</v>
      </c>
      <c r="D17" s="260">
        <v>4</v>
      </c>
      <c r="E17" s="260">
        <v>4</v>
      </c>
      <c r="F17" s="260">
        <v>9</v>
      </c>
      <c r="G17" s="260">
        <v>10</v>
      </c>
      <c r="H17" s="260">
        <v>8</v>
      </c>
      <c r="I17" s="260">
        <v>2</v>
      </c>
      <c r="J17" s="258">
        <v>2</v>
      </c>
      <c r="K17" s="258">
        <v>0</v>
      </c>
    </row>
    <row r="18" spans="1:11" ht="9.75" customHeight="1">
      <c r="A18" s="262" t="s">
        <v>90</v>
      </c>
      <c r="B18" s="258">
        <v>7</v>
      </c>
      <c r="C18" s="259">
        <v>0</v>
      </c>
      <c r="D18" s="260">
        <v>0</v>
      </c>
      <c r="E18" s="260">
        <v>0</v>
      </c>
      <c r="F18" s="260">
        <v>3</v>
      </c>
      <c r="G18" s="260">
        <v>1</v>
      </c>
      <c r="H18" s="260">
        <v>2</v>
      </c>
      <c r="I18" s="260">
        <v>0</v>
      </c>
      <c r="J18" s="258">
        <v>1</v>
      </c>
      <c r="K18" s="258">
        <v>0</v>
      </c>
    </row>
    <row r="19" spans="1:11" ht="9.75" customHeight="1">
      <c r="A19" s="262" t="s">
        <v>38</v>
      </c>
      <c r="B19" s="258">
        <v>34</v>
      </c>
      <c r="C19" s="259">
        <v>0</v>
      </c>
      <c r="D19" s="260">
        <v>0</v>
      </c>
      <c r="E19" s="260">
        <v>0</v>
      </c>
      <c r="F19" s="260">
        <v>14</v>
      </c>
      <c r="G19" s="260">
        <v>9</v>
      </c>
      <c r="H19" s="260">
        <v>5</v>
      </c>
      <c r="I19" s="260">
        <v>5</v>
      </c>
      <c r="J19" s="258">
        <v>1</v>
      </c>
      <c r="K19" s="258">
        <v>0</v>
      </c>
    </row>
    <row r="20" spans="1:11" ht="6" customHeight="1">
      <c r="A20" s="262"/>
      <c r="B20" s="255" t="s">
        <v>125</v>
      </c>
      <c r="C20" s="256" t="s">
        <v>125</v>
      </c>
      <c r="D20" s="254" t="s">
        <v>125</v>
      </c>
      <c r="E20" s="254" t="s">
        <v>125</v>
      </c>
      <c r="F20" s="254" t="s">
        <v>125</v>
      </c>
      <c r="G20" s="254" t="s">
        <v>125</v>
      </c>
      <c r="H20" s="254" t="s">
        <v>125</v>
      </c>
      <c r="I20" s="254" t="s">
        <v>125</v>
      </c>
      <c r="J20" s="255" t="s">
        <v>125</v>
      </c>
      <c r="K20" s="255" t="s">
        <v>125</v>
      </c>
    </row>
    <row r="21" spans="1:11" ht="9.75" customHeight="1">
      <c r="A21" s="263" t="s">
        <v>120</v>
      </c>
      <c r="B21" s="258">
        <v>3133</v>
      </c>
      <c r="C21" s="259">
        <v>19</v>
      </c>
      <c r="D21" s="260">
        <v>176</v>
      </c>
      <c r="E21" s="260">
        <v>300</v>
      </c>
      <c r="F21" s="260">
        <v>1050</v>
      </c>
      <c r="G21" s="260">
        <v>794</v>
      </c>
      <c r="H21" s="260">
        <v>473</v>
      </c>
      <c r="I21" s="260">
        <v>227</v>
      </c>
      <c r="J21" s="258">
        <v>94</v>
      </c>
      <c r="K21" s="258">
        <v>0</v>
      </c>
    </row>
    <row r="22" spans="1:11" ht="9.75" customHeight="1">
      <c r="A22" s="261" t="s">
        <v>177</v>
      </c>
      <c r="B22" s="258">
        <v>1151</v>
      </c>
      <c r="C22" s="259">
        <v>6</v>
      </c>
      <c r="D22" s="260">
        <v>47</v>
      </c>
      <c r="E22" s="260">
        <v>91</v>
      </c>
      <c r="F22" s="260">
        <v>379</v>
      </c>
      <c r="G22" s="260">
        <v>311</v>
      </c>
      <c r="H22" s="260">
        <v>187</v>
      </c>
      <c r="I22" s="260">
        <v>87</v>
      </c>
      <c r="J22" s="258">
        <v>43</v>
      </c>
      <c r="K22" s="258">
        <v>0</v>
      </c>
    </row>
    <row r="23" spans="1:11" ht="9.75" customHeight="1">
      <c r="A23" s="262" t="s">
        <v>178</v>
      </c>
      <c r="B23" s="258">
        <v>471</v>
      </c>
      <c r="C23" s="259">
        <v>0</v>
      </c>
      <c r="D23" s="260">
        <v>28</v>
      </c>
      <c r="E23" s="260">
        <v>36</v>
      </c>
      <c r="F23" s="260">
        <v>146</v>
      </c>
      <c r="G23" s="260">
        <v>126</v>
      </c>
      <c r="H23" s="260">
        <v>82</v>
      </c>
      <c r="I23" s="260">
        <v>40</v>
      </c>
      <c r="J23" s="258">
        <v>13</v>
      </c>
      <c r="K23" s="258">
        <v>0</v>
      </c>
    </row>
    <row r="24" spans="1:11" ht="9.75" customHeight="1">
      <c r="A24" s="262" t="s">
        <v>179</v>
      </c>
      <c r="B24" s="258">
        <v>451</v>
      </c>
      <c r="C24" s="259">
        <v>5</v>
      </c>
      <c r="D24" s="260">
        <v>23</v>
      </c>
      <c r="E24" s="260">
        <v>53</v>
      </c>
      <c r="F24" s="260">
        <v>147</v>
      </c>
      <c r="G24" s="260">
        <v>103</v>
      </c>
      <c r="H24" s="260">
        <v>72</v>
      </c>
      <c r="I24" s="260">
        <v>35</v>
      </c>
      <c r="J24" s="258">
        <v>13</v>
      </c>
      <c r="K24" s="258">
        <v>0</v>
      </c>
    </row>
    <row r="25" spans="1:11" ht="9.75" customHeight="1">
      <c r="A25" s="262" t="s">
        <v>180</v>
      </c>
      <c r="B25" s="258">
        <v>492</v>
      </c>
      <c r="C25" s="259">
        <v>5</v>
      </c>
      <c r="D25" s="260">
        <v>40</v>
      </c>
      <c r="E25" s="260">
        <v>51</v>
      </c>
      <c r="F25" s="260">
        <v>170</v>
      </c>
      <c r="G25" s="260">
        <v>116</v>
      </c>
      <c r="H25" s="260">
        <v>64</v>
      </c>
      <c r="I25" s="260">
        <v>32</v>
      </c>
      <c r="J25" s="258">
        <v>14</v>
      </c>
      <c r="K25" s="258">
        <v>0</v>
      </c>
    </row>
    <row r="26" spans="1:11" ht="9.75" customHeight="1">
      <c r="A26" s="262" t="s">
        <v>181</v>
      </c>
      <c r="B26" s="258">
        <v>295</v>
      </c>
      <c r="C26" s="259">
        <v>1</v>
      </c>
      <c r="D26" s="260">
        <v>22</v>
      </c>
      <c r="E26" s="260">
        <v>42</v>
      </c>
      <c r="F26" s="260">
        <v>102</v>
      </c>
      <c r="G26" s="260">
        <v>71</v>
      </c>
      <c r="H26" s="260">
        <v>39</v>
      </c>
      <c r="I26" s="260">
        <v>15</v>
      </c>
      <c r="J26" s="258">
        <v>3</v>
      </c>
      <c r="K26" s="258">
        <v>0</v>
      </c>
    </row>
    <row r="27" spans="1:11" ht="9.75" customHeight="1">
      <c r="A27" s="262" t="s">
        <v>182</v>
      </c>
      <c r="B27" s="258">
        <v>205</v>
      </c>
      <c r="C27" s="259">
        <v>2</v>
      </c>
      <c r="D27" s="260">
        <v>12</v>
      </c>
      <c r="E27" s="260">
        <v>24</v>
      </c>
      <c r="F27" s="260">
        <v>83</v>
      </c>
      <c r="G27" s="260">
        <v>50</v>
      </c>
      <c r="H27" s="260">
        <v>18</v>
      </c>
      <c r="I27" s="260">
        <v>12</v>
      </c>
      <c r="J27" s="258">
        <v>4</v>
      </c>
      <c r="K27" s="258">
        <v>0</v>
      </c>
    </row>
    <row r="28" spans="1:11" ht="9.75" customHeight="1">
      <c r="A28" s="262" t="s">
        <v>183</v>
      </c>
      <c r="B28" s="258">
        <v>33</v>
      </c>
      <c r="C28" s="259">
        <v>0</v>
      </c>
      <c r="D28" s="260">
        <v>4</v>
      </c>
      <c r="E28" s="260">
        <v>3</v>
      </c>
      <c r="F28" s="260">
        <v>9</v>
      </c>
      <c r="G28" s="260">
        <v>7</v>
      </c>
      <c r="H28" s="260">
        <v>6</v>
      </c>
      <c r="I28" s="260">
        <v>2</v>
      </c>
      <c r="J28" s="258">
        <v>2</v>
      </c>
      <c r="K28" s="258">
        <v>0</v>
      </c>
    </row>
    <row r="29" spans="1:11" ht="9.75" customHeight="1">
      <c r="A29" s="262" t="s">
        <v>184</v>
      </c>
      <c r="B29" s="258">
        <v>5</v>
      </c>
      <c r="C29" s="259">
        <v>0</v>
      </c>
      <c r="D29" s="260">
        <v>0</v>
      </c>
      <c r="E29" s="260">
        <v>0</v>
      </c>
      <c r="F29" s="260">
        <v>2</v>
      </c>
      <c r="G29" s="260">
        <v>1</v>
      </c>
      <c r="H29" s="260">
        <v>1</v>
      </c>
      <c r="I29" s="260">
        <v>0</v>
      </c>
      <c r="J29" s="258">
        <v>1</v>
      </c>
      <c r="K29" s="258">
        <v>0</v>
      </c>
    </row>
    <row r="30" spans="1:11" ht="9.75" customHeight="1">
      <c r="A30" s="262" t="s">
        <v>166</v>
      </c>
      <c r="B30" s="258">
        <v>30</v>
      </c>
      <c r="C30" s="259">
        <v>0</v>
      </c>
      <c r="D30" s="260">
        <v>0</v>
      </c>
      <c r="E30" s="260">
        <v>0</v>
      </c>
      <c r="F30" s="260">
        <v>12</v>
      </c>
      <c r="G30" s="260">
        <v>9</v>
      </c>
      <c r="H30" s="260">
        <v>4</v>
      </c>
      <c r="I30" s="260">
        <v>4</v>
      </c>
      <c r="J30" s="258">
        <v>1</v>
      </c>
      <c r="K30" s="258">
        <v>0</v>
      </c>
    </row>
    <row r="31" spans="1:11" ht="6" customHeight="1">
      <c r="A31" s="262"/>
      <c r="B31" s="255" t="s">
        <v>125</v>
      </c>
      <c r="C31" s="256" t="s">
        <v>125</v>
      </c>
      <c r="D31" s="254" t="s">
        <v>125</v>
      </c>
      <c r="E31" s="254" t="s">
        <v>125</v>
      </c>
      <c r="F31" s="254" t="s">
        <v>125</v>
      </c>
      <c r="G31" s="254" t="s">
        <v>125</v>
      </c>
      <c r="H31" s="254" t="s">
        <v>125</v>
      </c>
      <c r="I31" s="254" t="s">
        <v>125</v>
      </c>
      <c r="J31" s="255" t="s">
        <v>125</v>
      </c>
      <c r="K31" s="255" t="s">
        <v>125</v>
      </c>
    </row>
    <row r="32" spans="1:11" ht="9.75" customHeight="1">
      <c r="A32" s="262" t="s">
        <v>121</v>
      </c>
      <c r="B32" s="258">
        <v>511</v>
      </c>
      <c r="C32" s="259">
        <v>1</v>
      </c>
      <c r="D32" s="260">
        <v>28</v>
      </c>
      <c r="E32" s="260">
        <v>58</v>
      </c>
      <c r="F32" s="260">
        <v>169</v>
      </c>
      <c r="G32" s="260">
        <v>138</v>
      </c>
      <c r="H32" s="260">
        <v>63</v>
      </c>
      <c r="I32" s="260">
        <v>44</v>
      </c>
      <c r="J32" s="258">
        <v>10</v>
      </c>
      <c r="K32" s="258">
        <v>0</v>
      </c>
    </row>
    <row r="33" spans="1:11" ht="9.75" customHeight="1">
      <c r="A33" s="261" t="s">
        <v>185</v>
      </c>
      <c r="B33" s="258">
        <v>192</v>
      </c>
      <c r="C33" s="259">
        <v>0</v>
      </c>
      <c r="D33" s="260">
        <v>9</v>
      </c>
      <c r="E33" s="260">
        <v>17</v>
      </c>
      <c r="F33" s="260">
        <v>63</v>
      </c>
      <c r="G33" s="260">
        <v>61</v>
      </c>
      <c r="H33" s="260">
        <v>23</v>
      </c>
      <c r="I33" s="260">
        <v>18</v>
      </c>
      <c r="J33" s="258">
        <v>1</v>
      </c>
      <c r="K33" s="258">
        <v>0</v>
      </c>
    </row>
    <row r="34" spans="1:11" ht="9.75" customHeight="1">
      <c r="A34" s="262" t="s">
        <v>186</v>
      </c>
      <c r="B34" s="258">
        <v>75</v>
      </c>
      <c r="C34" s="259">
        <v>0</v>
      </c>
      <c r="D34" s="260">
        <v>5</v>
      </c>
      <c r="E34" s="260">
        <v>6</v>
      </c>
      <c r="F34" s="260">
        <v>21</v>
      </c>
      <c r="G34" s="260">
        <v>21</v>
      </c>
      <c r="H34" s="260">
        <v>9</v>
      </c>
      <c r="I34" s="260">
        <v>9</v>
      </c>
      <c r="J34" s="258">
        <v>4</v>
      </c>
      <c r="K34" s="258">
        <v>0</v>
      </c>
    </row>
    <row r="35" spans="1:11" ht="9.75" customHeight="1">
      <c r="A35" s="262" t="s">
        <v>187</v>
      </c>
      <c r="B35" s="258">
        <v>63</v>
      </c>
      <c r="C35" s="259">
        <v>1</v>
      </c>
      <c r="D35" s="260">
        <v>5</v>
      </c>
      <c r="E35" s="260">
        <v>12</v>
      </c>
      <c r="F35" s="260">
        <v>20</v>
      </c>
      <c r="G35" s="260">
        <v>11</v>
      </c>
      <c r="H35" s="260">
        <v>6</v>
      </c>
      <c r="I35" s="260">
        <v>5</v>
      </c>
      <c r="J35" s="258">
        <v>3</v>
      </c>
      <c r="K35" s="258">
        <v>0</v>
      </c>
    </row>
    <row r="36" spans="1:11" ht="9.75" customHeight="1">
      <c r="A36" s="262" t="s">
        <v>188</v>
      </c>
      <c r="B36" s="258">
        <v>84</v>
      </c>
      <c r="C36" s="259">
        <v>0</v>
      </c>
      <c r="D36" s="260">
        <v>5</v>
      </c>
      <c r="E36" s="260">
        <v>12</v>
      </c>
      <c r="F36" s="260">
        <v>29</v>
      </c>
      <c r="G36" s="260">
        <v>21</v>
      </c>
      <c r="H36" s="260">
        <v>10</v>
      </c>
      <c r="I36" s="260">
        <v>5</v>
      </c>
      <c r="J36" s="258">
        <v>2</v>
      </c>
      <c r="K36" s="258">
        <v>0</v>
      </c>
    </row>
    <row r="37" spans="1:11" ht="9.75" customHeight="1">
      <c r="A37" s="262" t="s">
        <v>189</v>
      </c>
      <c r="B37" s="258">
        <v>53</v>
      </c>
      <c r="C37" s="259">
        <v>0</v>
      </c>
      <c r="D37" s="260">
        <v>1</v>
      </c>
      <c r="E37" s="260">
        <v>5</v>
      </c>
      <c r="F37" s="260">
        <v>19</v>
      </c>
      <c r="G37" s="260">
        <v>16</v>
      </c>
      <c r="H37" s="260">
        <v>9</v>
      </c>
      <c r="I37" s="260">
        <v>3</v>
      </c>
      <c r="J37" s="258">
        <v>0</v>
      </c>
      <c r="K37" s="258">
        <v>0</v>
      </c>
    </row>
    <row r="38" spans="1:11" ht="9.75" customHeight="1">
      <c r="A38" s="262" t="s">
        <v>190</v>
      </c>
      <c r="B38" s="258">
        <v>33</v>
      </c>
      <c r="C38" s="259">
        <v>0</v>
      </c>
      <c r="D38" s="260">
        <v>2</v>
      </c>
      <c r="E38" s="260">
        <v>5</v>
      </c>
      <c r="F38" s="260">
        <v>16</v>
      </c>
      <c r="G38" s="260">
        <v>5</v>
      </c>
      <c r="H38" s="260">
        <v>2</v>
      </c>
      <c r="I38" s="260">
        <v>3</v>
      </c>
      <c r="J38" s="258">
        <v>0</v>
      </c>
      <c r="K38" s="258">
        <v>0</v>
      </c>
    </row>
    <row r="39" spans="1:11" ht="9.75" customHeight="1">
      <c r="A39" s="262" t="s">
        <v>191</v>
      </c>
      <c r="B39" s="258">
        <v>8</v>
      </c>
      <c r="C39" s="259">
        <v>0</v>
      </c>
      <c r="D39" s="260">
        <v>1</v>
      </c>
      <c r="E39" s="260">
        <v>1</v>
      </c>
      <c r="F39" s="260">
        <v>0</v>
      </c>
      <c r="G39" s="260">
        <v>3</v>
      </c>
      <c r="H39" s="260">
        <v>3</v>
      </c>
      <c r="I39" s="260">
        <v>0</v>
      </c>
      <c r="J39" s="258">
        <v>0</v>
      </c>
      <c r="K39" s="258">
        <v>0</v>
      </c>
    </row>
    <row r="40" spans="1:11" ht="9.75" customHeight="1">
      <c r="A40" s="262" t="s">
        <v>192</v>
      </c>
      <c r="B40" s="258">
        <v>1</v>
      </c>
      <c r="C40" s="259">
        <v>0</v>
      </c>
      <c r="D40" s="260">
        <v>0</v>
      </c>
      <c r="E40" s="260">
        <v>0</v>
      </c>
      <c r="F40" s="260">
        <v>1</v>
      </c>
      <c r="G40" s="260">
        <v>0</v>
      </c>
      <c r="H40" s="260">
        <v>0</v>
      </c>
      <c r="I40" s="260">
        <v>0</v>
      </c>
      <c r="J40" s="258">
        <v>0</v>
      </c>
      <c r="K40" s="258">
        <v>0</v>
      </c>
    </row>
    <row r="41" spans="1:11" ht="9.75" customHeight="1">
      <c r="A41" s="262" t="s">
        <v>172</v>
      </c>
      <c r="B41" s="258">
        <v>2</v>
      </c>
      <c r="C41" s="259">
        <v>0</v>
      </c>
      <c r="D41" s="260">
        <v>0</v>
      </c>
      <c r="E41" s="260">
        <v>0</v>
      </c>
      <c r="F41" s="260">
        <v>0</v>
      </c>
      <c r="G41" s="260">
        <v>0</v>
      </c>
      <c r="H41" s="260">
        <v>1</v>
      </c>
      <c r="I41" s="260">
        <v>1</v>
      </c>
      <c r="J41" s="258">
        <v>0</v>
      </c>
      <c r="K41" s="258">
        <v>0</v>
      </c>
    </row>
    <row r="42" spans="1:11" ht="6" customHeight="1">
      <c r="A42" s="262"/>
      <c r="B42" s="255" t="s">
        <v>125</v>
      </c>
      <c r="C42" s="256" t="s">
        <v>125</v>
      </c>
      <c r="D42" s="254" t="s">
        <v>125</v>
      </c>
      <c r="E42" s="254" t="s">
        <v>125</v>
      </c>
      <c r="F42" s="254" t="s">
        <v>125</v>
      </c>
      <c r="G42" s="254" t="s">
        <v>125</v>
      </c>
      <c r="H42" s="254" t="s">
        <v>125</v>
      </c>
      <c r="I42" s="254" t="s">
        <v>125</v>
      </c>
      <c r="J42" s="255" t="s">
        <v>125</v>
      </c>
      <c r="K42" s="255" t="s">
        <v>125</v>
      </c>
    </row>
    <row r="43" spans="1:11" ht="9.75" customHeight="1">
      <c r="A43" s="262" t="s">
        <v>126</v>
      </c>
      <c r="B43" s="258">
        <v>2209</v>
      </c>
      <c r="C43" s="259">
        <v>14</v>
      </c>
      <c r="D43" s="260">
        <v>121</v>
      </c>
      <c r="E43" s="260">
        <v>200</v>
      </c>
      <c r="F43" s="260">
        <v>725</v>
      </c>
      <c r="G43" s="260">
        <v>557</v>
      </c>
      <c r="H43" s="260">
        <v>362</v>
      </c>
      <c r="I43" s="260">
        <v>154</v>
      </c>
      <c r="J43" s="258">
        <v>76</v>
      </c>
      <c r="K43" s="258">
        <v>0</v>
      </c>
    </row>
    <row r="44" spans="1:11" ht="9.75" customHeight="1">
      <c r="A44" s="261" t="s">
        <v>185</v>
      </c>
      <c r="B44" s="258">
        <v>802</v>
      </c>
      <c r="C44" s="259">
        <v>6</v>
      </c>
      <c r="D44" s="260">
        <v>32</v>
      </c>
      <c r="E44" s="260">
        <v>56</v>
      </c>
      <c r="F44" s="260">
        <v>262</v>
      </c>
      <c r="G44" s="260">
        <v>205</v>
      </c>
      <c r="H44" s="260">
        <v>149</v>
      </c>
      <c r="I44" s="260">
        <v>55</v>
      </c>
      <c r="J44" s="258">
        <v>37</v>
      </c>
      <c r="K44" s="258">
        <v>0</v>
      </c>
    </row>
    <row r="45" spans="1:11" ht="9.75" customHeight="1">
      <c r="A45" s="262" t="s">
        <v>186</v>
      </c>
      <c r="B45" s="258">
        <v>335</v>
      </c>
      <c r="C45" s="259">
        <v>0</v>
      </c>
      <c r="D45" s="260">
        <v>18</v>
      </c>
      <c r="E45" s="260">
        <v>25</v>
      </c>
      <c r="F45" s="260">
        <v>105</v>
      </c>
      <c r="G45" s="260">
        <v>92</v>
      </c>
      <c r="H45" s="260">
        <v>61</v>
      </c>
      <c r="I45" s="260">
        <v>25</v>
      </c>
      <c r="J45" s="258">
        <v>9</v>
      </c>
      <c r="K45" s="258">
        <v>0</v>
      </c>
    </row>
    <row r="46" spans="1:11" ht="9.75" customHeight="1">
      <c r="A46" s="262" t="s">
        <v>187</v>
      </c>
      <c r="B46" s="258">
        <v>333</v>
      </c>
      <c r="C46" s="259">
        <v>3</v>
      </c>
      <c r="D46" s="260">
        <v>13</v>
      </c>
      <c r="E46" s="260">
        <v>35</v>
      </c>
      <c r="F46" s="260">
        <v>106</v>
      </c>
      <c r="G46" s="260">
        <v>80</v>
      </c>
      <c r="H46" s="260">
        <v>60</v>
      </c>
      <c r="I46" s="260">
        <v>27</v>
      </c>
      <c r="J46" s="258">
        <v>9</v>
      </c>
      <c r="K46" s="258">
        <v>0</v>
      </c>
    </row>
    <row r="47" spans="1:11" ht="9.75" customHeight="1">
      <c r="A47" s="262" t="s">
        <v>188</v>
      </c>
      <c r="B47" s="258">
        <v>349</v>
      </c>
      <c r="C47" s="259">
        <v>3</v>
      </c>
      <c r="D47" s="260">
        <v>31</v>
      </c>
      <c r="E47" s="260">
        <v>35</v>
      </c>
      <c r="F47" s="260">
        <v>116</v>
      </c>
      <c r="G47" s="260">
        <v>83</v>
      </c>
      <c r="H47" s="260">
        <v>45</v>
      </c>
      <c r="I47" s="260">
        <v>25</v>
      </c>
      <c r="J47" s="258">
        <v>11</v>
      </c>
      <c r="K47" s="258">
        <v>0</v>
      </c>
    </row>
    <row r="48" spans="1:11" ht="9.75" customHeight="1">
      <c r="A48" s="262" t="s">
        <v>189</v>
      </c>
      <c r="B48" s="258">
        <v>200</v>
      </c>
      <c r="C48" s="259">
        <v>0</v>
      </c>
      <c r="D48" s="260">
        <v>18</v>
      </c>
      <c r="E48" s="260">
        <v>30</v>
      </c>
      <c r="F48" s="260">
        <v>64</v>
      </c>
      <c r="G48" s="260">
        <v>47</v>
      </c>
      <c r="H48" s="260">
        <v>28</v>
      </c>
      <c r="I48" s="260">
        <v>10</v>
      </c>
      <c r="J48" s="258">
        <v>3</v>
      </c>
      <c r="K48" s="258">
        <v>0</v>
      </c>
    </row>
    <row r="49" spans="1:11" ht="9.75" customHeight="1">
      <c r="A49" s="262" t="s">
        <v>190</v>
      </c>
      <c r="B49" s="258">
        <v>145</v>
      </c>
      <c r="C49" s="259">
        <v>2</v>
      </c>
      <c r="D49" s="260">
        <v>7</v>
      </c>
      <c r="E49" s="260">
        <v>17</v>
      </c>
      <c r="F49" s="260">
        <v>55</v>
      </c>
      <c r="G49" s="260">
        <v>38</v>
      </c>
      <c r="H49" s="260">
        <v>14</v>
      </c>
      <c r="I49" s="260">
        <v>8</v>
      </c>
      <c r="J49" s="258">
        <v>4</v>
      </c>
      <c r="K49" s="258">
        <v>0</v>
      </c>
    </row>
    <row r="50" spans="1:11" ht="9.75" customHeight="1">
      <c r="A50" s="262" t="s">
        <v>191</v>
      </c>
      <c r="B50" s="258">
        <v>21</v>
      </c>
      <c r="C50" s="259">
        <v>0</v>
      </c>
      <c r="D50" s="260">
        <v>2</v>
      </c>
      <c r="E50" s="260">
        <v>2</v>
      </c>
      <c r="F50" s="260">
        <v>7</v>
      </c>
      <c r="G50" s="260">
        <v>3</v>
      </c>
      <c r="H50" s="260">
        <v>3</v>
      </c>
      <c r="I50" s="260">
        <v>2</v>
      </c>
      <c r="J50" s="258">
        <v>2</v>
      </c>
      <c r="K50" s="258">
        <v>0</v>
      </c>
    </row>
    <row r="51" spans="1:11" ht="9.75" customHeight="1">
      <c r="A51" s="262" t="s">
        <v>192</v>
      </c>
      <c r="B51" s="258">
        <v>4</v>
      </c>
      <c r="C51" s="259">
        <v>0</v>
      </c>
      <c r="D51" s="260">
        <v>0</v>
      </c>
      <c r="E51" s="260">
        <v>0</v>
      </c>
      <c r="F51" s="260">
        <v>1</v>
      </c>
      <c r="G51" s="260">
        <v>1</v>
      </c>
      <c r="H51" s="260">
        <v>1</v>
      </c>
      <c r="I51" s="260">
        <v>0</v>
      </c>
      <c r="J51" s="258">
        <v>1</v>
      </c>
      <c r="K51" s="258">
        <v>0</v>
      </c>
    </row>
    <row r="52" spans="1:11" ht="9.75" customHeight="1">
      <c r="A52" s="262" t="s">
        <v>172</v>
      </c>
      <c r="B52" s="258">
        <v>20</v>
      </c>
      <c r="C52" s="259">
        <v>0</v>
      </c>
      <c r="D52" s="260">
        <v>0</v>
      </c>
      <c r="E52" s="260">
        <v>0</v>
      </c>
      <c r="F52" s="260">
        <v>9</v>
      </c>
      <c r="G52" s="260">
        <v>8</v>
      </c>
      <c r="H52" s="260">
        <v>1</v>
      </c>
      <c r="I52" s="260">
        <v>2</v>
      </c>
      <c r="J52" s="258">
        <v>0</v>
      </c>
      <c r="K52" s="258">
        <v>0</v>
      </c>
    </row>
    <row r="53" spans="1:11" ht="6" customHeight="1">
      <c r="A53" s="262"/>
      <c r="B53" s="255" t="s">
        <v>125</v>
      </c>
      <c r="C53" s="256" t="s">
        <v>125</v>
      </c>
      <c r="D53" s="254" t="s">
        <v>125</v>
      </c>
      <c r="E53" s="254" t="s">
        <v>125</v>
      </c>
      <c r="F53" s="254" t="s">
        <v>125</v>
      </c>
      <c r="G53" s="254" t="s">
        <v>125</v>
      </c>
      <c r="H53" s="254" t="s">
        <v>125</v>
      </c>
      <c r="I53" s="254" t="s">
        <v>125</v>
      </c>
      <c r="J53" s="255" t="s">
        <v>125</v>
      </c>
      <c r="K53" s="255" t="s">
        <v>125</v>
      </c>
    </row>
    <row r="54" spans="1:11" ht="9.75" customHeight="1">
      <c r="A54" s="262" t="s">
        <v>127</v>
      </c>
      <c r="B54" s="258">
        <v>413</v>
      </c>
      <c r="C54" s="259">
        <v>4</v>
      </c>
      <c r="D54" s="260">
        <v>27</v>
      </c>
      <c r="E54" s="260">
        <v>42</v>
      </c>
      <c r="F54" s="260">
        <v>156</v>
      </c>
      <c r="G54" s="260">
        <v>99</v>
      </c>
      <c r="H54" s="260">
        <v>48</v>
      </c>
      <c r="I54" s="260">
        <v>29</v>
      </c>
      <c r="J54" s="258">
        <v>8</v>
      </c>
      <c r="K54" s="258">
        <v>0</v>
      </c>
    </row>
    <row r="55" spans="1:11" ht="9.75" customHeight="1">
      <c r="A55" s="261" t="s">
        <v>185</v>
      </c>
      <c r="B55" s="258">
        <v>157</v>
      </c>
      <c r="C55" s="259">
        <v>0</v>
      </c>
      <c r="D55" s="260">
        <v>6</v>
      </c>
      <c r="E55" s="260">
        <v>18</v>
      </c>
      <c r="F55" s="260">
        <v>54</v>
      </c>
      <c r="G55" s="260">
        <v>45</v>
      </c>
      <c r="H55" s="260">
        <v>15</v>
      </c>
      <c r="I55" s="260">
        <v>14</v>
      </c>
      <c r="J55" s="258">
        <v>5</v>
      </c>
      <c r="K55" s="258">
        <v>0</v>
      </c>
    </row>
    <row r="56" spans="1:11" ht="9.75" customHeight="1">
      <c r="A56" s="262" t="s">
        <v>186</v>
      </c>
      <c r="B56" s="258">
        <v>61</v>
      </c>
      <c r="C56" s="259">
        <v>0</v>
      </c>
      <c r="D56" s="260">
        <v>5</v>
      </c>
      <c r="E56" s="260">
        <v>5</v>
      </c>
      <c r="F56" s="260">
        <v>20</v>
      </c>
      <c r="G56" s="260">
        <v>13</v>
      </c>
      <c r="H56" s="260">
        <v>12</v>
      </c>
      <c r="I56" s="260">
        <v>6</v>
      </c>
      <c r="J56" s="258">
        <v>0</v>
      </c>
      <c r="K56" s="258">
        <v>0</v>
      </c>
    </row>
    <row r="57" spans="1:11" ht="9.75" customHeight="1">
      <c r="A57" s="262" t="s">
        <v>187</v>
      </c>
      <c r="B57" s="258">
        <v>55</v>
      </c>
      <c r="C57" s="259">
        <v>1</v>
      </c>
      <c r="D57" s="260">
        <v>5</v>
      </c>
      <c r="E57" s="260">
        <v>6</v>
      </c>
      <c r="F57" s="260">
        <v>21</v>
      </c>
      <c r="G57" s="260">
        <v>12</v>
      </c>
      <c r="H57" s="260">
        <v>6</v>
      </c>
      <c r="I57" s="260">
        <v>3</v>
      </c>
      <c r="J57" s="258">
        <v>1</v>
      </c>
      <c r="K57" s="258">
        <v>0</v>
      </c>
    </row>
    <row r="58" spans="1:11" ht="9.75" customHeight="1">
      <c r="A58" s="262" t="s">
        <v>188</v>
      </c>
      <c r="B58" s="258">
        <v>59</v>
      </c>
      <c r="C58" s="259">
        <v>2</v>
      </c>
      <c r="D58" s="260">
        <v>4</v>
      </c>
      <c r="E58" s="260">
        <v>4</v>
      </c>
      <c r="F58" s="260">
        <v>25</v>
      </c>
      <c r="G58" s="260">
        <v>12</v>
      </c>
      <c r="H58" s="260">
        <v>9</v>
      </c>
      <c r="I58" s="260">
        <v>2</v>
      </c>
      <c r="J58" s="258">
        <v>1</v>
      </c>
      <c r="K58" s="258">
        <v>0</v>
      </c>
    </row>
    <row r="59" spans="1:11" ht="9.75" customHeight="1">
      <c r="A59" s="262" t="s">
        <v>189</v>
      </c>
      <c r="B59" s="258">
        <v>42</v>
      </c>
      <c r="C59" s="259">
        <v>1</v>
      </c>
      <c r="D59" s="260">
        <v>3</v>
      </c>
      <c r="E59" s="260">
        <v>7</v>
      </c>
      <c r="F59" s="260">
        <v>19</v>
      </c>
      <c r="G59" s="260">
        <v>8</v>
      </c>
      <c r="H59" s="260">
        <v>2</v>
      </c>
      <c r="I59" s="260">
        <v>2</v>
      </c>
      <c r="J59" s="258">
        <v>0</v>
      </c>
      <c r="K59" s="258">
        <v>0</v>
      </c>
    </row>
    <row r="60" spans="1:11" ht="9.75" customHeight="1">
      <c r="A60" s="262" t="s">
        <v>190</v>
      </c>
      <c r="B60" s="258">
        <v>27</v>
      </c>
      <c r="C60" s="259">
        <v>0</v>
      </c>
      <c r="D60" s="260">
        <v>3</v>
      </c>
      <c r="E60" s="260">
        <v>2</v>
      </c>
      <c r="F60" s="260">
        <v>12</v>
      </c>
      <c r="G60" s="260">
        <v>7</v>
      </c>
      <c r="H60" s="260">
        <v>2</v>
      </c>
      <c r="I60" s="260">
        <v>1</v>
      </c>
      <c r="J60" s="258">
        <v>0</v>
      </c>
      <c r="K60" s="258">
        <v>0</v>
      </c>
    </row>
    <row r="61" spans="1:11" ht="9.75" customHeight="1">
      <c r="A61" s="262" t="s">
        <v>191</v>
      </c>
      <c r="B61" s="258">
        <v>4</v>
      </c>
      <c r="C61" s="259">
        <v>0</v>
      </c>
      <c r="D61" s="260">
        <v>1</v>
      </c>
      <c r="E61" s="260">
        <v>0</v>
      </c>
      <c r="F61" s="260">
        <v>2</v>
      </c>
      <c r="G61" s="260">
        <v>1</v>
      </c>
      <c r="H61" s="260">
        <v>0</v>
      </c>
      <c r="I61" s="260">
        <v>0</v>
      </c>
      <c r="J61" s="258">
        <v>0</v>
      </c>
      <c r="K61" s="258">
        <v>0</v>
      </c>
    </row>
    <row r="62" spans="1:11" ht="9.75" customHeight="1">
      <c r="A62" s="262" t="s">
        <v>192</v>
      </c>
      <c r="B62" s="258">
        <v>0</v>
      </c>
      <c r="C62" s="259">
        <v>0</v>
      </c>
      <c r="D62" s="260">
        <v>0</v>
      </c>
      <c r="E62" s="260">
        <v>0</v>
      </c>
      <c r="F62" s="260">
        <v>0</v>
      </c>
      <c r="G62" s="260">
        <v>0</v>
      </c>
      <c r="H62" s="260">
        <v>0</v>
      </c>
      <c r="I62" s="260">
        <v>0</v>
      </c>
      <c r="J62" s="258">
        <v>0</v>
      </c>
      <c r="K62" s="258">
        <v>0</v>
      </c>
    </row>
    <row r="63" spans="1:11" ht="9.75" customHeight="1">
      <c r="A63" s="262" t="s">
        <v>172</v>
      </c>
      <c r="B63" s="258">
        <v>8</v>
      </c>
      <c r="C63" s="259">
        <v>0</v>
      </c>
      <c r="D63" s="260">
        <v>0</v>
      </c>
      <c r="E63" s="260">
        <v>0</v>
      </c>
      <c r="F63" s="260">
        <v>3</v>
      </c>
      <c r="G63" s="260">
        <v>1</v>
      </c>
      <c r="H63" s="260">
        <v>2</v>
      </c>
      <c r="I63" s="260">
        <v>1</v>
      </c>
      <c r="J63" s="258">
        <v>1</v>
      </c>
      <c r="K63" s="258">
        <v>0</v>
      </c>
    </row>
    <row r="64" spans="1:11" ht="6" customHeight="1">
      <c r="A64" s="262"/>
      <c r="B64" s="255" t="s">
        <v>125</v>
      </c>
      <c r="C64" s="256" t="s">
        <v>125</v>
      </c>
      <c r="D64" s="254" t="s">
        <v>125</v>
      </c>
      <c r="E64" s="254" t="s">
        <v>125</v>
      </c>
      <c r="F64" s="254" t="s">
        <v>125</v>
      </c>
      <c r="G64" s="254" t="s">
        <v>125</v>
      </c>
      <c r="H64" s="254" t="s">
        <v>125</v>
      </c>
      <c r="I64" s="254" t="s">
        <v>125</v>
      </c>
      <c r="J64" s="255" t="s">
        <v>125</v>
      </c>
      <c r="K64" s="255" t="s">
        <v>125</v>
      </c>
    </row>
    <row r="65" spans="1:11" ht="9.75" customHeight="1">
      <c r="A65" s="263" t="s">
        <v>142</v>
      </c>
      <c r="B65" s="258">
        <v>661</v>
      </c>
      <c r="C65" s="259">
        <v>4</v>
      </c>
      <c r="D65" s="260">
        <v>23</v>
      </c>
      <c r="E65" s="260">
        <v>70</v>
      </c>
      <c r="F65" s="260">
        <v>237</v>
      </c>
      <c r="G65" s="260">
        <v>150</v>
      </c>
      <c r="H65" s="260">
        <v>99</v>
      </c>
      <c r="I65" s="260">
        <v>53</v>
      </c>
      <c r="J65" s="258">
        <v>25</v>
      </c>
      <c r="K65" s="258">
        <v>0</v>
      </c>
    </row>
    <row r="66" spans="1:11" ht="9.75" customHeight="1">
      <c r="A66" s="261" t="s">
        <v>177</v>
      </c>
      <c r="B66" s="258">
        <v>261</v>
      </c>
      <c r="C66" s="259">
        <v>1</v>
      </c>
      <c r="D66" s="260">
        <v>6</v>
      </c>
      <c r="E66" s="260">
        <v>24</v>
      </c>
      <c r="F66" s="260">
        <v>96</v>
      </c>
      <c r="G66" s="260">
        <v>64</v>
      </c>
      <c r="H66" s="260">
        <v>37</v>
      </c>
      <c r="I66" s="260">
        <v>17</v>
      </c>
      <c r="J66" s="258">
        <v>16</v>
      </c>
      <c r="K66" s="258">
        <v>0</v>
      </c>
    </row>
    <row r="67" spans="1:11" ht="9.75" customHeight="1">
      <c r="A67" s="262" t="s">
        <v>178</v>
      </c>
      <c r="B67" s="258">
        <v>109</v>
      </c>
      <c r="C67" s="259">
        <v>0</v>
      </c>
      <c r="D67" s="260">
        <v>1</v>
      </c>
      <c r="E67" s="260">
        <v>11</v>
      </c>
      <c r="F67" s="260">
        <v>40</v>
      </c>
      <c r="G67" s="260">
        <v>23</v>
      </c>
      <c r="H67" s="260">
        <v>16</v>
      </c>
      <c r="I67" s="260">
        <v>14</v>
      </c>
      <c r="J67" s="258">
        <v>4</v>
      </c>
      <c r="K67" s="258">
        <v>0</v>
      </c>
    </row>
    <row r="68" spans="1:11" ht="9.75" customHeight="1">
      <c r="A68" s="262" t="s">
        <v>179</v>
      </c>
      <c r="B68" s="258">
        <v>88</v>
      </c>
      <c r="C68" s="259">
        <v>1</v>
      </c>
      <c r="D68" s="260">
        <v>5</v>
      </c>
      <c r="E68" s="260">
        <v>8</v>
      </c>
      <c r="F68" s="260">
        <v>32</v>
      </c>
      <c r="G68" s="260">
        <v>20</v>
      </c>
      <c r="H68" s="260">
        <v>13</v>
      </c>
      <c r="I68" s="260">
        <v>6</v>
      </c>
      <c r="J68" s="258">
        <v>3</v>
      </c>
      <c r="K68" s="258">
        <v>0</v>
      </c>
    </row>
    <row r="69" spans="1:11" ht="9.75" customHeight="1">
      <c r="A69" s="262" t="s">
        <v>180</v>
      </c>
      <c r="B69" s="258">
        <v>91</v>
      </c>
      <c r="C69" s="259">
        <v>0</v>
      </c>
      <c r="D69" s="260">
        <v>5</v>
      </c>
      <c r="E69" s="260">
        <v>13</v>
      </c>
      <c r="F69" s="260">
        <v>28</v>
      </c>
      <c r="G69" s="260">
        <v>23</v>
      </c>
      <c r="H69" s="260">
        <v>13</v>
      </c>
      <c r="I69" s="260">
        <v>8</v>
      </c>
      <c r="J69" s="258">
        <v>1</v>
      </c>
      <c r="K69" s="258">
        <v>0</v>
      </c>
    </row>
    <row r="70" spans="1:11" ht="9.75" customHeight="1">
      <c r="A70" s="262" t="s">
        <v>181</v>
      </c>
      <c r="B70" s="258">
        <v>62</v>
      </c>
      <c r="C70" s="259">
        <v>0</v>
      </c>
      <c r="D70" s="260">
        <v>4</v>
      </c>
      <c r="E70" s="260">
        <v>11</v>
      </c>
      <c r="F70" s="260">
        <v>25</v>
      </c>
      <c r="G70" s="260">
        <v>10</v>
      </c>
      <c r="H70" s="260">
        <v>7</v>
      </c>
      <c r="I70" s="260">
        <v>4</v>
      </c>
      <c r="J70" s="258">
        <v>1</v>
      </c>
      <c r="K70" s="258">
        <v>0</v>
      </c>
    </row>
    <row r="71" spans="1:11" ht="9.75" customHeight="1">
      <c r="A71" s="262" t="s">
        <v>182</v>
      </c>
      <c r="B71" s="258">
        <v>38</v>
      </c>
      <c r="C71" s="259">
        <v>2</v>
      </c>
      <c r="D71" s="260">
        <v>2</v>
      </c>
      <c r="E71" s="260">
        <v>2</v>
      </c>
      <c r="F71" s="260">
        <v>13</v>
      </c>
      <c r="G71" s="260">
        <v>7</v>
      </c>
      <c r="H71" s="260">
        <v>9</v>
      </c>
      <c r="I71" s="260">
        <v>3</v>
      </c>
      <c r="J71" s="258">
        <v>0</v>
      </c>
      <c r="K71" s="258">
        <v>0</v>
      </c>
    </row>
    <row r="72" spans="1:11" ht="9.75" customHeight="1">
      <c r="A72" s="262" t="s">
        <v>183</v>
      </c>
      <c r="B72" s="258">
        <v>6</v>
      </c>
      <c r="C72" s="259">
        <v>0</v>
      </c>
      <c r="D72" s="260">
        <v>0</v>
      </c>
      <c r="E72" s="260">
        <v>1</v>
      </c>
      <c r="F72" s="260">
        <v>0</v>
      </c>
      <c r="G72" s="260">
        <v>3</v>
      </c>
      <c r="H72" s="260">
        <v>2</v>
      </c>
      <c r="I72" s="260">
        <v>0</v>
      </c>
      <c r="J72" s="258">
        <v>0</v>
      </c>
      <c r="K72" s="258">
        <v>0</v>
      </c>
    </row>
    <row r="73" spans="1:11" ht="9.75" customHeight="1">
      <c r="A73" s="262" t="s">
        <v>184</v>
      </c>
      <c r="B73" s="258">
        <v>2</v>
      </c>
      <c r="C73" s="259">
        <v>0</v>
      </c>
      <c r="D73" s="260">
        <v>0</v>
      </c>
      <c r="E73" s="260">
        <v>0</v>
      </c>
      <c r="F73" s="260">
        <v>1</v>
      </c>
      <c r="G73" s="260">
        <v>0</v>
      </c>
      <c r="H73" s="260">
        <v>1</v>
      </c>
      <c r="I73" s="260">
        <v>0</v>
      </c>
      <c r="J73" s="258">
        <v>0</v>
      </c>
      <c r="K73" s="258">
        <v>0</v>
      </c>
    </row>
    <row r="74" spans="1:11" ht="9.75" customHeight="1">
      <c r="A74" s="264" t="s">
        <v>166</v>
      </c>
      <c r="B74" s="343">
        <v>4</v>
      </c>
      <c r="C74" s="266">
        <v>0</v>
      </c>
      <c r="D74" s="267">
        <v>0</v>
      </c>
      <c r="E74" s="267">
        <v>0</v>
      </c>
      <c r="F74" s="267">
        <v>2</v>
      </c>
      <c r="G74" s="267">
        <v>0</v>
      </c>
      <c r="H74" s="267">
        <v>1</v>
      </c>
      <c r="I74" s="267">
        <v>1</v>
      </c>
      <c r="J74" s="265">
        <v>0</v>
      </c>
      <c r="K74" s="265">
        <v>0</v>
      </c>
    </row>
    <row r="75" spans="2:11" ht="9.75" customHeight="1">
      <c r="B75" s="268"/>
      <c r="C75" s="268"/>
      <c r="D75" s="268"/>
      <c r="E75" s="268"/>
      <c r="F75" s="268"/>
      <c r="G75" s="268"/>
      <c r="H75" s="268"/>
      <c r="I75" s="268"/>
      <c r="J75" s="268"/>
      <c r="K75" s="268"/>
    </row>
  </sheetData>
  <sheetProtection/>
  <mergeCells count="5">
    <mergeCell ref="B7:J7"/>
    <mergeCell ref="A1:J1"/>
    <mergeCell ref="A2:J2"/>
    <mergeCell ref="A3:J3"/>
    <mergeCell ref="A5:J5"/>
  </mergeCells>
  <printOptions horizontalCentered="1"/>
  <pageMargins left="0.75" right="0.75" top="0.36" bottom="0.4" header="0.36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M7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70" customWidth="1"/>
    <col min="2" max="2" width="15.8515625" style="270" customWidth="1"/>
    <col min="3" max="8" width="7.7109375" style="270" customWidth="1"/>
    <col min="9" max="9" width="4.7109375" style="270" customWidth="1"/>
    <col min="10" max="16384" width="9.140625" style="270" customWidth="1"/>
  </cols>
  <sheetData>
    <row r="1" spans="1:9" ht="9.75" customHeight="1">
      <c r="A1" s="401" t="s">
        <v>251</v>
      </c>
      <c r="B1" s="401"/>
      <c r="C1" s="401"/>
      <c r="D1" s="401"/>
      <c r="E1" s="401"/>
      <c r="F1" s="401"/>
      <c r="G1" s="401"/>
      <c r="H1" s="401"/>
      <c r="I1" s="401"/>
    </row>
    <row r="2" spans="1:9" ht="9.75" customHeight="1">
      <c r="A2" s="401" t="s">
        <v>174</v>
      </c>
      <c r="B2" s="401"/>
      <c r="C2" s="401"/>
      <c r="D2" s="401"/>
      <c r="E2" s="401"/>
      <c r="F2" s="401"/>
      <c r="G2" s="401"/>
      <c r="H2" s="401"/>
      <c r="I2" s="401"/>
    </row>
    <row r="3" spans="1:9" ht="9.75" customHeight="1">
      <c r="A3" s="401" t="s">
        <v>199</v>
      </c>
      <c r="B3" s="401"/>
      <c r="C3" s="401"/>
      <c r="D3" s="401"/>
      <c r="E3" s="401"/>
      <c r="F3" s="401"/>
      <c r="G3" s="401"/>
      <c r="H3" s="401"/>
      <c r="I3" s="401"/>
    </row>
    <row r="4" spans="1:8" ht="9" customHeight="1">
      <c r="A4" s="269"/>
      <c r="C4" s="269"/>
      <c r="D4" s="269"/>
      <c r="E4" s="269"/>
      <c r="F4" s="269"/>
      <c r="G4" s="269"/>
      <c r="H4" s="269"/>
    </row>
    <row r="5" spans="1:9" ht="9.75" customHeight="1">
      <c r="A5" s="402" t="s">
        <v>232</v>
      </c>
      <c r="B5" s="402"/>
      <c r="C5" s="402"/>
      <c r="D5" s="402"/>
      <c r="E5" s="402"/>
      <c r="F5" s="402"/>
      <c r="G5" s="402"/>
      <c r="H5" s="402"/>
      <c r="I5" s="402"/>
    </row>
    <row r="6" ht="9" customHeight="1">
      <c r="B6" s="271"/>
    </row>
    <row r="7" spans="2:8" ht="10.5" customHeight="1">
      <c r="B7" s="272" t="s">
        <v>131</v>
      </c>
      <c r="C7" s="273" t="s">
        <v>203</v>
      </c>
      <c r="D7" s="273"/>
      <c r="E7" s="274"/>
      <c r="F7" s="274"/>
      <c r="G7" s="274"/>
      <c r="H7" s="275"/>
    </row>
    <row r="8" spans="2:8" ht="10.5" customHeight="1">
      <c r="B8" s="276" t="s">
        <v>133</v>
      </c>
      <c r="C8" s="272"/>
      <c r="D8" s="272"/>
      <c r="E8" s="272"/>
      <c r="F8" s="272"/>
      <c r="G8" s="272"/>
      <c r="H8" s="272" t="s">
        <v>152</v>
      </c>
    </row>
    <row r="9" spans="2:8" ht="10.5" customHeight="1">
      <c r="B9" s="277" t="s">
        <v>16</v>
      </c>
      <c r="C9" s="278" t="s">
        <v>17</v>
      </c>
      <c r="D9" s="278" t="s">
        <v>193</v>
      </c>
      <c r="E9" s="278">
        <v>1</v>
      </c>
      <c r="F9" s="278">
        <v>2</v>
      </c>
      <c r="G9" s="278" t="s">
        <v>194</v>
      </c>
      <c r="H9" s="278" t="s">
        <v>154</v>
      </c>
    </row>
    <row r="10" spans="2:8" ht="9" customHeight="1">
      <c r="B10" s="279" t="s">
        <v>125</v>
      </c>
      <c r="C10" s="280" t="s">
        <v>125</v>
      </c>
      <c r="D10" s="280" t="s">
        <v>125</v>
      </c>
      <c r="E10" s="280" t="s">
        <v>125</v>
      </c>
      <c r="F10" s="280" t="s">
        <v>125</v>
      </c>
      <c r="G10" s="280" t="s">
        <v>125</v>
      </c>
      <c r="H10" s="280" t="s">
        <v>125</v>
      </c>
    </row>
    <row r="11" spans="2:9" ht="9.75" customHeight="1">
      <c r="B11" s="281" t="s">
        <v>119</v>
      </c>
      <c r="C11" s="282">
        <v>3794</v>
      </c>
      <c r="D11" s="282">
        <v>1160</v>
      </c>
      <c r="E11" s="282">
        <v>730</v>
      </c>
      <c r="F11" s="282">
        <v>657</v>
      </c>
      <c r="G11" s="282">
        <v>1226</v>
      </c>
      <c r="H11" s="282">
        <v>21</v>
      </c>
      <c r="I11" s="283"/>
    </row>
    <row r="12" spans="2:9" ht="9.75" customHeight="1">
      <c r="B12" s="284" t="s">
        <v>7</v>
      </c>
      <c r="C12" s="282">
        <v>23</v>
      </c>
      <c r="D12" s="282">
        <v>23</v>
      </c>
      <c r="E12" s="282">
        <v>0</v>
      </c>
      <c r="F12" s="282">
        <v>0</v>
      </c>
      <c r="G12" s="282">
        <v>0</v>
      </c>
      <c r="H12" s="282">
        <v>0</v>
      </c>
      <c r="I12" s="283"/>
    </row>
    <row r="13" spans="2:9" ht="9.75" customHeight="1">
      <c r="B13" s="284" t="s">
        <v>91</v>
      </c>
      <c r="C13" s="282">
        <v>199</v>
      </c>
      <c r="D13" s="282">
        <v>170</v>
      </c>
      <c r="E13" s="282">
        <v>16</v>
      </c>
      <c r="F13" s="282">
        <v>8</v>
      </c>
      <c r="G13" s="282">
        <v>5</v>
      </c>
      <c r="H13" s="282">
        <v>0</v>
      </c>
      <c r="I13" s="283"/>
    </row>
    <row r="14" spans="2:9" ht="9.75" customHeight="1">
      <c r="B14" s="284" t="s">
        <v>93</v>
      </c>
      <c r="C14" s="282">
        <v>370</v>
      </c>
      <c r="D14" s="282">
        <v>252</v>
      </c>
      <c r="E14" s="282">
        <v>83</v>
      </c>
      <c r="F14" s="282">
        <v>26</v>
      </c>
      <c r="G14" s="282">
        <v>9</v>
      </c>
      <c r="H14" s="282">
        <v>0</v>
      </c>
      <c r="I14" s="283"/>
    </row>
    <row r="15" spans="2:9" ht="9.75" customHeight="1">
      <c r="B15" s="284" t="s">
        <v>8</v>
      </c>
      <c r="C15" s="282">
        <v>1287</v>
      </c>
      <c r="D15" s="282">
        <v>457</v>
      </c>
      <c r="E15" s="282">
        <v>338</v>
      </c>
      <c r="F15" s="282">
        <v>225</v>
      </c>
      <c r="G15" s="282">
        <v>257</v>
      </c>
      <c r="H15" s="282">
        <v>10</v>
      </c>
      <c r="I15" s="283"/>
    </row>
    <row r="16" spans="2:9" ht="9.75" customHeight="1">
      <c r="B16" s="284" t="s">
        <v>9</v>
      </c>
      <c r="C16" s="282">
        <v>944</v>
      </c>
      <c r="D16" s="282">
        <v>165</v>
      </c>
      <c r="E16" s="282">
        <v>176</v>
      </c>
      <c r="F16" s="282">
        <v>208</v>
      </c>
      <c r="G16" s="282">
        <v>391</v>
      </c>
      <c r="H16" s="282">
        <v>4</v>
      </c>
      <c r="I16" s="283"/>
    </row>
    <row r="17" spans="2:9" ht="9.75" customHeight="1">
      <c r="B17" s="284" t="s">
        <v>10</v>
      </c>
      <c r="C17" s="282">
        <v>572</v>
      </c>
      <c r="D17" s="282">
        <v>64</v>
      </c>
      <c r="E17" s="282">
        <v>76</v>
      </c>
      <c r="F17" s="282">
        <v>123</v>
      </c>
      <c r="G17" s="282">
        <v>306</v>
      </c>
      <c r="H17" s="282">
        <v>3</v>
      </c>
      <c r="I17" s="283"/>
    </row>
    <row r="18" spans="2:9" ht="9.75" customHeight="1">
      <c r="B18" s="284" t="s">
        <v>11</v>
      </c>
      <c r="C18" s="282">
        <v>280</v>
      </c>
      <c r="D18" s="282">
        <v>20</v>
      </c>
      <c r="E18" s="282">
        <v>32</v>
      </c>
      <c r="F18" s="282">
        <v>47</v>
      </c>
      <c r="G18" s="282">
        <v>178</v>
      </c>
      <c r="H18" s="282">
        <v>3</v>
      </c>
      <c r="I18" s="283"/>
    </row>
    <row r="19" spans="2:9" ht="9.75" customHeight="1">
      <c r="B19" s="284" t="s">
        <v>12</v>
      </c>
      <c r="C19" s="282">
        <v>119</v>
      </c>
      <c r="D19" s="282">
        <v>9</v>
      </c>
      <c r="E19" s="282">
        <v>9</v>
      </c>
      <c r="F19" s="282">
        <v>20</v>
      </c>
      <c r="G19" s="282">
        <v>80</v>
      </c>
      <c r="H19" s="282">
        <v>1</v>
      </c>
      <c r="I19" s="283"/>
    </row>
    <row r="20" spans="2:9" ht="9.75" customHeight="1">
      <c r="B20" s="286" t="s">
        <v>38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2">
        <v>0</v>
      </c>
      <c r="I20" s="283"/>
    </row>
    <row r="21" spans="2:9" ht="9" customHeight="1">
      <c r="B21" s="285"/>
      <c r="C21" s="280" t="s">
        <v>125</v>
      </c>
      <c r="D21" s="280" t="s">
        <v>125</v>
      </c>
      <c r="E21" s="280" t="s">
        <v>125</v>
      </c>
      <c r="F21" s="280" t="s">
        <v>125</v>
      </c>
      <c r="G21" s="280" t="s">
        <v>125</v>
      </c>
      <c r="H21" s="280" t="s">
        <v>125</v>
      </c>
      <c r="I21" s="283"/>
    </row>
    <row r="22" spans="2:8" ht="9.75" customHeight="1">
      <c r="B22" s="281" t="s">
        <v>120</v>
      </c>
      <c r="C22" s="282">
        <v>3133</v>
      </c>
      <c r="D22" s="282">
        <v>926</v>
      </c>
      <c r="E22" s="282">
        <v>593</v>
      </c>
      <c r="F22" s="282">
        <v>549</v>
      </c>
      <c r="G22" s="282">
        <v>1045</v>
      </c>
      <c r="H22" s="282">
        <v>20</v>
      </c>
    </row>
    <row r="23" spans="2:8" ht="9.75" customHeight="1">
      <c r="B23" s="284" t="s">
        <v>136</v>
      </c>
      <c r="C23" s="282">
        <v>19</v>
      </c>
      <c r="D23" s="282">
        <v>19</v>
      </c>
      <c r="E23" s="282">
        <v>0</v>
      </c>
      <c r="F23" s="282">
        <v>0</v>
      </c>
      <c r="G23" s="282">
        <v>0</v>
      </c>
      <c r="H23" s="282">
        <v>0</v>
      </c>
    </row>
    <row r="24" spans="2:8" ht="9.75" customHeight="1">
      <c r="B24" s="284" t="s">
        <v>21</v>
      </c>
      <c r="C24" s="282">
        <v>176</v>
      </c>
      <c r="D24" s="282">
        <v>149</v>
      </c>
      <c r="E24" s="282">
        <v>15</v>
      </c>
      <c r="F24" s="282">
        <v>8</v>
      </c>
      <c r="G24" s="282">
        <v>4</v>
      </c>
      <c r="H24" s="282">
        <v>0</v>
      </c>
    </row>
    <row r="25" spans="2:8" ht="9.75" customHeight="1">
      <c r="B25" s="284" t="s">
        <v>22</v>
      </c>
      <c r="C25" s="282">
        <v>300</v>
      </c>
      <c r="D25" s="282">
        <v>208</v>
      </c>
      <c r="E25" s="282">
        <v>65</v>
      </c>
      <c r="F25" s="282">
        <v>21</v>
      </c>
      <c r="G25" s="282">
        <v>6</v>
      </c>
      <c r="H25" s="282">
        <v>0</v>
      </c>
    </row>
    <row r="26" spans="2:8" ht="9.75" customHeight="1">
      <c r="B26" s="284" t="s">
        <v>137</v>
      </c>
      <c r="C26" s="282">
        <v>1050</v>
      </c>
      <c r="D26" s="282">
        <v>349</v>
      </c>
      <c r="E26" s="282">
        <v>269</v>
      </c>
      <c r="F26" s="282">
        <v>190</v>
      </c>
      <c r="G26" s="282">
        <v>233</v>
      </c>
      <c r="H26" s="282">
        <v>9</v>
      </c>
    </row>
    <row r="27" spans="2:8" ht="9.75" customHeight="1">
      <c r="B27" s="284" t="s">
        <v>138</v>
      </c>
      <c r="C27" s="282">
        <v>794</v>
      </c>
      <c r="D27" s="282">
        <v>130</v>
      </c>
      <c r="E27" s="282">
        <v>148</v>
      </c>
      <c r="F27" s="282">
        <v>171</v>
      </c>
      <c r="G27" s="282">
        <v>341</v>
      </c>
      <c r="H27" s="282">
        <v>4</v>
      </c>
    </row>
    <row r="28" spans="2:8" ht="9.75" customHeight="1">
      <c r="B28" s="284" t="s">
        <v>139</v>
      </c>
      <c r="C28" s="282">
        <v>473</v>
      </c>
      <c r="D28" s="282">
        <v>48</v>
      </c>
      <c r="E28" s="282">
        <v>61</v>
      </c>
      <c r="F28" s="282">
        <v>103</v>
      </c>
      <c r="G28" s="282">
        <v>258</v>
      </c>
      <c r="H28" s="282">
        <v>3</v>
      </c>
    </row>
    <row r="29" spans="2:8" ht="9.75" customHeight="1">
      <c r="B29" s="284" t="s">
        <v>140</v>
      </c>
      <c r="C29" s="282">
        <v>227</v>
      </c>
      <c r="D29" s="282">
        <v>16</v>
      </c>
      <c r="E29" s="282">
        <v>27</v>
      </c>
      <c r="F29" s="282">
        <v>40</v>
      </c>
      <c r="G29" s="282">
        <v>141</v>
      </c>
      <c r="H29" s="282">
        <v>3</v>
      </c>
    </row>
    <row r="30" spans="2:8" ht="9.75" customHeight="1">
      <c r="B30" s="284" t="s">
        <v>141</v>
      </c>
      <c r="C30" s="282">
        <v>94</v>
      </c>
      <c r="D30" s="282">
        <v>7</v>
      </c>
      <c r="E30" s="282">
        <v>8</v>
      </c>
      <c r="F30" s="282">
        <v>16</v>
      </c>
      <c r="G30" s="282">
        <v>62</v>
      </c>
      <c r="H30" s="282">
        <v>1</v>
      </c>
    </row>
    <row r="31" spans="2:8" ht="9.75" customHeight="1">
      <c r="B31" s="286" t="s">
        <v>166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2">
        <v>0</v>
      </c>
    </row>
    <row r="32" spans="2:8" ht="9" customHeight="1">
      <c r="B32" s="285"/>
      <c r="C32" s="280" t="s">
        <v>125</v>
      </c>
      <c r="D32" s="280" t="s">
        <v>125</v>
      </c>
      <c r="E32" s="280" t="s">
        <v>125</v>
      </c>
      <c r="F32" s="280" t="s">
        <v>125</v>
      </c>
      <c r="G32" s="280" t="s">
        <v>125</v>
      </c>
      <c r="H32" s="280" t="s">
        <v>125</v>
      </c>
    </row>
    <row r="33" spans="2:9" ht="9.75" customHeight="1">
      <c r="B33" s="284" t="s">
        <v>121</v>
      </c>
      <c r="C33" s="282">
        <v>511</v>
      </c>
      <c r="D33" s="282">
        <v>179</v>
      </c>
      <c r="E33" s="282">
        <v>94</v>
      </c>
      <c r="F33" s="282">
        <v>84</v>
      </c>
      <c r="G33" s="282">
        <v>152</v>
      </c>
      <c r="H33" s="282">
        <v>2</v>
      </c>
      <c r="I33" s="283"/>
    </row>
    <row r="34" spans="2:9" ht="9.75" customHeight="1">
      <c r="B34" s="284" t="s">
        <v>143</v>
      </c>
      <c r="C34" s="282">
        <v>1</v>
      </c>
      <c r="D34" s="282">
        <v>1</v>
      </c>
      <c r="E34" s="282">
        <v>0</v>
      </c>
      <c r="F34" s="282">
        <v>0</v>
      </c>
      <c r="G34" s="282">
        <v>0</v>
      </c>
      <c r="H34" s="282">
        <v>0</v>
      </c>
      <c r="I34" s="283"/>
    </row>
    <row r="35" spans="2:9" ht="9.75" customHeight="1">
      <c r="B35" s="284" t="s">
        <v>144</v>
      </c>
      <c r="C35" s="282">
        <v>28</v>
      </c>
      <c r="D35" s="282">
        <v>28</v>
      </c>
      <c r="E35" s="282">
        <v>0</v>
      </c>
      <c r="F35" s="282">
        <v>0</v>
      </c>
      <c r="G35" s="282">
        <v>0</v>
      </c>
      <c r="H35" s="282">
        <v>0</v>
      </c>
      <c r="I35" s="283"/>
    </row>
    <row r="36" spans="2:13" ht="9.75" customHeight="1">
      <c r="B36" s="284" t="s">
        <v>145</v>
      </c>
      <c r="C36" s="282">
        <v>58</v>
      </c>
      <c r="D36" s="282">
        <v>42</v>
      </c>
      <c r="E36" s="282">
        <v>10</v>
      </c>
      <c r="F36" s="282">
        <v>3</v>
      </c>
      <c r="G36" s="282">
        <v>3</v>
      </c>
      <c r="H36" s="282">
        <v>0</v>
      </c>
      <c r="I36" s="283"/>
      <c r="J36" s="271"/>
      <c r="K36" s="271"/>
      <c r="L36" s="271"/>
      <c r="M36" s="271"/>
    </row>
    <row r="37" spans="2:13" ht="9.75" customHeight="1">
      <c r="B37" s="284" t="s">
        <v>146</v>
      </c>
      <c r="C37" s="282">
        <v>169</v>
      </c>
      <c r="D37" s="282">
        <v>72</v>
      </c>
      <c r="E37" s="282">
        <v>40</v>
      </c>
      <c r="F37" s="282">
        <v>31</v>
      </c>
      <c r="G37" s="282">
        <v>26</v>
      </c>
      <c r="H37" s="282">
        <v>0</v>
      </c>
      <c r="I37" s="283"/>
      <c r="J37" s="271"/>
      <c r="K37" s="271"/>
      <c r="L37" s="271"/>
      <c r="M37" s="271"/>
    </row>
    <row r="38" spans="2:9" ht="9.75" customHeight="1">
      <c r="B38" s="284" t="s">
        <v>147</v>
      </c>
      <c r="C38" s="282">
        <v>138</v>
      </c>
      <c r="D38" s="282">
        <v>22</v>
      </c>
      <c r="E38" s="282">
        <v>32</v>
      </c>
      <c r="F38" s="282">
        <v>31</v>
      </c>
      <c r="G38" s="282">
        <v>53</v>
      </c>
      <c r="H38" s="282">
        <v>0</v>
      </c>
      <c r="I38" s="283"/>
    </row>
    <row r="39" spans="2:9" ht="9.75" customHeight="1">
      <c r="B39" s="284" t="s">
        <v>148</v>
      </c>
      <c r="C39" s="282">
        <v>63</v>
      </c>
      <c r="D39" s="282">
        <v>8</v>
      </c>
      <c r="E39" s="282">
        <v>5</v>
      </c>
      <c r="F39" s="282">
        <v>10</v>
      </c>
      <c r="G39" s="282">
        <v>39</v>
      </c>
      <c r="H39" s="282">
        <v>1</v>
      </c>
      <c r="I39" s="283"/>
    </row>
    <row r="40" spans="2:9" ht="9.75" customHeight="1">
      <c r="B40" s="284" t="s">
        <v>149</v>
      </c>
      <c r="C40" s="282">
        <v>44</v>
      </c>
      <c r="D40" s="282">
        <v>5</v>
      </c>
      <c r="E40" s="282">
        <v>5</v>
      </c>
      <c r="F40" s="282">
        <v>8</v>
      </c>
      <c r="G40" s="282">
        <v>25</v>
      </c>
      <c r="H40" s="282">
        <v>1</v>
      </c>
      <c r="I40" s="283"/>
    </row>
    <row r="41" spans="2:9" ht="9.75" customHeight="1">
      <c r="B41" s="284" t="s">
        <v>150</v>
      </c>
      <c r="C41" s="282">
        <v>10</v>
      </c>
      <c r="D41" s="282">
        <v>1</v>
      </c>
      <c r="E41" s="282">
        <v>2</v>
      </c>
      <c r="F41" s="282">
        <v>1</v>
      </c>
      <c r="G41" s="282">
        <v>6</v>
      </c>
      <c r="H41" s="282">
        <v>0</v>
      </c>
      <c r="I41" s="283"/>
    </row>
    <row r="42" spans="2:9" ht="9.75" customHeight="1">
      <c r="B42" s="286" t="s">
        <v>172</v>
      </c>
      <c r="C42" s="282">
        <v>0</v>
      </c>
      <c r="D42" s="282">
        <v>0</v>
      </c>
      <c r="E42" s="282">
        <v>0</v>
      </c>
      <c r="F42" s="282">
        <v>0</v>
      </c>
      <c r="G42" s="282">
        <v>0</v>
      </c>
      <c r="H42" s="282">
        <v>0</v>
      </c>
      <c r="I42" s="283"/>
    </row>
    <row r="43" spans="2:9" ht="9" customHeight="1">
      <c r="B43" s="285"/>
      <c r="C43" s="280" t="s">
        <v>125</v>
      </c>
      <c r="D43" s="280" t="s">
        <v>125</v>
      </c>
      <c r="E43" s="280" t="s">
        <v>125</v>
      </c>
      <c r="F43" s="280" t="s">
        <v>125</v>
      </c>
      <c r="G43" s="280" t="s">
        <v>125</v>
      </c>
      <c r="H43" s="280" t="s">
        <v>125</v>
      </c>
      <c r="I43" s="283"/>
    </row>
    <row r="44" spans="2:8" ht="9.75" customHeight="1">
      <c r="B44" s="286" t="s">
        <v>126</v>
      </c>
      <c r="C44" s="282">
        <v>2209</v>
      </c>
      <c r="D44" s="282">
        <v>623</v>
      </c>
      <c r="E44" s="282">
        <v>401</v>
      </c>
      <c r="F44" s="282">
        <v>397</v>
      </c>
      <c r="G44" s="282">
        <v>776</v>
      </c>
      <c r="H44" s="282">
        <v>12</v>
      </c>
    </row>
    <row r="45" spans="2:8" ht="9.75" customHeight="1">
      <c r="B45" s="284" t="s">
        <v>143</v>
      </c>
      <c r="C45" s="282">
        <v>14</v>
      </c>
      <c r="D45" s="282">
        <v>14</v>
      </c>
      <c r="E45" s="282">
        <v>0</v>
      </c>
      <c r="F45" s="282">
        <v>0</v>
      </c>
      <c r="G45" s="282">
        <v>0</v>
      </c>
      <c r="H45" s="282">
        <v>0</v>
      </c>
    </row>
    <row r="46" spans="2:8" ht="9.75" customHeight="1">
      <c r="B46" s="284" t="s">
        <v>144</v>
      </c>
      <c r="C46" s="282">
        <v>121</v>
      </c>
      <c r="D46" s="282">
        <v>98</v>
      </c>
      <c r="E46" s="282">
        <v>12</v>
      </c>
      <c r="F46" s="282">
        <v>7</v>
      </c>
      <c r="G46" s="282">
        <v>4</v>
      </c>
      <c r="H46" s="282">
        <v>0</v>
      </c>
    </row>
    <row r="47" spans="2:8" ht="9.75" customHeight="1">
      <c r="B47" s="284" t="s">
        <v>145</v>
      </c>
      <c r="C47" s="282">
        <v>200</v>
      </c>
      <c r="D47" s="282">
        <v>139</v>
      </c>
      <c r="E47" s="282">
        <v>43</v>
      </c>
      <c r="F47" s="282">
        <v>16</v>
      </c>
      <c r="G47" s="282">
        <v>2</v>
      </c>
      <c r="H47" s="282">
        <v>0</v>
      </c>
    </row>
    <row r="48" spans="2:8" ht="9.75" customHeight="1">
      <c r="B48" s="284" t="s">
        <v>146</v>
      </c>
      <c r="C48" s="282">
        <v>725</v>
      </c>
      <c r="D48" s="282">
        <v>233</v>
      </c>
      <c r="E48" s="282">
        <v>182</v>
      </c>
      <c r="F48" s="282">
        <v>136</v>
      </c>
      <c r="G48" s="282">
        <v>167</v>
      </c>
      <c r="H48" s="282">
        <v>7</v>
      </c>
    </row>
    <row r="49" spans="2:8" ht="9.75" customHeight="1">
      <c r="B49" s="284" t="s">
        <v>147</v>
      </c>
      <c r="C49" s="282">
        <v>557</v>
      </c>
      <c r="D49" s="282">
        <v>89</v>
      </c>
      <c r="E49" s="282">
        <v>93</v>
      </c>
      <c r="F49" s="282">
        <v>118</v>
      </c>
      <c r="G49" s="282">
        <v>254</v>
      </c>
      <c r="H49" s="282">
        <v>3</v>
      </c>
    </row>
    <row r="50" spans="2:8" ht="9.75" customHeight="1">
      <c r="B50" s="284" t="s">
        <v>148</v>
      </c>
      <c r="C50" s="282">
        <v>362</v>
      </c>
      <c r="D50" s="282">
        <v>34</v>
      </c>
      <c r="E50" s="282">
        <v>51</v>
      </c>
      <c r="F50" s="282">
        <v>84</v>
      </c>
      <c r="G50" s="282">
        <v>192</v>
      </c>
      <c r="H50" s="282">
        <v>1</v>
      </c>
    </row>
    <row r="51" spans="2:8" ht="9.75" customHeight="1">
      <c r="B51" s="284" t="s">
        <v>149</v>
      </c>
      <c r="C51" s="282">
        <v>154</v>
      </c>
      <c r="D51" s="282">
        <v>10</v>
      </c>
      <c r="E51" s="282">
        <v>16</v>
      </c>
      <c r="F51" s="282">
        <v>23</v>
      </c>
      <c r="G51" s="282">
        <v>104</v>
      </c>
      <c r="H51" s="282">
        <v>1</v>
      </c>
    </row>
    <row r="52" spans="2:8" ht="9.75" customHeight="1">
      <c r="B52" s="284" t="s">
        <v>150</v>
      </c>
      <c r="C52" s="282">
        <v>76</v>
      </c>
      <c r="D52" s="282">
        <v>6</v>
      </c>
      <c r="E52" s="282">
        <v>4</v>
      </c>
      <c r="F52" s="282">
        <v>13</v>
      </c>
      <c r="G52" s="282">
        <v>53</v>
      </c>
      <c r="H52" s="282">
        <v>0</v>
      </c>
    </row>
    <row r="53" spans="2:8" ht="9.75" customHeight="1">
      <c r="B53" s="286" t="s">
        <v>172</v>
      </c>
      <c r="C53" s="282">
        <v>0</v>
      </c>
      <c r="D53" s="282">
        <v>0</v>
      </c>
      <c r="E53" s="282">
        <v>0</v>
      </c>
      <c r="F53" s="282">
        <v>0</v>
      </c>
      <c r="G53" s="282">
        <v>0</v>
      </c>
      <c r="H53" s="282">
        <v>0</v>
      </c>
    </row>
    <row r="54" spans="2:8" ht="9" customHeight="1">
      <c r="B54" s="284"/>
      <c r="C54" s="280" t="s">
        <v>125</v>
      </c>
      <c r="D54" s="280" t="s">
        <v>125</v>
      </c>
      <c r="E54" s="280" t="s">
        <v>125</v>
      </c>
      <c r="F54" s="280" t="s">
        <v>125</v>
      </c>
      <c r="G54" s="280" t="s">
        <v>125</v>
      </c>
      <c r="H54" s="280" t="s">
        <v>125</v>
      </c>
    </row>
    <row r="55" spans="2:8" ht="9.75" customHeight="1">
      <c r="B55" s="286" t="s">
        <v>127</v>
      </c>
      <c r="C55" s="282">
        <v>413</v>
      </c>
      <c r="D55" s="282">
        <v>124</v>
      </c>
      <c r="E55" s="282">
        <v>98</v>
      </c>
      <c r="F55" s="282">
        <v>68</v>
      </c>
      <c r="G55" s="282">
        <v>117</v>
      </c>
      <c r="H55" s="282">
        <v>6</v>
      </c>
    </row>
    <row r="56" spans="2:8" ht="9.75" customHeight="1">
      <c r="B56" s="284" t="s">
        <v>143</v>
      </c>
      <c r="C56" s="282">
        <v>4</v>
      </c>
      <c r="D56" s="282">
        <v>4</v>
      </c>
      <c r="E56" s="282">
        <v>0</v>
      </c>
      <c r="F56" s="282">
        <v>0</v>
      </c>
      <c r="G56" s="282">
        <v>0</v>
      </c>
      <c r="H56" s="282">
        <v>0</v>
      </c>
    </row>
    <row r="57" spans="2:8" ht="9.75" customHeight="1">
      <c r="B57" s="284" t="s">
        <v>144</v>
      </c>
      <c r="C57" s="282">
        <v>27</v>
      </c>
      <c r="D57" s="282">
        <v>23</v>
      </c>
      <c r="E57" s="282">
        <v>3</v>
      </c>
      <c r="F57" s="282">
        <v>1</v>
      </c>
      <c r="G57" s="282">
        <v>0</v>
      </c>
      <c r="H57" s="282">
        <v>0</v>
      </c>
    </row>
    <row r="58" spans="2:8" ht="9.75" customHeight="1">
      <c r="B58" s="284" t="s">
        <v>145</v>
      </c>
      <c r="C58" s="282">
        <v>42</v>
      </c>
      <c r="D58" s="282">
        <v>27</v>
      </c>
      <c r="E58" s="282">
        <v>12</v>
      </c>
      <c r="F58" s="282">
        <v>2</v>
      </c>
      <c r="G58" s="282">
        <v>1</v>
      </c>
      <c r="H58" s="282">
        <v>0</v>
      </c>
    </row>
    <row r="59" spans="2:8" ht="9.75" customHeight="1">
      <c r="B59" s="284" t="s">
        <v>146</v>
      </c>
      <c r="C59" s="282">
        <v>156</v>
      </c>
      <c r="D59" s="282">
        <v>44</v>
      </c>
      <c r="E59" s="282">
        <v>47</v>
      </c>
      <c r="F59" s="282">
        <v>23</v>
      </c>
      <c r="G59" s="282">
        <v>40</v>
      </c>
      <c r="H59" s="282">
        <v>2</v>
      </c>
    </row>
    <row r="60" spans="2:8" ht="9.75" customHeight="1">
      <c r="B60" s="284" t="s">
        <v>147</v>
      </c>
      <c r="C60" s="282">
        <v>99</v>
      </c>
      <c r="D60" s="282">
        <v>19</v>
      </c>
      <c r="E60" s="282">
        <v>23</v>
      </c>
      <c r="F60" s="282">
        <v>22</v>
      </c>
      <c r="G60" s="282">
        <v>34</v>
      </c>
      <c r="H60" s="282">
        <v>1</v>
      </c>
    </row>
    <row r="61" spans="2:8" ht="9.75" customHeight="1">
      <c r="B61" s="284" t="s">
        <v>148</v>
      </c>
      <c r="C61" s="282">
        <v>48</v>
      </c>
      <c r="D61" s="282">
        <v>6</v>
      </c>
      <c r="E61" s="282">
        <v>5</v>
      </c>
      <c r="F61" s="282">
        <v>9</v>
      </c>
      <c r="G61" s="282">
        <v>27</v>
      </c>
      <c r="H61" s="282">
        <v>1</v>
      </c>
    </row>
    <row r="62" spans="2:8" ht="9.75" customHeight="1">
      <c r="B62" s="284" t="s">
        <v>149</v>
      </c>
      <c r="C62" s="282">
        <v>29</v>
      </c>
      <c r="D62" s="282">
        <v>1</v>
      </c>
      <c r="E62" s="282">
        <v>6</v>
      </c>
      <c r="F62" s="282">
        <v>9</v>
      </c>
      <c r="G62" s="282">
        <v>12</v>
      </c>
      <c r="H62" s="282">
        <v>1</v>
      </c>
    </row>
    <row r="63" spans="2:8" ht="9.75" customHeight="1">
      <c r="B63" s="284" t="s">
        <v>150</v>
      </c>
      <c r="C63" s="282">
        <v>8</v>
      </c>
      <c r="D63" s="282">
        <v>0</v>
      </c>
      <c r="E63" s="282">
        <v>2</v>
      </c>
      <c r="F63" s="282">
        <v>2</v>
      </c>
      <c r="G63" s="282">
        <v>3</v>
      </c>
      <c r="H63" s="282">
        <v>1</v>
      </c>
    </row>
    <row r="64" spans="2:8" ht="9.75" customHeight="1">
      <c r="B64" s="286" t="s">
        <v>172</v>
      </c>
      <c r="C64" s="282">
        <v>0</v>
      </c>
      <c r="D64" s="282">
        <v>0</v>
      </c>
      <c r="E64" s="282">
        <v>0</v>
      </c>
      <c r="F64" s="282">
        <v>0</v>
      </c>
      <c r="G64" s="282">
        <v>0</v>
      </c>
      <c r="H64" s="282">
        <v>0</v>
      </c>
    </row>
    <row r="65" spans="2:8" ht="9" customHeight="1">
      <c r="B65" s="285"/>
      <c r="C65" s="280" t="s">
        <v>125</v>
      </c>
      <c r="D65" s="280" t="s">
        <v>125</v>
      </c>
      <c r="E65" s="280" t="s">
        <v>125</v>
      </c>
      <c r="F65" s="280" t="s">
        <v>125</v>
      </c>
      <c r="G65" s="280" t="s">
        <v>125</v>
      </c>
      <c r="H65" s="280" t="s">
        <v>125</v>
      </c>
    </row>
    <row r="66" spans="2:8" ht="9.75" customHeight="1">
      <c r="B66" s="281" t="s">
        <v>142</v>
      </c>
      <c r="C66" s="282">
        <v>661</v>
      </c>
      <c r="D66" s="282">
        <v>234</v>
      </c>
      <c r="E66" s="282">
        <v>137</v>
      </c>
      <c r="F66" s="282">
        <v>108</v>
      </c>
      <c r="G66" s="282">
        <v>181</v>
      </c>
      <c r="H66" s="282">
        <v>1</v>
      </c>
    </row>
    <row r="67" spans="2:8" ht="9.75" customHeight="1">
      <c r="B67" s="284" t="s">
        <v>136</v>
      </c>
      <c r="C67" s="282">
        <v>4</v>
      </c>
      <c r="D67" s="282">
        <v>4</v>
      </c>
      <c r="E67" s="282">
        <v>0</v>
      </c>
      <c r="F67" s="282">
        <v>0</v>
      </c>
      <c r="G67" s="282">
        <v>0</v>
      </c>
      <c r="H67" s="282">
        <v>0</v>
      </c>
    </row>
    <row r="68" spans="2:8" ht="9.75" customHeight="1">
      <c r="B68" s="284" t="s">
        <v>21</v>
      </c>
      <c r="C68" s="282">
        <v>23</v>
      </c>
      <c r="D68" s="282">
        <v>21</v>
      </c>
      <c r="E68" s="282">
        <v>1</v>
      </c>
      <c r="F68" s="282">
        <v>0</v>
      </c>
      <c r="G68" s="282">
        <v>1</v>
      </c>
      <c r="H68" s="282">
        <v>0</v>
      </c>
    </row>
    <row r="69" spans="2:8" ht="9.75" customHeight="1">
      <c r="B69" s="284" t="s">
        <v>22</v>
      </c>
      <c r="C69" s="282">
        <v>70</v>
      </c>
      <c r="D69" s="282">
        <v>44</v>
      </c>
      <c r="E69" s="282">
        <v>18</v>
      </c>
      <c r="F69" s="282">
        <v>5</v>
      </c>
      <c r="G69" s="282">
        <v>3</v>
      </c>
      <c r="H69" s="282">
        <v>0</v>
      </c>
    </row>
    <row r="70" spans="2:8" ht="9.75" customHeight="1">
      <c r="B70" s="284" t="s">
        <v>137</v>
      </c>
      <c r="C70" s="282">
        <v>237</v>
      </c>
      <c r="D70" s="282">
        <v>108</v>
      </c>
      <c r="E70" s="282">
        <v>69</v>
      </c>
      <c r="F70" s="282">
        <v>35</v>
      </c>
      <c r="G70" s="282">
        <v>24</v>
      </c>
      <c r="H70" s="282">
        <v>1</v>
      </c>
    </row>
    <row r="71" spans="2:8" ht="9.75" customHeight="1">
      <c r="B71" s="284" t="s">
        <v>138</v>
      </c>
      <c r="C71" s="282">
        <v>150</v>
      </c>
      <c r="D71" s="282">
        <v>35</v>
      </c>
      <c r="E71" s="282">
        <v>28</v>
      </c>
      <c r="F71" s="282">
        <v>37</v>
      </c>
      <c r="G71" s="282">
        <v>50</v>
      </c>
      <c r="H71" s="282">
        <v>0</v>
      </c>
    </row>
    <row r="72" spans="2:8" ht="9.75" customHeight="1">
      <c r="B72" s="284" t="s">
        <v>139</v>
      </c>
      <c r="C72" s="282">
        <v>99</v>
      </c>
      <c r="D72" s="282">
        <v>16</v>
      </c>
      <c r="E72" s="282">
        <v>15</v>
      </c>
      <c r="F72" s="282">
        <v>20</v>
      </c>
      <c r="G72" s="282">
        <v>48</v>
      </c>
      <c r="H72" s="282">
        <v>0</v>
      </c>
    </row>
    <row r="73" spans="2:8" ht="9.75" customHeight="1">
      <c r="B73" s="284" t="s">
        <v>140</v>
      </c>
      <c r="C73" s="282">
        <v>53</v>
      </c>
      <c r="D73" s="282">
        <v>4</v>
      </c>
      <c r="E73" s="282">
        <v>5</v>
      </c>
      <c r="F73" s="282">
        <v>7</v>
      </c>
      <c r="G73" s="282">
        <v>37</v>
      </c>
      <c r="H73" s="282">
        <v>0</v>
      </c>
    </row>
    <row r="74" spans="2:8" ht="9.75" customHeight="1">
      <c r="B74" s="284" t="s">
        <v>141</v>
      </c>
      <c r="C74" s="282">
        <v>25</v>
      </c>
      <c r="D74" s="282">
        <v>2</v>
      </c>
      <c r="E74" s="282">
        <v>1</v>
      </c>
      <c r="F74" s="282">
        <v>4</v>
      </c>
      <c r="G74" s="282">
        <v>18</v>
      </c>
      <c r="H74" s="282">
        <v>0</v>
      </c>
    </row>
    <row r="75" spans="2:8" ht="11.25">
      <c r="B75" s="344" t="s">
        <v>166</v>
      </c>
      <c r="C75" s="287">
        <v>0</v>
      </c>
      <c r="D75" s="287">
        <v>0</v>
      </c>
      <c r="E75" s="287">
        <v>0</v>
      </c>
      <c r="F75" s="287">
        <v>0</v>
      </c>
      <c r="G75" s="287">
        <v>0</v>
      </c>
      <c r="H75" s="287">
        <v>0</v>
      </c>
    </row>
    <row r="77" ht="11.25"/>
  </sheetData>
  <sheetProtection/>
  <mergeCells count="4">
    <mergeCell ref="A1:I1"/>
    <mergeCell ref="A2:I2"/>
    <mergeCell ref="A3:I3"/>
    <mergeCell ref="A5:I5"/>
  </mergeCells>
  <printOptions horizontalCentered="1"/>
  <pageMargins left="0.75" right="0.75" top="0.55" bottom="0.22" header="0.59" footer="0.2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L75"/>
  <sheetViews>
    <sheetView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16.8515625" style="289" customWidth="1"/>
    <col min="2" max="7" width="7.7109375" style="289" customWidth="1"/>
    <col min="8" max="16384" width="9.140625" style="289" customWidth="1"/>
  </cols>
  <sheetData>
    <row r="1" spans="1:7" ht="9.75" customHeight="1">
      <c r="A1" s="406" t="s">
        <v>252</v>
      </c>
      <c r="B1" s="406"/>
      <c r="C1" s="406"/>
      <c r="D1" s="406"/>
      <c r="E1" s="406"/>
      <c r="F1" s="406"/>
      <c r="G1" s="406"/>
    </row>
    <row r="2" spans="1:7" ht="9.75" customHeight="1">
      <c r="A2" s="406" t="s">
        <v>174</v>
      </c>
      <c r="B2" s="406"/>
      <c r="C2" s="406"/>
      <c r="D2" s="406"/>
      <c r="E2" s="406"/>
      <c r="F2" s="406"/>
      <c r="G2" s="406"/>
    </row>
    <row r="3" spans="1:7" ht="9.75" customHeight="1">
      <c r="A3" s="406" t="s">
        <v>198</v>
      </c>
      <c r="B3" s="406"/>
      <c r="C3" s="406"/>
      <c r="D3" s="406"/>
      <c r="E3" s="406"/>
      <c r="F3" s="406"/>
      <c r="G3" s="406"/>
    </row>
    <row r="4" spans="1:7" ht="9" customHeight="1">
      <c r="A4" s="288"/>
      <c r="B4" s="288"/>
      <c r="C4" s="288"/>
      <c r="D4" s="288"/>
      <c r="E4" s="288"/>
      <c r="F4" s="288"/>
      <c r="G4" s="288"/>
    </row>
    <row r="5" spans="1:7" ht="9.75" customHeight="1">
      <c r="A5" s="407" t="s">
        <v>232</v>
      </c>
      <c r="B5" s="407"/>
      <c r="C5" s="407"/>
      <c r="D5" s="407"/>
      <c r="E5" s="407"/>
      <c r="F5" s="407"/>
      <c r="G5" s="407"/>
    </row>
    <row r="6" ht="9" customHeight="1">
      <c r="A6" s="290"/>
    </row>
    <row r="7" spans="1:7" ht="10.5" customHeight="1">
      <c r="A7" s="291" t="s">
        <v>131</v>
      </c>
      <c r="B7" s="403" t="s">
        <v>206</v>
      </c>
      <c r="C7" s="404"/>
      <c r="D7" s="404"/>
      <c r="E7" s="404"/>
      <c r="F7" s="404"/>
      <c r="G7" s="405"/>
    </row>
    <row r="8" spans="1:7" ht="10.5" customHeight="1">
      <c r="A8" s="292" t="s">
        <v>133</v>
      </c>
      <c r="B8" s="291"/>
      <c r="C8" s="291"/>
      <c r="D8" s="291"/>
      <c r="E8" s="291"/>
      <c r="F8" s="291"/>
      <c r="G8" s="291" t="s">
        <v>152</v>
      </c>
    </row>
    <row r="9" spans="1:7" ht="10.5" customHeight="1">
      <c r="A9" s="293" t="s">
        <v>16</v>
      </c>
      <c r="B9" s="294" t="s">
        <v>17</v>
      </c>
      <c r="C9" s="294" t="s">
        <v>193</v>
      </c>
      <c r="D9" s="294">
        <v>1</v>
      </c>
      <c r="E9" s="294">
        <v>2</v>
      </c>
      <c r="F9" s="294" t="s">
        <v>194</v>
      </c>
      <c r="G9" s="294" t="s">
        <v>154</v>
      </c>
    </row>
    <row r="10" spans="1:7" ht="9" customHeight="1">
      <c r="A10" s="295" t="s">
        <v>125</v>
      </c>
      <c r="B10" s="296" t="s">
        <v>125</v>
      </c>
      <c r="C10" s="296" t="s">
        <v>125</v>
      </c>
      <c r="D10" s="296" t="s">
        <v>125</v>
      </c>
      <c r="E10" s="296" t="s">
        <v>125</v>
      </c>
      <c r="F10" s="296" t="s">
        <v>125</v>
      </c>
      <c r="G10" s="296" t="s">
        <v>125</v>
      </c>
    </row>
    <row r="11" spans="1:8" ht="9.75" customHeight="1">
      <c r="A11" s="297" t="s">
        <v>119</v>
      </c>
      <c r="B11" s="298">
        <v>3794</v>
      </c>
      <c r="C11" s="298">
        <v>1598</v>
      </c>
      <c r="D11" s="298">
        <v>920</v>
      </c>
      <c r="E11" s="298">
        <v>696</v>
      </c>
      <c r="F11" s="298">
        <v>559</v>
      </c>
      <c r="G11" s="298">
        <v>21</v>
      </c>
      <c r="H11" s="299"/>
    </row>
    <row r="12" spans="1:8" ht="9.75" customHeight="1">
      <c r="A12" s="300" t="s">
        <v>7</v>
      </c>
      <c r="B12" s="298">
        <v>23</v>
      </c>
      <c r="C12" s="298">
        <v>23</v>
      </c>
      <c r="D12" s="298">
        <v>0</v>
      </c>
      <c r="E12" s="298">
        <v>0</v>
      </c>
      <c r="F12" s="298">
        <v>0</v>
      </c>
      <c r="G12" s="298">
        <v>0</v>
      </c>
      <c r="H12" s="299"/>
    </row>
    <row r="13" spans="1:8" ht="9.75" customHeight="1">
      <c r="A13" s="300" t="s">
        <v>91</v>
      </c>
      <c r="B13" s="298">
        <v>199</v>
      </c>
      <c r="C13" s="298">
        <v>179</v>
      </c>
      <c r="D13" s="298">
        <v>13</v>
      </c>
      <c r="E13" s="298">
        <v>6</v>
      </c>
      <c r="F13" s="298">
        <v>1</v>
      </c>
      <c r="G13" s="298">
        <v>0</v>
      </c>
      <c r="H13" s="299"/>
    </row>
    <row r="14" spans="1:8" ht="9.75" customHeight="1">
      <c r="A14" s="300" t="s">
        <v>93</v>
      </c>
      <c r="B14" s="298">
        <v>370</v>
      </c>
      <c r="C14" s="298">
        <v>302</v>
      </c>
      <c r="D14" s="298">
        <v>56</v>
      </c>
      <c r="E14" s="298">
        <v>10</v>
      </c>
      <c r="F14" s="298">
        <v>2</v>
      </c>
      <c r="G14" s="298">
        <v>0</v>
      </c>
      <c r="H14" s="299"/>
    </row>
    <row r="15" spans="1:8" ht="9.75" customHeight="1">
      <c r="A15" s="300" t="s">
        <v>8</v>
      </c>
      <c r="B15" s="298">
        <v>1287</v>
      </c>
      <c r="C15" s="298">
        <v>665</v>
      </c>
      <c r="D15" s="298">
        <v>382</v>
      </c>
      <c r="E15" s="298">
        <v>162</v>
      </c>
      <c r="F15" s="298">
        <v>68</v>
      </c>
      <c r="G15" s="298">
        <v>10</v>
      </c>
      <c r="H15" s="299"/>
    </row>
    <row r="16" spans="1:8" ht="9.75" customHeight="1">
      <c r="A16" s="300" t="s">
        <v>9</v>
      </c>
      <c r="B16" s="298">
        <v>944</v>
      </c>
      <c r="C16" s="298">
        <v>271</v>
      </c>
      <c r="D16" s="298">
        <v>260</v>
      </c>
      <c r="E16" s="298">
        <v>237</v>
      </c>
      <c r="F16" s="298">
        <v>172</v>
      </c>
      <c r="G16" s="298">
        <v>4</v>
      </c>
      <c r="H16" s="299"/>
    </row>
    <row r="17" spans="1:8" ht="9.75" customHeight="1">
      <c r="A17" s="300" t="s">
        <v>10</v>
      </c>
      <c r="B17" s="298">
        <v>572</v>
      </c>
      <c r="C17" s="298">
        <v>105</v>
      </c>
      <c r="D17" s="298">
        <v>135</v>
      </c>
      <c r="E17" s="298">
        <v>163</v>
      </c>
      <c r="F17" s="298">
        <v>166</v>
      </c>
      <c r="G17" s="298">
        <v>3</v>
      </c>
      <c r="H17" s="299"/>
    </row>
    <row r="18" spans="1:8" ht="9.75" customHeight="1">
      <c r="A18" s="300" t="s">
        <v>11</v>
      </c>
      <c r="B18" s="298">
        <v>280</v>
      </c>
      <c r="C18" s="298">
        <v>39</v>
      </c>
      <c r="D18" s="298">
        <v>57</v>
      </c>
      <c r="E18" s="298">
        <v>79</v>
      </c>
      <c r="F18" s="298">
        <v>102</v>
      </c>
      <c r="G18" s="298">
        <v>3</v>
      </c>
      <c r="H18" s="299"/>
    </row>
    <row r="19" spans="1:8" ht="9.75" customHeight="1">
      <c r="A19" s="300" t="s">
        <v>12</v>
      </c>
      <c r="B19" s="298">
        <v>119</v>
      </c>
      <c r="C19" s="298">
        <v>14</v>
      </c>
      <c r="D19" s="298">
        <v>17</v>
      </c>
      <c r="E19" s="298">
        <v>39</v>
      </c>
      <c r="F19" s="298">
        <v>48</v>
      </c>
      <c r="G19" s="298">
        <v>1</v>
      </c>
      <c r="H19" s="299"/>
    </row>
    <row r="20" spans="1:8" ht="9.75" customHeight="1">
      <c r="A20" s="302" t="s">
        <v>38</v>
      </c>
      <c r="B20" s="298">
        <v>0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9"/>
    </row>
    <row r="21" spans="1:8" ht="9" customHeight="1">
      <c r="A21" s="301"/>
      <c r="B21" s="296" t="s">
        <v>125</v>
      </c>
      <c r="C21" s="296" t="s">
        <v>125</v>
      </c>
      <c r="D21" s="296" t="s">
        <v>125</v>
      </c>
      <c r="E21" s="296" t="s">
        <v>125</v>
      </c>
      <c r="F21" s="296" t="s">
        <v>125</v>
      </c>
      <c r="G21" s="296" t="s">
        <v>125</v>
      </c>
      <c r="H21" s="299"/>
    </row>
    <row r="22" spans="1:7" ht="9.75" customHeight="1">
      <c r="A22" s="297" t="s">
        <v>120</v>
      </c>
      <c r="B22" s="298">
        <v>3133</v>
      </c>
      <c r="C22" s="298">
        <v>1274</v>
      </c>
      <c r="D22" s="298">
        <v>787</v>
      </c>
      <c r="E22" s="298">
        <v>570</v>
      </c>
      <c r="F22" s="298">
        <v>482</v>
      </c>
      <c r="G22" s="298">
        <v>20</v>
      </c>
    </row>
    <row r="23" spans="1:7" ht="9.75" customHeight="1">
      <c r="A23" s="300" t="s">
        <v>136</v>
      </c>
      <c r="B23" s="298">
        <v>19</v>
      </c>
      <c r="C23" s="298">
        <v>19</v>
      </c>
      <c r="D23" s="298">
        <v>0</v>
      </c>
      <c r="E23" s="298">
        <v>0</v>
      </c>
      <c r="F23" s="298">
        <v>0</v>
      </c>
      <c r="G23" s="298">
        <v>0</v>
      </c>
    </row>
    <row r="24" spans="1:7" ht="9.75" customHeight="1">
      <c r="A24" s="300" t="s">
        <v>21</v>
      </c>
      <c r="B24" s="298">
        <v>176</v>
      </c>
      <c r="C24" s="298">
        <v>157</v>
      </c>
      <c r="D24" s="298">
        <v>12</v>
      </c>
      <c r="E24" s="298">
        <v>6</v>
      </c>
      <c r="F24" s="298">
        <v>1</v>
      </c>
      <c r="G24" s="298">
        <v>0</v>
      </c>
    </row>
    <row r="25" spans="1:7" ht="9.75" customHeight="1">
      <c r="A25" s="300" t="s">
        <v>22</v>
      </c>
      <c r="B25" s="298">
        <v>300</v>
      </c>
      <c r="C25" s="298">
        <v>245</v>
      </c>
      <c r="D25" s="298">
        <v>47</v>
      </c>
      <c r="E25" s="298">
        <v>8</v>
      </c>
      <c r="F25" s="298">
        <v>0</v>
      </c>
      <c r="G25" s="298">
        <v>0</v>
      </c>
    </row>
    <row r="26" spans="1:7" ht="9.75" customHeight="1">
      <c r="A26" s="300" t="s">
        <v>137</v>
      </c>
      <c r="B26" s="298">
        <v>1050</v>
      </c>
      <c r="C26" s="298">
        <v>509</v>
      </c>
      <c r="D26" s="298">
        <v>325</v>
      </c>
      <c r="E26" s="298">
        <v>146</v>
      </c>
      <c r="F26" s="298">
        <v>61</v>
      </c>
      <c r="G26" s="298">
        <v>9</v>
      </c>
    </row>
    <row r="27" spans="1:7" ht="9.75" customHeight="1">
      <c r="A27" s="300" t="s">
        <v>138</v>
      </c>
      <c r="B27" s="298">
        <v>794</v>
      </c>
      <c r="C27" s="298">
        <v>219</v>
      </c>
      <c r="D27" s="298">
        <v>224</v>
      </c>
      <c r="E27" s="298">
        <v>195</v>
      </c>
      <c r="F27" s="298">
        <v>152</v>
      </c>
      <c r="G27" s="298">
        <v>4</v>
      </c>
    </row>
    <row r="28" spans="1:7" ht="9.75" customHeight="1">
      <c r="A28" s="300" t="s">
        <v>139</v>
      </c>
      <c r="B28" s="298">
        <v>473</v>
      </c>
      <c r="C28" s="298">
        <v>80</v>
      </c>
      <c r="D28" s="298">
        <v>114</v>
      </c>
      <c r="E28" s="298">
        <v>130</v>
      </c>
      <c r="F28" s="298">
        <v>146</v>
      </c>
      <c r="G28" s="298">
        <v>3</v>
      </c>
    </row>
    <row r="29" spans="1:7" ht="9.75" customHeight="1">
      <c r="A29" s="300" t="s">
        <v>140</v>
      </c>
      <c r="B29" s="298">
        <v>227</v>
      </c>
      <c r="C29" s="298">
        <v>34</v>
      </c>
      <c r="D29" s="298">
        <v>49</v>
      </c>
      <c r="E29" s="298">
        <v>59</v>
      </c>
      <c r="F29" s="298">
        <v>82</v>
      </c>
      <c r="G29" s="298">
        <v>3</v>
      </c>
    </row>
    <row r="30" spans="1:7" ht="9.75" customHeight="1">
      <c r="A30" s="300" t="s">
        <v>141</v>
      </c>
      <c r="B30" s="298">
        <v>94</v>
      </c>
      <c r="C30" s="298">
        <v>11</v>
      </c>
      <c r="D30" s="298">
        <v>16</v>
      </c>
      <c r="E30" s="298">
        <v>26</v>
      </c>
      <c r="F30" s="298">
        <v>40</v>
      </c>
      <c r="G30" s="298">
        <v>1</v>
      </c>
    </row>
    <row r="31" spans="1:7" ht="9.75" customHeight="1">
      <c r="A31" s="302" t="s">
        <v>166</v>
      </c>
      <c r="B31" s="298">
        <v>0</v>
      </c>
      <c r="C31" s="298">
        <v>0</v>
      </c>
      <c r="D31" s="298">
        <v>0</v>
      </c>
      <c r="E31" s="298">
        <v>0</v>
      </c>
      <c r="F31" s="298">
        <v>0</v>
      </c>
      <c r="G31" s="298">
        <v>0</v>
      </c>
    </row>
    <row r="32" spans="1:7" ht="9" customHeight="1">
      <c r="A32" s="301"/>
      <c r="B32" s="296" t="s">
        <v>125</v>
      </c>
      <c r="C32" s="296" t="s">
        <v>125</v>
      </c>
      <c r="D32" s="296" t="s">
        <v>125</v>
      </c>
      <c r="E32" s="296" t="s">
        <v>125</v>
      </c>
      <c r="F32" s="296" t="s">
        <v>125</v>
      </c>
      <c r="G32" s="296" t="s">
        <v>125</v>
      </c>
    </row>
    <row r="33" spans="1:8" ht="9.75" customHeight="1">
      <c r="A33" s="300" t="s">
        <v>121</v>
      </c>
      <c r="B33" s="298">
        <v>511</v>
      </c>
      <c r="C33" s="298">
        <v>229</v>
      </c>
      <c r="D33" s="298">
        <v>115</v>
      </c>
      <c r="E33" s="298">
        <v>94</v>
      </c>
      <c r="F33" s="298">
        <v>71</v>
      </c>
      <c r="G33" s="298">
        <v>2</v>
      </c>
      <c r="H33" s="299"/>
    </row>
    <row r="34" spans="1:8" ht="9.75" customHeight="1">
      <c r="A34" s="300" t="s">
        <v>143</v>
      </c>
      <c r="B34" s="298">
        <v>1</v>
      </c>
      <c r="C34" s="298">
        <v>1</v>
      </c>
      <c r="D34" s="298">
        <v>0</v>
      </c>
      <c r="E34" s="298">
        <v>0</v>
      </c>
      <c r="F34" s="298">
        <v>0</v>
      </c>
      <c r="G34" s="298">
        <v>0</v>
      </c>
      <c r="H34" s="299"/>
    </row>
    <row r="35" spans="1:8" ht="9.75" customHeight="1">
      <c r="A35" s="300" t="s">
        <v>144</v>
      </c>
      <c r="B35" s="298">
        <v>28</v>
      </c>
      <c r="C35" s="298">
        <v>28</v>
      </c>
      <c r="D35" s="298">
        <v>0</v>
      </c>
      <c r="E35" s="298">
        <v>0</v>
      </c>
      <c r="F35" s="298">
        <v>0</v>
      </c>
      <c r="G35" s="298">
        <v>0</v>
      </c>
      <c r="H35" s="299"/>
    </row>
    <row r="36" spans="1:12" ht="9.75" customHeight="1">
      <c r="A36" s="300" t="s">
        <v>145</v>
      </c>
      <c r="B36" s="298">
        <v>58</v>
      </c>
      <c r="C36" s="298">
        <v>49</v>
      </c>
      <c r="D36" s="298">
        <v>7</v>
      </c>
      <c r="E36" s="298">
        <v>2</v>
      </c>
      <c r="F36" s="298">
        <v>0</v>
      </c>
      <c r="G36" s="298">
        <v>0</v>
      </c>
      <c r="H36" s="299"/>
      <c r="I36" s="290"/>
      <c r="J36" s="290"/>
      <c r="K36" s="290"/>
      <c r="L36" s="290"/>
    </row>
    <row r="37" spans="1:12" ht="9.75" customHeight="1">
      <c r="A37" s="300" t="s">
        <v>146</v>
      </c>
      <c r="B37" s="298">
        <v>169</v>
      </c>
      <c r="C37" s="298">
        <v>94</v>
      </c>
      <c r="D37" s="298">
        <v>47</v>
      </c>
      <c r="E37" s="298">
        <v>18</v>
      </c>
      <c r="F37" s="298">
        <v>10</v>
      </c>
      <c r="G37" s="298">
        <v>0</v>
      </c>
      <c r="H37" s="299"/>
      <c r="I37" s="290"/>
      <c r="J37" s="290"/>
      <c r="K37" s="290"/>
      <c r="L37" s="290"/>
    </row>
    <row r="38" spans="1:8" ht="9.75" customHeight="1">
      <c r="A38" s="300" t="s">
        <v>147</v>
      </c>
      <c r="B38" s="298">
        <v>138</v>
      </c>
      <c r="C38" s="298">
        <v>37</v>
      </c>
      <c r="D38" s="298">
        <v>43</v>
      </c>
      <c r="E38" s="298">
        <v>35</v>
      </c>
      <c r="F38" s="298">
        <v>23</v>
      </c>
      <c r="G38" s="298">
        <v>0</v>
      </c>
      <c r="H38" s="299"/>
    </row>
    <row r="39" spans="1:8" ht="9.75" customHeight="1">
      <c r="A39" s="300" t="s">
        <v>148</v>
      </c>
      <c r="B39" s="298">
        <v>63</v>
      </c>
      <c r="C39" s="298">
        <v>11</v>
      </c>
      <c r="D39" s="298">
        <v>10</v>
      </c>
      <c r="E39" s="298">
        <v>17</v>
      </c>
      <c r="F39" s="298">
        <v>24</v>
      </c>
      <c r="G39" s="298">
        <v>1</v>
      </c>
      <c r="H39" s="299"/>
    </row>
    <row r="40" spans="1:8" ht="9.75" customHeight="1">
      <c r="A40" s="300" t="s">
        <v>149</v>
      </c>
      <c r="B40" s="298">
        <v>44</v>
      </c>
      <c r="C40" s="298">
        <v>7</v>
      </c>
      <c r="D40" s="298">
        <v>7</v>
      </c>
      <c r="E40" s="298">
        <v>16</v>
      </c>
      <c r="F40" s="298">
        <v>13</v>
      </c>
      <c r="G40" s="298">
        <v>1</v>
      </c>
      <c r="H40" s="299"/>
    </row>
    <row r="41" spans="1:8" ht="9.75" customHeight="1">
      <c r="A41" s="300" t="s">
        <v>150</v>
      </c>
      <c r="B41" s="298">
        <v>10</v>
      </c>
      <c r="C41" s="298">
        <v>2</v>
      </c>
      <c r="D41" s="298">
        <v>1</v>
      </c>
      <c r="E41" s="298">
        <v>6</v>
      </c>
      <c r="F41" s="298">
        <v>1</v>
      </c>
      <c r="G41" s="298">
        <v>0</v>
      </c>
      <c r="H41" s="299"/>
    </row>
    <row r="42" spans="1:8" ht="9.75" customHeight="1">
      <c r="A42" s="302" t="s">
        <v>172</v>
      </c>
      <c r="B42" s="298">
        <v>0</v>
      </c>
      <c r="C42" s="298">
        <v>0</v>
      </c>
      <c r="D42" s="298">
        <v>0</v>
      </c>
      <c r="E42" s="298">
        <v>0</v>
      </c>
      <c r="F42" s="298">
        <v>0</v>
      </c>
      <c r="G42" s="298">
        <v>0</v>
      </c>
      <c r="H42" s="299"/>
    </row>
    <row r="43" spans="1:8" ht="9" customHeight="1">
      <c r="A43" s="301"/>
      <c r="B43" s="296" t="s">
        <v>125</v>
      </c>
      <c r="C43" s="296" t="s">
        <v>125</v>
      </c>
      <c r="D43" s="296" t="s">
        <v>125</v>
      </c>
      <c r="E43" s="296" t="s">
        <v>125</v>
      </c>
      <c r="F43" s="296" t="s">
        <v>125</v>
      </c>
      <c r="G43" s="296" t="s">
        <v>125</v>
      </c>
      <c r="H43" s="299"/>
    </row>
    <row r="44" spans="1:7" ht="9.75" customHeight="1">
      <c r="A44" s="302" t="s">
        <v>126</v>
      </c>
      <c r="B44" s="298">
        <v>2209</v>
      </c>
      <c r="C44" s="298">
        <v>885</v>
      </c>
      <c r="D44" s="298">
        <v>559</v>
      </c>
      <c r="E44" s="298">
        <v>401</v>
      </c>
      <c r="F44" s="298">
        <v>352</v>
      </c>
      <c r="G44" s="298">
        <v>12</v>
      </c>
    </row>
    <row r="45" spans="1:7" ht="9.75" customHeight="1">
      <c r="A45" s="300" t="s">
        <v>143</v>
      </c>
      <c r="B45" s="298">
        <v>14</v>
      </c>
      <c r="C45" s="298">
        <v>14</v>
      </c>
      <c r="D45" s="298">
        <v>0</v>
      </c>
      <c r="E45" s="298">
        <v>0</v>
      </c>
      <c r="F45" s="298">
        <v>0</v>
      </c>
      <c r="G45" s="298">
        <v>0</v>
      </c>
    </row>
    <row r="46" spans="1:7" ht="9.75" customHeight="1">
      <c r="A46" s="300" t="s">
        <v>144</v>
      </c>
      <c r="B46" s="298">
        <v>121</v>
      </c>
      <c r="C46" s="298">
        <v>105</v>
      </c>
      <c r="D46" s="298">
        <v>10</v>
      </c>
      <c r="E46" s="298">
        <v>5</v>
      </c>
      <c r="F46" s="298">
        <v>1</v>
      </c>
      <c r="G46" s="298">
        <v>0</v>
      </c>
    </row>
    <row r="47" spans="1:7" ht="9.75" customHeight="1">
      <c r="A47" s="300" t="s">
        <v>145</v>
      </c>
      <c r="B47" s="298">
        <v>200</v>
      </c>
      <c r="C47" s="298">
        <v>165</v>
      </c>
      <c r="D47" s="298">
        <v>30</v>
      </c>
      <c r="E47" s="298">
        <v>5</v>
      </c>
      <c r="F47" s="298">
        <v>0</v>
      </c>
      <c r="G47" s="298">
        <v>0</v>
      </c>
    </row>
    <row r="48" spans="1:7" ht="9.75" customHeight="1">
      <c r="A48" s="300" t="s">
        <v>146</v>
      </c>
      <c r="B48" s="298">
        <v>725</v>
      </c>
      <c r="C48" s="298">
        <v>351</v>
      </c>
      <c r="D48" s="298">
        <v>223</v>
      </c>
      <c r="E48" s="298">
        <v>105</v>
      </c>
      <c r="F48" s="298">
        <v>39</v>
      </c>
      <c r="G48" s="298">
        <v>7</v>
      </c>
    </row>
    <row r="49" spans="1:7" ht="9.75" customHeight="1">
      <c r="A49" s="300" t="s">
        <v>147</v>
      </c>
      <c r="B49" s="298">
        <v>557</v>
      </c>
      <c r="C49" s="298">
        <v>155</v>
      </c>
      <c r="D49" s="298">
        <v>157</v>
      </c>
      <c r="E49" s="298">
        <v>130</v>
      </c>
      <c r="F49" s="298">
        <v>112</v>
      </c>
      <c r="G49" s="298">
        <v>3</v>
      </c>
    </row>
    <row r="50" spans="1:7" ht="9.75" customHeight="1">
      <c r="A50" s="300" t="s">
        <v>148</v>
      </c>
      <c r="B50" s="298">
        <v>362</v>
      </c>
      <c r="C50" s="298">
        <v>62</v>
      </c>
      <c r="D50" s="298">
        <v>93</v>
      </c>
      <c r="E50" s="298">
        <v>103</v>
      </c>
      <c r="F50" s="298">
        <v>103</v>
      </c>
      <c r="G50" s="298">
        <v>1</v>
      </c>
    </row>
    <row r="51" spans="1:7" ht="9.75" customHeight="1">
      <c r="A51" s="300" t="s">
        <v>149</v>
      </c>
      <c r="B51" s="298">
        <v>154</v>
      </c>
      <c r="C51" s="298">
        <v>25</v>
      </c>
      <c r="D51" s="298">
        <v>32</v>
      </c>
      <c r="E51" s="298">
        <v>35</v>
      </c>
      <c r="F51" s="298">
        <v>61</v>
      </c>
      <c r="G51" s="298">
        <v>1</v>
      </c>
    </row>
    <row r="52" spans="1:7" ht="9.75" customHeight="1">
      <c r="A52" s="300" t="s">
        <v>150</v>
      </c>
      <c r="B52" s="298">
        <v>76</v>
      </c>
      <c r="C52" s="298">
        <v>8</v>
      </c>
      <c r="D52" s="298">
        <v>14</v>
      </c>
      <c r="E52" s="298">
        <v>18</v>
      </c>
      <c r="F52" s="298">
        <v>36</v>
      </c>
      <c r="G52" s="298">
        <v>0</v>
      </c>
    </row>
    <row r="53" spans="1:7" ht="9.75" customHeight="1">
      <c r="A53" s="302" t="s">
        <v>172</v>
      </c>
      <c r="B53" s="298">
        <v>0</v>
      </c>
      <c r="C53" s="298">
        <v>0</v>
      </c>
      <c r="D53" s="298">
        <v>0</v>
      </c>
      <c r="E53" s="298">
        <v>0</v>
      </c>
      <c r="F53" s="298">
        <v>0</v>
      </c>
      <c r="G53" s="298">
        <v>0</v>
      </c>
    </row>
    <row r="54" spans="1:7" ht="9" customHeight="1">
      <c r="A54" s="300"/>
      <c r="B54" s="296" t="s">
        <v>125</v>
      </c>
      <c r="C54" s="296" t="s">
        <v>125</v>
      </c>
      <c r="D54" s="296" t="s">
        <v>125</v>
      </c>
      <c r="E54" s="296" t="s">
        <v>125</v>
      </c>
      <c r="F54" s="296" t="s">
        <v>125</v>
      </c>
      <c r="G54" s="296" t="s">
        <v>125</v>
      </c>
    </row>
    <row r="55" spans="1:7" ht="9.75" customHeight="1">
      <c r="A55" s="302" t="s">
        <v>127</v>
      </c>
      <c r="B55" s="298">
        <v>413</v>
      </c>
      <c r="C55" s="298">
        <v>160</v>
      </c>
      <c r="D55" s="298">
        <v>113</v>
      </c>
      <c r="E55" s="298">
        <v>75</v>
      </c>
      <c r="F55" s="298">
        <v>59</v>
      </c>
      <c r="G55" s="298">
        <v>6</v>
      </c>
    </row>
    <row r="56" spans="1:7" ht="9.75" customHeight="1">
      <c r="A56" s="300" t="s">
        <v>143</v>
      </c>
      <c r="B56" s="298">
        <v>4</v>
      </c>
      <c r="C56" s="298">
        <v>4</v>
      </c>
      <c r="D56" s="298">
        <v>0</v>
      </c>
      <c r="E56" s="298">
        <v>0</v>
      </c>
      <c r="F56" s="298">
        <v>0</v>
      </c>
      <c r="G56" s="298">
        <v>0</v>
      </c>
    </row>
    <row r="57" spans="1:7" ht="9.75" customHeight="1">
      <c r="A57" s="300" t="s">
        <v>144</v>
      </c>
      <c r="B57" s="298">
        <v>27</v>
      </c>
      <c r="C57" s="298">
        <v>24</v>
      </c>
      <c r="D57" s="298">
        <v>2</v>
      </c>
      <c r="E57" s="298">
        <v>1</v>
      </c>
      <c r="F57" s="298">
        <v>0</v>
      </c>
      <c r="G57" s="298">
        <v>0</v>
      </c>
    </row>
    <row r="58" spans="1:7" ht="9.75" customHeight="1">
      <c r="A58" s="300" t="s">
        <v>145</v>
      </c>
      <c r="B58" s="298">
        <v>42</v>
      </c>
      <c r="C58" s="298">
        <v>31</v>
      </c>
      <c r="D58" s="298">
        <v>10</v>
      </c>
      <c r="E58" s="298">
        <v>1</v>
      </c>
      <c r="F58" s="298">
        <v>0</v>
      </c>
      <c r="G58" s="298">
        <v>0</v>
      </c>
    </row>
    <row r="59" spans="1:7" ht="9.75" customHeight="1">
      <c r="A59" s="300" t="s">
        <v>146</v>
      </c>
      <c r="B59" s="298">
        <v>156</v>
      </c>
      <c r="C59" s="298">
        <v>64</v>
      </c>
      <c r="D59" s="298">
        <v>55</v>
      </c>
      <c r="E59" s="298">
        <v>23</v>
      </c>
      <c r="F59" s="298">
        <v>12</v>
      </c>
      <c r="G59" s="298">
        <v>2</v>
      </c>
    </row>
    <row r="60" spans="1:7" ht="9.75" customHeight="1">
      <c r="A60" s="300" t="s">
        <v>147</v>
      </c>
      <c r="B60" s="298">
        <v>99</v>
      </c>
      <c r="C60" s="298">
        <v>27</v>
      </c>
      <c r="D60" s="298">
        <v>24</v>
      </c>
      <c r="E60" s="298">
        <v>30</v>
      </c>
      <c r="F60" s="298">
        <v>17</v>
      </c>
      <c r="G60" s="298">
        <v>1</v>
      </c>
    </row>
    <row r="61" spans="1:7" ht="9.75" customHeight="1">
      <c r="A61" s="300" t="s">
        <v>148</v>
      </c>
      <c r="B61" s="298">
        <v>48</v>
      </c>
      <c r="C61" s="298">
        <v>7</v>
      </c>
      <c r="D61" s="298">
        <v>11</v>
      </c>
      <c r="E61" s="298">
        <v>10</v>
      </c>
      <c r="F61" s="298">
        <v>19</v>
      </c>
      <c r="G61" s="298">
        <v>1</v>
      </c>
    </row>
    <row r="62" spans="1:7" ht="9.75" customHeight="1">
      <c r="A62" s="300" t="s">
        <v>149</v>
      </c>
      <c r="B62" s="298">
        <v>29</v>
      </c>
      <c r="C62" s="298">
        <v>2</v>
      </c>
      <c r="D62" s="298">
        <v>10</v>
      </c>
      <c r="E62" s="298">
        <v>8</v>
      </c>
      <c r="F62" s="298">
        <v>8</v>
      </c>
      <c r="G62" s="298">
        <v>1</v>
      </c>
    </row>
    <row r="63" spans="1:7" ht="9.75" customHeight="1">
      <c r="A63" s="300" t="s">
        <v>150</v>
      </c>
      <c r="B63" s="298">
        <v>8</v>
      </c>
      <c r="C63" s="298">
        <v>1</v>
      </c>
      <c r="D63" s="298">
        <v>1</v>
      </c>
      <c r="E63" s="298">
        <v>2</v>
      </c>
      <c r="F63" s="298">
        <v>3</v>
      </c>
      <c r="G63" s="298">
        <v>1</v>
      </c>
    </row>
    <row r="64" spans="1:7" ht="9.75" customHeight="1">
      <c r="A64" s="302" t="s">
        <v>172</v>
      </c>
      <c r="B64" s="298">
        <v>0</v>
      </c>
      <c r="C64" s="298">
        <v>0</v>
      </c>
      <c r="D64" s="298">
        <v>0</v>
      </c>
      <c r="E64" s="298">
        <v>0</v>
      </c>
      <c r="F64" s="298">
        <v>0</v>
      </c>
      <c r="G64" s="298">
        <v>0</v>
      </c>
    </row>
    <row r="65" spans="1:7" ht="9" customHeight="1">
      <c r="A65" s="301"/>
      <c r="B65" s="296" t="s">
        <v>125</v>
      </c>
      <c r="C65" s="296" t="s">
        <v>125</v>
      </c>
      <c r="D65" s="296" t="s">
        <v>125</v>
      </c>
      <c r="E65" s="296" t="s">
        <v>125</v>
      </c>
      <c r="F65" s="296" t="s">
        <v>125</v>
      </c>
      <c r="G65" s="296" t="s">
        <v>125</v>
      </c>
    </row>
    <row r="66" spans="1:7" ht="9.75" customHeight="1">
      <c r="A66" s="297" t="s">
        <v>142</v>
      </c>
      <c r="B66" s="298">
        <v>661</v>
      </c>
      <c r="C66" s="298">
        <v>324</v>
      </c>
      <c r="D66" s="298">
        <v>133</v>
      </c>
      <c r="E66" s="298">
        <v>126</v>
      </c>
      <c r="F66" s="298">
        <v>77</v>
      </c>
      <c r="G66" s="298">
        <v>1</v>
      </c>
    </row>
    <row r="67" spans="1:7" ht="9.75" customHeight="1">
      <c r="A67" s="300" t="s">
        <v>136</v>
      </c>
      <c r="B67" s="298">
        <v>4</v>
      </c>
      <c r="C67" s="298">
        <v>4</v>
      </c>
      <c r="D67" s="298">
        <v>0</v>
      </c>
      <c r="E67" s="298">
        <v>0</v>
      </c>
      <c r="F67" s="298">
        <v>0</v>
      </c>
      <c r="G67" s="298">
        <v>0</v>
      </c>
    </row>
    <row r="68" spans="1:7" ht="9.75" customHeight="1">
      <c r="A68" s="300" t="s">
        <v>21</v>
      </c>
      <c r="B68" s="298">
        <v>23</v>
      </c>
      <c r="C68" s="298">
        <v>22</v>
      </c>
      <c r="D68" s="298">
        <v>1</v>
      </c>
      <c r="E68" s="298">
        <v>0</v>
      </c>
      <c r="F68" s="298">
        <v>0</v>
      </c>
      <c r="G68" s="298">
        <v>0</v>
      </c>
    </row>
    <row r="69" spans="1:7" ht="9.75" customHeight="1">
      <c r="A69" s="300" t="s">
        <v>22</v>
      </c>
      <c r="B69" s="298">
        <v>70</v>
      </c>
      <c r="C69" s="298">
        <v>57</v>
      </c>
      <c r="D69" s="298">
        <v>9</v>
      </c>
      <c r="E69" s="298">
        <v>2</v>
      </c>
      <c r="F69" s="298">
        <v>2</v>
      </c>
      <c r="G69" s="298">
        <v>0</v>
      </c>
    </row>
    <row r="70" spans="1:7" ht="9.75" customHeight="1">
      <c r="A70" s="300" t="s">
        <v>137</v>
      </c>
      <c r="B70" s="298">
        <v>237</v>
      </c>
      <c r="C70" s="298">
        <v>156</v>
      </c>
      <c r="D70" s="298">
        <v>57</v>
      </c>
      <c r="E70" s="298">
        <v>16</v>
      </c>
      <c r="F70" s="298">
        <v>7</v>
      </c>
      <c r="G70" s="298">
        <v>1</v>
      </c>
    </row>
    <row r="71" spans="1:7" ht="9.75" customHeight="1">
      <c r="A71" s="300" t="s">
        <v>138</v>
      </c>
      <c r="B71" s="298">
        <v>150</v>
      </c>
      <c r="C71" s="298">
        <v>52</v>
      </c>
      <c r="D71" s="298">
        <v>36</v>
      </c>
      <c r="E71" s="298">
        <v>42</v>
      </c>
      <c r="F71" s="298">
        <v>20</v>
      </c>
      <c r="G71" s="298">
        <v>0</v>
      </c>
    </row>
    <row r="72" spans="1:7" ht="9.75" customHeight="1">
      <c r="A72" s="300" t="s">
        <v>139</v>
      </c>
      <c r="B72" s="298">
        <v>99</v>
      </c>
      <c r="C72" s="298">
        <v>25</v>
      </c>
      <c r="D72" s="298">
        <v>21</v>
      </c>
      <c r="E72" s="298">
        <v>33</v>
      </c>
      <c r="F72" s="298">
        <v>20</v>
      </c>
      <c r="G72" s="298">
        <v>0</v>
      </c>
    </row>
    <row r="73" spans="1:7" ht="9.75" customHeight="1">
      <c r="A73" s="300" t="s">
        <v>140</v>
      </c>
      <c r="B73" s="298">
        <v>53</v>
      </c>
      <c r="C73" s="298">
        <v>5</v>
      </c>
      <c r="D73" s="298">
        <v>8</v>
      </c>
      <c r="E73" s="298">
        <v>20</v>
      </c>
      <c r="F73" s="298">
        <v>20</v>
      </c>
      <c r="G73" s="298">
        <v>0</v>
      </c>
    </row>
    <row r="74" spans="1:7" ht="9.75" customHeight="1">
      <c r="A74" s="300" t="s">
        <v>141</v>
      </c>
      <c r="B74" s="298">
        <v>25</v>
      </c>
      <c r="C74" s="298">
        <v>3</v>
      </c>
      <c r="D74" s="298">
        <v>1</v>
      </c>
      <c r="E74" s="298">
        <v>13</v>
      </c>
      <c r="F74" s="298">
        <v>8</v>
      </c>
      <c r="G74" s="298">
        <v>0</v>
      </c>
    </row>
    <row r="75" spans="1:7" ht="11.25">
      <c r="A75" s="345" t="s">
        <v>166</v>
      </c>
      <c r="B75" s="303">
        <v>0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6" bottom="0.17" header="0.5" footer="0.17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H75"/>
  <sheetViews>
    <sheetView zoomScale="90" zoomScaleNormal="90" zoomScalePageLayoutView="0" workbookViewId="0" topLeftCell="A1">
      <selection activeCell="M63" sqref="M63"/>
    </sheetView>
  </sheetViews>
  <sheetFormatPr defaultColWidth="9.140625" defaultRowHeight="12.75"/>
  <cols>
    <col min="1" max="1" width="17.421875" style="305" customWidth="1"/>
    <col min="2" max="7" width="7.7109375" style="305" customWidth="1"/>
    <col min="8" max="16384" width="9.140625" style="305" customWidth="1"/>
  </cols>
  <sheetData>
    <row r="1" spans="1:7" ht="9.75" customHeight="1">
      <c r="A1" s="411" t="s">
        <v>253</v>
      </c>
      <c r="B1" s="411"/>
      <c r="C1" s="411"/>
      <c r="D1" s="411"/>
      <c r="E1" s="411"/>
      <c r="F1" s="411"/>
      <c r="G1" s="411"/>
    </row>
    <row r="2" spans="1:7" ht="9.75" customHeight="1">
      <c r="A2" s="411" t="s">
        <v>174</v>
      </c>
      <c r="B2" s="411"/>
      <c r="C2" s="411"/>
      <c r="D2" s="411"/>
      <c r="E2" s="411"/>
      <c r="F2" s="411"/>
      <c r="G2" s="411"/>
    </row>
    <row r="3" spans="1:7" ht="9.75" customHeight="1">
      <c r="A3" s="411" t="s">
        <v>197</v>
      </c>
      <c r="B3" s="411"/>
      <c r="C3" s="411"/>
      <c r="D3" s="411"/>
      <c r="E3" s="411"/>
      <c r="F3" s="411"/>
      <c r="G3" s="411"/>
    </row>
    <row r="4" spans="1:7" ht="9" customHeight="1">
      <c r="A4" s="304"/>
      <c r="B4" s="304"/>
      <c r="C4" s="304"/>
      <c r="D4" s="304"/>
      <c r="E4" s="304"/>
      <c r="F4" s="304"/>
      <c r="G4" s="304"/>
    </row>
    <row r="5" spans="1:7" ht="9.75" customHeight="1">
      <c r="A5" s="412" t="s">
        <v>232</v>
      </c>
      <c r="B5" s="412"/>
      <c r="C5" s="412"/>
      <c r="D5" s="412"/>
      <c r="E5" s="412"/>
      <c r="F5" s="412"/>
      <c r="G5" s="412"/>
    </row>
    <row r="6" ht="9" customHeight="1">
      <c r="A6" s="306"/>
    </row>
    <row r="7" spans="1:7" ht="10.5" customHeight="1">
      <c r="A7" s="307" t="s">
        <v>131</v>
      </c>
      <c r="B7" s="408" t="s">
        <v>207</v>
      </c>
      <c r="C7" s="409"/>
      <c r="D7" s="409"/>
      <c r="E7" s="409"/>
      <c r="F7" s="409"/>
      <c r="G7" s="410"/>
    </row>
    <row r="8" spans="1:7" ht="10.5" customHeight="1">
      <c r="A8" s="308" t="s">
        <v>133</v>
      </c>
      <c r="B8" s="307"/>
      <c r="C8" s="307"/>
      <c r="D8" s="307"/>
      <c r="E8" s="307"/>
      <c r="F8" s="307"/>
      <c r="G8" s="307" t="s">
        <v>152</v>
      </c>
    </row>
    <row r="9" spans="1:7" ht="10.5" customHeight="1">
      <c r="A9" s="309" t="s">
        <v>16</v>
      </c>
      <c r="B9" s="310" t="s">
        <v>17</v>
      </c>
      <c r="C9" s="310" t="s">
        <v>193</v>
      </c>
      <c r="D9" s="310">
        <v>1</v>
      </c>
      <c r="E9" s="310">
        <v>2</v>
      </c>
      <c r="F9" s="310" t="s">
        <v>194</v>
      </c>
      <c r="G9" s="310" t="s">
        <v>154</v>
      </c>
    </row>
    <row r="10" spans="1:7" ht="9" customHeight="1">
      <c r="A10" s="311" t="s">
        <v>125</v>
      </c>
      <c r="B10" s="312" t="s">
        <v>125</v>
      </c>
      <c r="C10" s="312" t="s">
        <v>125</v>
      </c>
      <c r="D10" s="312" t="s">
        <v>125</v>
      </c>
      <c r="E10" s="312" t="s">
        <v>125</v>
      </c>
      <c r="F10" s="312" t="s">
        <v>125</v>
      </c>
      <c r="G10" s="312" t="s">
        <v>125</v>
      </c>
    </row>
    <row r="11" spans="1:8" ht="9.75" customHeight="1">
      <c r="A11" s="313" t="s">
        <v>119</v>
      </c>
      <c r="B11" s="314">
        <v>3794</v>
      </c>
      <c r="C11" s="314">
        <v>2293</v>
      </c>
      <c r="D11" s="314">
        <v>893</v>
      </c>
      <c r="E11" s="314">
        <v>374</v>
      </c>
      <c r="F11" s="314">
        <v>213</v>
      </c>
      <c r="G11" s="314">
        <v>21</v>
      </c>
      <c r="H11" s="315" t="s">
        <v>125</v>
      </c>
    </row>
    <row r="12" spans="1:8" ht="9.75" customHeight="1">
      <c r="A12" s="316" t="s">
        <v>7</v>
      </c>
      <c r="B12" s="314">
        <v>23</v>
      </c>
      <c r="C12" s="314">
        <v>23</v>
      </c>
      <c r="D12" s="314">
        <v>0</v>
      </c>
      <c r="E12" s="314">
        <v>0</v>
      </c>
      <c r="F12" s="314">
        <v>0</v>
      </c>
      <c r="G12" s="314">
        <v>0</v>
      </c>
      <c r="H12" s="315" t="s">
        <v>125</v>
      </c>
    </row>
    <row r="13" spans="1:8" ht="9.75" customHeight="1">
      <c r="A13" s="316" t="s">
        <v>91</v>
      </c>
      <c r="B13" s="314">
        <v>199</v>
      </c>
      <c r="C13" s="314">
        <v>187</v>
      </c>
      <c r="D13" s="314">
        <v>9</v>
      </c>
      <c r="E13" s="314">
        <v>2</v>
      </c>
      <c r="F13" s="314">
        <v>1</v>
      </c>
      <c r="G13" s="314">
        <v>0</v>
      </c>
      <c r="H13" s="315" t="s">
        <v>125</v>
      </c>
    </row>
    <row r="14" spans="1:8" ht="9.75" customHeight="1">
      <c r="A14" s="316" t="s">
        <v>93</v>
      </c>
      <c r="B14" s="314">
        <v>370</v>
      </c>
      <c r="C14" s="314">
        <v>308</v>
      </c>
      <c r="D14" s="314">
        <v>50</v>
      </c>
      <c r="E14" s="314">
        <v>11</v>
      </c>
      <c r="F14" s="314">
        <v>1</v>
      </c>
      <c r="G14" s="314">
        <v>0</v>
      </c>
      <c r="H14" s="315" t="s">
        <v>125</v>
      </c>
    </row>
    <row r="15" spans="1:8" ht="9.75" customHeight="1">
      <c r="A15" s="316" t="s">
        <v>8</v>
      </c>
      <c r="B15" s="314">
        <v>1287</v>
      </c>
      <c r="C15" s="314">
        <v>823</v>
      </c>
      <c r="D15" s="314">
        <v>302</v>
      </c>
      <c r="E15" s="314">
        <v>102</v>
      </c>
      <c r="F15" s="314">
        <v>50</v>
      </c>
      <c r="G15" s="314">
        <v>10</v>
      </c>
      <c r="H15" s="315" t="s">
        <v>125</v>
      </c>
    </row>
    <row r="16" spans="1:8" ht="9.75" customHeight="1">
      <c r="A16" s="316" t="s">
        <v>9</v>
      </c>
      <c r="B16" s="314">
        <v>944</v>
      </c>
      <c r="C16" s="314">
        <v>483</v>
      </c>
      <c r="D16" s="314">
        <v>263</v>
      </c>
      <c r="E16" s="314">
        <v>131</v>
      </c>
      <c r="F16" s="314">
        <v>63</v>
      </c>
      <c r="G16" s="314">
        <v>4</v>
      </c>
      <c r="H16" s="315" t="s">
        <v>125</v>
      </c>
    </row>
    <row r="17" spans="1:8" ht="9.75" customHeight="1">
      <c r="A17" s="316" t="s">
        <v>10</v>
      </c>
      <c r="B17" s="314">
        <v>572</v>
      </c>
      <c r="C17" s="314">
        <v>278</v>
      </c>
      <c r="D17" s="314">
        <v>155</v>
      </c>
      <c r="E17" s="314">
        <v>79</v>
      </c>
      <c r="F17" s="314">
        <v>57</v>
      </c>
      <c r="G17" s="314">
        <v>3</v>
      </c>
      <c r="H17" s="315" t="s">
        <v>125</v>
      </c>
    </row>
    <row r="18" spans="1:8" ht="9.75" customHeight="1">
      <c r="A18" s="316" t="s">
        <v>11</v>
      </c>
      <c r="B18" s="314">
        <v>280</v>
      </c>
      <c r="C18" s="314">
        <v>130</v>
      </c>
      <c r="D18" s="314">
        <v>77</v>
      </c>
      <c r="E18" s="314">
        <v>38</v>
      </c>
      <c r="F18" s="314">
        <v>32</v>
      </c>
      <c r="G18" s="314">
        <v>3</v>
      </c>
      <c r="H18" s="315" t="s">
        <v>125</v>
      </c>
    </row>
    <row r="19" spans="1:8" ht="9.75" customHeight="1">
      <c r="A19" s="316" t="s">
        <v>12</v>
      </c>
      <c r="B19" s="314">
        <v>119</v>
      </c>
      <c r="C19" s="314">
        <v>61</v>
      </c>
      <c r="D19" s="314">
        <v>37</v>
      </c>
      <c r="E19" s="314">
        <v>11</v>
      </c>
      <c r="F19" s="314">
        <v>9</v>
      </c>
      <c r="G19" s="314">
        <v>1</v>
      </c>
      <c r="H19" s="315" t="s">
        <v>125</v>
      </c>
    </row>
    <row r="20" spans="1:8" ht="9.75" customHeight="1">
      <c r="A20" s="318" t="s">
        <v>38</v>
      </c>
      <c r="B20" s="314"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5"/>
    </row>
    <row r="21" spans="1:7" ht="9" customHeight="1">
      <c r="A21" s="317"/>
      <c r="B21" s="312" t="s">
        <v>125</v>
      </c>
      <c r="C21" s="312" t="s">
        <v>125</v>
      </c>
      <c r="D21" s="312" t="s">
        <v>125</v>
      </c>
      <c r="E21" s="312" t="s">
        <v>125</v>
      </c>
      <c r="F21" s="312" t="s">
        <v>125</v>
      </c>
      <c r="G21" s="312" t="s">
        <v>125</v>
      </c>
    </row>
    <row r="22" spans="1:8" ht="9.75" customHeight="1">
      <c r="A22" s="313" t="s">
        <v>120</v>
      </c>
      <c r="B22" s="314">
        <v>3133</v>
      </c>
      <c r="C22" s="314">
        <v>1863</v>
      </c>
      <c r="D22" s="314">
        <v>735</v>
      </c>
      <c r="E22" s="314">
        <v>326</v>
      </c>
      <c r="F22" s="314">
        <v>189</v>
      </c>
      <c r="G22" s="314">
        <v>20</v>
      </c>
      <c r="H22" s="315" t="s">
        <v>125</v>
      </c>
    </row>
    <row r="23" spans="1:8" ht="9.75" customHeight="1">
      <c r="A23" s="316" t="s">
        <v>136</v>
      </c>
      <c r="B23" s="314">
        <v>19</v>
      </c>
      <c r="C23" s="314">
        <v>19</v>
      </c>
      <c r="D23" s="314">
        <v>0</v>
      </c>
      <c r="E23" s="314">
        <v>0</v>
      </c>
      <c r="F23" s="314">
        <v>0</v>
      </c>
      <c r="G23" s="314">
        <v>0</v>
      </c>
      <c r="H23" s="315" t="s">
        <v>125</v>
      </c>
    </row>
    <row r="24" spans="1:8" ht="9.75" customHeight="1">
      <c r="A24" s="316" t="s">
        <v>21</v>
      </c>
      <c r="B24" s="314">
        <v>176</v>
      </c>
      <c r="C24" s="314">
        <v>165</v>
      </c>
      <c r="D24" s="314">
        <v>9</v>
      </c>
      <c r="E24" s="314">
        <v>2</v>
      </c>
      <c r="F24" s="314">
        <v>0</v>
      </c>
      <c r="G24" s="314">
        <v>0</v>
      </c>
      <c r="H24" s="315" t="s">
        <v>125</v>
      </c>
    </row>
    <row r="25" spans="1:8" ht="9.75" customHeight="1">
      <c r="A25" s="316" t="s">
        <v>22</v>
      </c>
      <c r="B25" s="314">
        <v>300</v>
      </c>
      <c r="C25" s="314">
        <v>254</v>
      </c>
      <c r="D25" s="314">
        <v>37</v>
      </c>
      <c r="E25" s="314">
        <v>8</v>
      </c>
      <c r="F25" s="314">
        <v>1</v>
      </c>
      <c r="G25" s="314">
        <v>0</v>
      </c>
      <c r="H25" s="315" t="s">
        <v>125</v>
      </c>
    </row>
    <row r="26" spans="1:8" ht="9.75" customHeight="1">
      <c r="A26" s="316" t="s">
        <v>137</v>
      </c>
      <c r="B26" s="314">
        <v>1050</v>
      </c>
      <c r="C26" s="314">
        <v>656</v>
      </c>
      <c r="D26" s="314">
        <v>252</v>
      </c>
      <c r="E26" s="314">
        <v>89</v>
      </c>
      <c r="F26" s="314">
        <v>44</v>
      </c>
      <c r="G26" s="314">
        <v>9</v>
      </c>
      <c r="H26" s="315" t="s">
        <v>125</v>
      </c>
    </row>
    <row r="27" spans="1:8" ht="9.75" customHeight="1">
      <c r="A27" s="316" t="s">
        <v>138</v>
      </c>
      <c r="B27" s="314">
        <v>794</v>
      </c>
      <c r="C27" s="314">
        <v>391</v>
      </c>
      <c r="D27" s="314">
        <v>225</v>
      </c>
      <c r="E27" s="314">
        <v>116</v>
      </c>
      <c r="F27" s="314">
        <v>58</v>
      </c>
      <c r="G27" s="314">
        <v>4</v>
      </c>
      <c r="H27" s="315" t="s">
        <v>125</v>
      </c>
    </row>
    <row r="28" spans="1:8" ht="9.75" customHeight="1">
      <c r="A28" s="316" t="s">
        <v>139</v>
      </c>
      <c r="B28" s="314">
        <v>473</v>
      </c>
      <c r="C28" s="314">
        <v>229</v>
      </c>
      <c r="D28" s="314">
        <v>119</v>
      </c>
      <c r="E28" s="314">
        <v>70</v>
      </c>
      <c r="F28" s="314">
        <v>52</v>
      </c>
      <c r="G28" s="314">
        <v>3</v>
      </c>
      <c r="H28" s="315" t="s">
        <v>125</v>
      </c>
    </row>
    <row r="29" spans="1:8" ht="9.75" customHeight="1">
      <c r="A29" s="316" t="s">
        <v>140</v>
      </c>
      <c r="B29" s="314">
        <v>227</v>
      </c>
      <c r="C29" s="314">
        <v>100</v>
      </c>
      <c r="D29" s="314">
        <v>64</v>
      </c>
      <c r="E29" s="314">
        <v>33</v>
      </c>
      <c r="F29" s="314">
        <v>27</v>
      </c>
      <c r="G29" s="314">
        <v>3</v>
      </c>
      <c r="H29" s="315" t="s">
        <v>125</v>
      </c>
    </row>
    <row r="30" spans="1:8" ht="9.75" customHeight="1">
      <c r="A30" s="316" t="s">
        <v>141</v>
      </c>
      <c r="B30" s="314">
        <v>94</v>
      </c>
      <c r="C30" s="314">
        <v>49</v>
      </c>
      <c r="D30" s="314">
        <v>29</v>
      </c>
      <c r="E30" s="314">
        <v>8</v>
      </c>
      <c r="F30" s="314">
        <v>7</v>
      </c>
      <c r="G30" s="314">
        <v>1</v>
      </c>
      <c r="H30" s="315" t="s">
        <v>125</v>
      </c>
    </row>
    <row r="31" spans="1:8" ht="9.75" customHeight="1">
      <c r="A31" s="318" t="s">
        <v>166</v>
      </c>
      <c r="B31" s="314">
        <v>0</v>
      </c>
      <c r="C31" s="314">
        <v>0</v>
      </c>
      <c r="D31" s="314">
        <v>0</v>
      </c>
      <c r="E31" s="314">
        <v>0</v>
      </c>
      <c r="F31" s="314">
        <v>0</v>
      </c>
      <c r="G31" s="314">
        <v>0</v>
      </c>
      <c r="H31" s="315"/>
    </row>
    <row r="32" spans="1:7" ht="9" customHeight="1">
      <c r="A32" s="317"/>
      <c r="B32" s="312" t="s">
        <v>125</v>
      </c>
      <c r="C32" s="312" t="s">
        <v>125</v>
      </c>
      <c r="D32" s="312" t="s">
        <v>125</v>
      </c>
      <c r="E32" s="312" t="s">
        <v>125</v>
      </c>
      <c r="F32" s="312" t="s">
        <v>125</v>
      </c>
      <c r="G32" s="312" t="s">
        <v>125</v>
      </c>
    </row>
    <row r="33" spans="1:8" ht="9.75" customHeight="1">
      <c r="A33" s="316" t="s">
        <v>121</v>
      </c>
      <c r="B33" s="314">
        <v>511</v>
      </c>
      <c r="C33" s="314">
        <v>339</v>
      </c>
      <c r="D33" s="314">
        <v>104</v>
      </c>
      <c r="E33" s="314">
        <v>42</v>
      </c>
      <c r="F33" s="314">
        <v>24</v>
      </c>
      <c r="G33" s="314">
        <v>2</v>
      </c>
      <c r="H33" s="315" t="s">
        <v>125</v>
      </c>
    </row>
    <row r="34" spans="1:8" ht="9.75" customHeight="1">
      <c r="A34" s="316" t="s">
        <v>143</v>
      </c>
      <c r="B34" s="314">
        <v>1</v>
      </c>
      <c r="C34" s="314">
        <v>1</v>
      </c>
      <c r="D34" s="314">
        <v>0</v>
      </c>
      <c r="E34" s="314">
        <v>0</v>
      </c>
      <c r="F34" s="314">
        <v>0</v>
      </c>
      <c r="G34" s="314">
        <v>0</v>
      </c>
      <c r="H34" s="315" t="s">
        <v>125</v>
      </c>
    </row>
    <row r="35" spans="1:8" ht="9.75" customHeight="1">
      <c r="A35" s="316" t="s">
        <v>144</v>
      </c>
      <c r="B35" s="314">
        <v>28</v>
      </c>
      <c r="C35" s="314">
        <v>28</v>
      </c>
      <c r="D35" s="314">
        <v>0</v>
      </c>
      <c r="E35" s="314">
        <v>0</v>
      </c>
      <c r="F35" s="314">
        <v>0</v>
      </c>
      <c r="G35" s="314">
        <v>0</v>
      </c>
      <c r="H35" s="315" t="s">
        <v>125</v>
      </c>
    </row>
    <row r="36" spans="1:8" ht="9.75" customHeight="1">
      <c r="A36" s="316" t="s">
        <v>145</v>
      </c>
      <c r="B36" s="314">
        <v>58</v>
      </c>
      <c r="C36" s="314">
        <v>48</v>
      </c>
      <c r="D36" s="314">
        <v>8</v>
      </c>
      <c r="E36" s="314">
        <v>1</v>
      </c>
      <c r="F36" s="314">
        <v>1</v>
      </c>
      <c r="G36" s="314">
        <v>0</v>
      </c>
      <c r="H36" s="315" t="s">
        <v>125</v>
      </c>
    </row>
    <row r="37" spans="1:8" ht="9.75" customHeight="1">
      <c r="A37" s="316" t="s">
        <v>146</v>
      </c>
      <c r="B37" s="314">
        <v>169</v>
      </c>
      <c r="C37" s="314">
        <v>124</v>
      </c>
      <c r="D37" s="314">
        <v>27</v>
      </c>
      <c r="E37" s="314">
        <v>12</v>
      </c>
      <c r="F37" s="314">
        <v>6</v>
      </c>
      <c r="G37" s="314">
        <v>0</v>
      </c>
      <c r="H37" s="315" t="s">
        <v>125</v>
      </c>
    </row>
    <row r="38" spans="1:8" ht="9.75" customHeight="1">
      <c r="A38" s="316" t="s">
        <v>147</v>
      </c>
      <c r="B38" s="314">
        <v>138</v>
      </c>
      <c r="C38" s="314">
        <v>78</v>
      </c>
      <c r="D38" s="314">
        <v>35</v>
      </c>
      <c r="E38" s="314">
        <v>19</v>
      </c>
      <c r="F38" s="314">
        <v>6</v>
      </c>
      <c r="G38" s="314">
        <v>0</v>
      </c>
      <c r="H38" s="315" t="s">
        <v>125</v>
      </c>
    </row>
    <row r="39" spans="1:8" ht="9.75" customHeight="1">
      <c r="A39" s="316" t="s">
        <v>148</v>
      </c>
      <c r="B39" s="314">
        <v>63</v>
      </c>
      <c r="C39" s="314">
        <v>34</v>
      </c>
      <c r="D39" s="314">
        <v>17</v>
      </c>
      <c r="E39" s="314">
        <v>5</v>
      </c>
      <c r="F39" s="314">
        <v>6</v>
      </c>
      <c r="G39" s="314">
        <v>1</v>
      </c>
      <c r="H39" s="315" t="s">
        <v>125</v>
      </c>
    </row>
    <row r="40" spans="1:8" ht="9.75" customHeight="1">
      <c r="A40" s="316" t="s">
        <v>149</v>
      </c>
      <c r="B40" s="314">
        <v>44</v>
      </c>
      <c r="C40" s="314">
        <v>21</v>
      </c>
      <c r="D40" s="314">
        <v>13</v>
      </c>
      <c r="E40" s="314">
        <v>5</v>
      </c>
      <c r="F40" s="314">
        <v>4</v>
      </c>
      <c r="G40" s="314">
        <v>1</v>
      </c>
      <c r="H40" s="315" t="s">
        <v>125</v>
      </c>
    </row>
    <row r="41" spans="1:8" ht="9.75" customHeight="1">
      <c r="A41" s="316" t="s">
        <v>150</v>
      </c>
      <c r="B41" s="314">
        <v>10</v>
      </c>
      <c r="C41" s="314">
        <v>5</v>
      </c>
      <c r="D41" s="314">
        <v>4</v>
      </c>
      <c r="E41" s="314">
        <v>0</v>
      </c>
      <c r="F41" s="314">
        <v>1</v>
      </c>
      <c r="G41" s="314">
        <v>0</v>
      </c>
      <c r="H41" s="315" t="s">
        <v>125</v>
      </c>
    </row>
    <row r="42" spans="1:8" ht="9.75" customHeight="1">
      <c r="A42" s="318" t="s">
        <v>172</v>
      </c>
      <c r="B42" s="314">
        <v>0</v>
      </c>
      <c r="C42" s="314">
        <v>0</v>
      </c>
      <c r="D42" s="314">
        <v>0</v>
      </c>
      <c r="E42" s="314">
        <v>0</v>
      </c>
      <c r="F42" s="314">
        <v>0</v>
      </c>
      <c r="G42" s="314">
        <v>0</v>
      </c>
      <c r="H42" s="315"/>
    </row>
    <row r="43" spans="1:7" ht="9" customHeight="1">
      <c r="A43" s="317"/>
      <c r="B43" s="312" t="s">
        <v>125</v>
      </c>
      <c r="C43" s="312" t="s">
        <v>125</v>
      </c>
      <c r="D43" s="312" t="s">
        <v>125</v>
      </c>
      <c r="E43" s="312" t="s">
        <v>125</v>
      </c>
      <c r="F43" s="312" t="s">
        <v>125</v>
      </c>
      <c r="G43" s="312" t="s">
        <v>125</v>
      </c>
    </row>
    <row r="44" spans="1:8" ht="9.75" customHeight="1">
      <c r="A44" s="318" t="s">
        <v>126</v>
      </c>
      <c r="B44" s="314">
        <v>2209</v>
      </c>
      <c r="C44" s="314">
        <v>1244</v>
      </c>
      <c r="D44" s="314">
        <v>542</v>
      </c>
      <c r="E44" s="314">
        <v>260</v>
      </c>
      <c r="F44" s="314">
        <v>151</v>
      </c>
      <c r="G44" s="314">
        <v>12</v>
      </c>
      <c r="H44" s="315" t="s">
        <v>125</v>
      </c>
    </row>
    <row r="45" spans="1:8" ht="9.75" customHeight="1">
      <c r="A45" s="316" t="s">
        <v>143</v>
      </c>
      <c r="B45" s="314">
        <v>14</v>
      </c>
      <c r="C45" s="314">
        <v>14</v>
      </c>
      <c r="D45" s="314">
        <v>0</v>
      </c>
      <c r="E45" s="314">
        <v>0</v>
      </c>
      <c r="F45" s="314">
        <v>0</v>
      </c>
      <c r="G45" s="314">
        <v>0</v>
      </c>
      <c r="H45" s="315" t="s">
        <v>125</v>
      </c>
    </row>
    <row r="46" spans="1:8" ht="9.75" customHeight="1">
      <c r="A46" s="316" t="s">
        <v>144</v>
      </c>
      <c r="B46" s="314">
        <v>121</v>
      </c>
      <c r="C46" s="314">
        <v>110</v>
      </c>
      <c r="D46" s="314">
        <v>9</v>
      </c>
      <c r="E46" s="314">
        <v>2</v>
      </c>
      <c r="F46" s="314">
        <v>0</v>
      </c>
      <c r="G46" s="314">
        <v>0</v>
      </c>
      <c r="H46" s="315" t="s">
        <v>125</v>
      </c>
    </row>
    <row r="47" spans="1:8" ht="9.75" customHeight="1">
      <c r="A47" s="316" t="s">
        <v>145</v>
      </c>
      <c r="B47" s="314">
        <v>200</v>
      </c>
      <c r="C47" s="314">
        <v>169</v>
      </c>
      <c r="D47" s="314">
        <v>26</v>
      </c>
      <c r="E47" s="314">
        <v>5</v>
      </c>
      <c r="F47" s="314">
        <v>0</v>
      </c>
      <c r="G47" s="314">
        <v>0</v>
      </c>
      <c r="H47" s="315" t="s">
        <v>125</v>
      </c>
    </row>
    <row r="48" spans="1:8" ht="9.75" customHeight="1">
      <c r="A48" s="316" t="s">
        <v>146</v>
      </c>
      <c r="B48" s="314">
        <v>725</v>
      </c>
      <c r="C48" s="314">
        <v>425</v>
      </c>
      <c r="D48" s="314">
        <v>196</v>
      </c>
      <c r="E48" s="314">
        <v>63</v>
      </c>
      <c r="F48" s="314">
        <v>34</v>
      </c>
      <c r="G48" s="314">
        <v>7</v>
      </c>
      <c r="H48" s="315" t="s">
        <v>125</v>
      </c>
    </row>
    <row r="49" spans="1:8" ht="9.75" customHeight="1">
      <c r="A49" s="316" t="s">
        <v>147</v>
      </c>
      <c r="B49" s="314">
        <v>557</v>
      </c>
      <c r="C49" s="314">
        <v>254</v>
      </c>
      <c r="D49" s="314">
        <v>159</v>
      </c>
      <c r="E49" s="314">
        <v>93</v>
      </c>
      <c r="F49" s="314">
        <v>48</v>
      </c>
      <c r="G49" s="314">
        <v>3</v>
      </c>
      <c r="H49" s="315" t="s">
        <v>125</v>
      </c>
    </row>
    <row r="50" spans="1:8" ht="9.75" customHeight="1">
      <c r="A50" s="316" t="s">
        <v>148</v>
      </c>
      <c r="B50" s="314">
        <v>362</v>
      </c>
      <c r="C50" s="314">
        <v>170</v>
      </c>
      <c r="D50" s="314">
        <v>87</v>
      </c>
      <c r="E50" s="314">
        <v>63</v>
      </c>
      <c r="F50" s="314">
        <v>41</v>
      </c>
      <c r="G50" s="314">
        <v>1</v>
      </c>
      <c r="H50" s="315" t="s">
        <v>125</v>
      </c>
    </row>
    <row r="51" spans="1:8" ht="9.75" customHeight="1">
      <c r="A51" s="316" t="s">
        <v>149</v>
      </c>
      <c r="B51" s="314">
        <v>154</v>
      </c>
      <c r="C51" s="314">
        <v>61</v>
      </c>
      <c r="D51" s="314">
        <v>42</v>
      </c>
      <c r="E51" s="314">
        <v>28</v>
      </c>
      <c r="F51" s="314">
        <v>22</v>
      </c>
      <c r="G51" s="314">
        <v>1</v>
      </c>
      <c r="H51" s="315" t="s">
        <v>125</v>
      </c>
    </row>
    <row r="52" spans="1:8" ht="9.75" customHeight="1">
      <c r="A52" s="316" t="s">
        <v>150</v>
      </c>
      <c r="B52" s="314">
        <v>76</v>
      </c>
      <c r="C52" s="314">
        <v>41</v>
      </c>
      <c r="D52" s="314">
        <v>23</v>
      </c>
      <c r="E52" s="314">
        <v>6</v>
      </c>
      <c r="F52" s="314">
        <v>6</v>
      </c>
      <c r="G52" s="314">
        <v>0</v>
      </c>
      <c r="H52" s="315" t="s">
        <v>125</v>
      </c>
    </row>
    <row r="53" spans="1:8" ht="9.75" customHeight="1">
      <c r="A53" s="318" t="s">
        <v>172</v>
      </c>
      <c r="B53" s="314">
        <v>0</v>
      </c>
      <c r="C53" s="314">
        <v>0</v>
      </c>
      <c r="D53" s="314">
        <v>0</v>
      </c>
      <c r="E53" s="314">
        <v>0</v>
      </c>
      <c r="F53" s="314">
        <v>0</v>
      </c>
      <c r="G53" s="314">
        <v>0</v>
      </c>
      <c r="H53" s="315"/>
    </row>
    <row r="54" spans="1:7" ht="9" customHeight="1">
      <c r="A54" s="316"/>
      <c r="B54" s="312" t="s">
        <v>125</v>
      </c>
      <c r="C54" s="312" t="s">
        <v>125</v>
      </c>
      <c r="D54" s="312" t="s">
        <v>125</v>
      </c>
      <c r="E54" s="312" t="s">
        <v>125</v>
      </c>
      <c r="F54" s="312" t="s">
        <v>125</v>
      </c>
      <c r="G54" s="312" t="s">
        <v>125</v>
      </c>
    </row>
    <row r="55" spans="1:8" ht="9.75" customHeight="1">
      <c r="A55" s="318" t="s">
        <v>127</v>
      </c>
      <c r="B55" s="314">
        <v>413</v>
      </c>
      <c r="C55" s="314">
        <v>280</v>
      </c>
      <c r="D55" s="314">
        <v>89</v>
      </c>
      <c r="E55" s="314">
        <v>24</v>
      </c>
      <c r="F55" s="314">
        <v>14</v>
      </c>
      <c r="G55" s="314">
        <v>6</v>
      </c>
      <c r="H55" s="315" t="s">
        <v>125</v>
      </c>
    </row>
    <row r="56" spans="1:8" ht="9.75" customHeight="1">
      <c r="A56" s="316" t="s">
        <v>143</v>
      </c>
      <c r="B56" s="314">
        <v>4</v>
      </c>
      <c r="C56" s="314">
        <v>4</v>
      </c>
      <c r="D56" s="314">
        <v>0</v>
      </c>
      <c r="E56" s="314">
        <v>0</v>
      </c>
      <c r="F56" s="314">
        <v>0</v>
      </c>
      <c r="G56" s="314">
        <v>0</v>
      </c>
      <c r="H56" s="315" t="s">
        <v>125</v>
      </c>
    </row>
    <row r="57" spans="1:8" ht="9.75" customHeight="1">
      <c r="A57" s="316" t="s">
        <v>144</v>
      </c>
      <c r="B57" s="314">
        <v>27</v>
      </c>
      <c r="C57" s="314">
        <v>27</v>
      </c>
      <c r="D57" s="314">
        <v>0</v>
      </c>
      <c r="E57" s="314">
        <v>0</v>
      </c>
      <c r="F57" s="314">
        <v>0</v>
      </c>
      <c r="G57" s="314">
        <v>0</v>
      </c>
      <c r="H57" s="315" t="s">
        <v>125</v>
      </c>
    </row>
    <row r="58" spans="1:8" ht="9.75" customHeight="1">
      <c r="A58" s="316" t="s">
        <v>145</v>
      </c>
      <c r="B58" s="314">
        <v>42</v>
      </c>
      <c r="C58" s="314">
        <v>37</v>
      </c>
      <c r="D58" s="314">
        <v>3</v>
      </c>
      <c r="E58" s="314">
        <v>2</v>
      </c>
      <c r="F58" s="314">
        <v>0</v>
      </c>
      <c r="G58" s="314">
        <v>0</v>
      </c>
      <c r="H58" s="315" t="s">
        <v>125</v>
      </c>
    </row>
    <row r="59" spans="1:8" ht="9.75" customHeight="1">
      <c r="A59" s="316" t="s">
        <v>146</v>
      </c>
      <c r="B59" s="314">
        <v>156</v>
      </c>
      <c r="C59" s="314">
        <v>107</v>
      </c>
      <c r="D59" s="314">
        <v>29</v>
      </c>
      <c r="E59" s="314">
        <v>14</v>
      </c>
      <c r="F59" s="314">
        <v>4</v>
      </c>
      <c r="G59" s="314">
        <v>2</v>
      </c>
      <c r="H59" s="315" t="s">
        <v>125</v>
      </c>
    </row>
    <row r="60" spans="1:8" ht="9.75" customHeight="1">
      <c r="A60" s="316" t="s">
        <v>147</v>
      </c>
      <c r="B60" s="314">
        <v>99</v>
      </c>
      <c r="C60" s="314">
        <v>59</v>
      </c>
      <c r="D60" s="314">
        <v>31</v>
      </c>
      <c r="E60" s="314">
        <v>4</v>
      </c>
      <c r="F60" s="314">
        <v>4</v>
      </c>
      <c r="G60" s="314">
        <v>1</v>
      </c>
      <c r="H60" s="315" t="s">
        <v>125</v>
      </c>
    </row>
    <row r="61" spans="1:8" ht="9.75" customHeight="1">
      <c r="A61" s="316" t="s">
        <v>148</v>
      </c>
      <c r="B61" s="314">
        <v>48</v>
      </c>
      <c r="C61" s="314">
        <v>25</v>
      </c>
      <c r="D61" s="314">
        <v>15</v>
      </c>
      <c r="E61" s="314">
        <v>2</v>
      </c>
      <c r="F61" s="314">
        <v>5</v>
      </c>
      <c r="G61" s="314">
        <v>1</v>
      </c>
      <c r="H61" s="315" t="s">
        <v>125</v>
      </c>
    </row>
    <row r="62" spans="1:8" ht="9.75" customHeight="1">
      <c r="A62" s="316" t="s">
        <v>149</v>
      </c>
      <c r="B62" s="314">
        <v>29</v>
      </c>
      <c r="C62" s="314">
        <v>18</v>
      </c>
      <c r="D62" s="314">
        <v>9</v>
      </c>
      <c r="E62" s="314">
        <v>0</v>
      </c>
      <c r="F62" s="314">
        <v>1</v>
      </c>
      <c r="G62" s="314">
        <v>1</v>
      </c>
      <c r="H62" s="315" t="s">
        <v>125</v>
      </c>
    </row>
    <row r="63" spans="1:8" ht="9.75" customHeight="1">
      <c r="A63" s="316" t="s">
        <v>150</v>
      </c>
      <c r="B63" s="314">
        <v>8</v>
      </c>
      <c r="C63" s="314">
        <v>3</v>
      </c>
      <c r="D63" s="314">
        <v>2</v>
      </c>
      <c r="E63" s="314">
        <v>2</v>
      </c>
      <c r="F63" s="314">
        <v>0</v>
      </c>
      <c r="G63" s="314">
        <v>1</v>
      </c>
      <c r="H63" s="315" t="s">
        <v>125</v>
      </c>
    </row>
    <row r="64" spans="1:8" ht="9.75" customHeight="1">
      <c r="A64" s="318" t="s">
        <v>172</v>
      </c>
      <c r="B64" s="314">
        <v>0</v>
      </c>
      <c r="C64" s="314">
        <v>0</v>
      </c>
      <c r="D64" s="314">
        <v>0</v>
      </c>
      <c r="E64" s="314">
        <v>0</v>
      </c>
      <c r="F64" s="314">
        <v>0</v>
      </c>
      <c r="G64" s="314">
        <v>0</v>
      </c>
      <c r="H64" s="315"/>
    </row>
    <row r="65" spans="1:7" ht="9" customHeight="1">
      <c r="A65" s="317"/>
      <c r="B65" s="312" t="s">
        <v>125</v>
      </c>
      <c r="C65" s="312" t="s">
        <v>125</v>
      </c>
      <c r="D65" s="312" t="s">
        <v>125</v>
      </c>
      <c r="E65" s="312" t="s">
        <v>125</v>
      </c>
      <c r="F65" s="312" t="s">
        <v>125</v>
      </c>
      <c r="G65" s="312" t="s">
        <v>125</v>
      </c>
    </row>
    <row r="66" spans="1:8" ht="9.75" customHeight="1">
      <c r="A66" s="313" t="s">
        <v>142</v>
      </c>
      <c r="B66" s="314">
        <v>661</v>
      </c>
      <c r="C66" s="314">
        <v>430</v>
      </c>
      <c r="D66" s="314">
        <v>158</v>
      </c>
      <c r="E66" s="314">
        <v>48</v>
      </c>
      <c r="F66" s="314">
        <v>24</v>
      </c>
      <c r="G66" s="314">
        <v>1</v>
      </c>
      <c r="H66" s="315" t="s">
        <v>125</v>
      </c>
    </row>
    <row r="67" spans="1:8" ht="9.75" customHeight="1">
      <c r="A67" s="316" t="s">
        <v>136</v>
      </c>
      <c r="B67" s="319">
        <v>4</v>
      </c>
      <c r="C67" s="319">
        <v>4</v>
      </c>
      <c r="D67" s="319">
        <v>0</v>
      </c>
      <c r="E67" s="319">
        <v>0</v>
      </c>
      <c r="F67" s="319">
        <v>0</v>
      </c>
      <c r="G67" s="314">
        <v>0</v>
      </c>
      <c r="H67" s="315" t="s">
        <v>125</v>
      </c>
    </row>
    <row r="68" spans="1:8" ht="9.75" customHeight="1">
      <c r="A68" s="316" t="s">
        <v>21</v>
      </c>
      <c r="B68" s="319">
        <v>23</v>
      </c>
      <c r="C68" s="319">
        <v>22</v>
      </c>
      <c r="D68" s="319">
        <v>0</v>
      </c>
      <c r="E68" s="319">
        <v>0</v>
      </c>
      <c r="F68" s="319">
        <v>1</v>
      </c>
      <c r="G68" s="314">
        <v>0</v>
      </c>
      <c r="H68" s="315" t="s">
        <v>125</v>
      </c>
    </row>
    <row r="69" spans="1:8" ht="9.75" customHeight="1">
      <c r="A69" s="316" t="s">
        <v>22</v>
      </c>
      <c r="B69" s="319">
        <v>70</v>
      </c>
      <c r="C69" s="319">
        <v>54</v>
      </c>
      <c r="D69" s="319">
        <v>13</v>
      </c>
      <c r="E69" s="319">
        <v>3</v>
      </c>
      <c r="F69" s="319">
        <v>0</v>
      </c>
      <c r="G69" s="314">
        <v>0</v>
      </c>
      <c r="H69" s="315" t="s">
        <v>125</v>
      </c>
    </row>
    <row r="70" spans="1:8" ht="9.75" customHeight="1">
      <c r="A70" s="316" t="s">
        <v>137</v>
      </c>
      <c r="B70" s="319">
        <v>237</v>
      </c>
      <c r="C70" s="319">
        <v>167</v>
      </c>
      <c r="D70" s="319">
        <v>50</v>
      </c>
      <c r="E70" s="319">
        <v>13</v>
      </c>
      <c r="F70" s="319">
        <v>6</v>
      </c>
      <c r="G70" s="314">
        <v>1</v>
      </c>
      <c r="H70" s="315" t="s">
        <v>125</v>
      </c>
    </row>
    <row r="71" spans="1:8" ht="9.75" customHeight="1">
      <c r="A71" s="316" t="s">
        <v>138</v>
      </c>
      <c r="B71" s="319">
        <v>150</v>
      </c>
      <c r="C71" s="319">
        <v>92</v>
      </c>
      <c r="D71" s="319">
        <v>38</v>
      </c>
      <c r="E71" s="319">
        <v>15</v>
      </c>
      <c r="F71" s="319">
        <v>5</v>
      </c>
      <c r="G71" s="314">
        <v>0</v>
      </c>
      <c r="H71" s="315" t="s">
        <v>125</v>
      </c>
    </row>
    <row r="72" spans="1:8" ht="9.75" customHeight="1">
      <c r="A72" s="316" t="s">
        <v>139</v>
      </c>
      <c r="B72" s="319">
        <v>99</v>
      </c>
      <c r="C72" s="319">
        <v>49</v>
      </c>
      <c r="D72" s="319">
        <v>36</v>
      </c>
      <c r="E72" s="319">
        <v>9</v>
      </c>
      <c r="F72" s="319">
        <v>5</v>
      </c>
      <c r="G72" s="314">
        <v>0</v>
      </c>
      <c r="H72" s="315" t="s">
        <v>125</v>
      </c>
    </row>
    <row r="73" spans="1:8" ht="9.75" customHeight="1">
      <c r="A73" s="316" t="s">
        <v>140</v>
      </c>
      <c r="B73" s="319">
        <v>53</v>
      </c>
      <c r="C73" s="319">
        <v>30</v>
      </c>
      <c r="D73" s="319">
        <v>13</v>
      </c>
      <c r="E73" s="319">
        <v>5</v>
      </c>
      <c r="F73" s="319">
        <v>5</v>
      </c>
      <c r="G73" s="314">
        <v>0</v>
      </c>
      <c r="H73" s="315" t="s">
        <v>125</v>
      </c>
    </row>
    <row r="74" spans="1:8" ht="9.75" customHeight="1">
      <c r="A74" s="316" t="s">
        <v>141</v>
      </c>
      <c r="B74" s="319">
        <v>25</v>
      </c>
      <c r="C74" s="319">
        <v>12</v>
      </c>
      <c r="D74" s="319">
        <v>8</v>
      </c>
      <c r="E74" s="319">
        <v>3</v>
      </c>
      <c r="F74" s="319">
        <v>2</v>
      </c>
      <c r="G74" s="314">
        <v>0</v>
      </c>
      <c r="H74" s="315" t="s">
        <v>125</v>
      </c>
    </row>
    <row r="75" spans="1:7" ht="11.25">
      <c r="A75" s="320" t="s">
        <v>166</v>
      </c>
      <c r="B75" s="321">
        <v>0</v>
      </c>
      <c r="C75" s="321">
        <v>0</v>
      </c>
      <c r="D75" s="321">
        <v>0</v>
      </c>
      <c r="E75" s="321">
        <v>0</v>
      </c>
      <c r="F75" s="321">
        <v>0</v>
      </c>
      <c r="G75" s="359">
        <v>0</v>
      </c>
    </row>
    <row r="77" ht="11.25"/>
  </sheetData>
  <sheetProtection/>
  <mergeCells count="5">
    <mergeCell ref="B7:G7"/>
    <mergeCell ref="A1:G1"/>
    <mergeCell ref="A2:G2"/>
    <mergeCell ref="A3:G3"/>
    <mergeCell ref="A5:G5"/>
  </mergeCells>
  <printOptions horizontalCentered="1"/>
  <pageMargins left="0.75" right="0.75" top="0.55" bottom="0.2" header="0.5" footer="0.21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70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70" t="s">
        <v>231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23</v>
      </c>
      <c r="B2" s="370"/>
      <c r="C2" s="370"/>
      <c r="D2" s="370"/>
      <c r="E2" s="370"/>
      <c r="F2" s="370"/>
      <c r="G2" s="370"/>
      <c r="H2" s="370"/>
      <c r="I2" s="370"/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232</v>
      </c>
      <c r="B4" s="370"/>
      <c r="C4" s="370"/>
      <c r="D4" s="370"/>
      <c r="E4" s="370"/>
      <c r="F4" s="370"/>
      <c r="G4" s="370"/>
      <c r="H4" s="370"/>
      <c r="I4" s="370"/>
    </row>
    <row r="5" ht="9.7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16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11" ht="9.75" customHeight="1">
      <c r="A10" s="16" t="s">
        <v>26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7">
        <v>3133</v>
      </c>
      <c r="I10" s="22">
        <v>21.701184456604558</v>
      </c>
      <c r="K10" s="44"/>
    </row>
    <row r="11" spans="1:11" ht="9.75" customHeight="1">
      <c r="A11" s="14" t="s">
        <v>7</v>
      </c>
      <c r="B11" s="23">
        <v>32</v>
      </c>
      <c r="C11" s="21">
        <v>100</v>
      </c>
      <c r="D11" s="23">
        <v>12</v>
      </c>
      <c r="E11" s="21">
        <v>37.5</v>
      </c>
      <c r="F11" s="23">
        <v>1</v>
      </c>
      <c r="G11" s="21">
        <v>3.125</v>
      </c>
      <c r="H11" s="27">
        <v>19</v>
      </c>
      <c r="I11" s="22">
        <v>59.375</v>
      </c>
      <c r="J11" s="44"/>
      <c r="K11" s="44"/>
    </row>
    <row r="12" spans="1:11" ht="9.75" customHeight="1">
      <c r="A12" s="14" t="s">
        <v>20</v>
      </c>
      <c r="B12" s="23">
        <v>1378</v>
      </c>
      <c r="C12" s="21">
        <v>100</v>
      </c>
      <c r="D12" s="23">
        <v>897</v>
      </c>
      <c r="E12" s="21">
        <v>65.09433962264151</v>
      </c>
      <c r="F12" s="23">
        <v>5</v>
      </c>
      <c r="G12" s="21">
        <v>0.36284470246734396</v>
      </c>
      <c r="H12" s="23">
        <v>476</v>
      </c>
      <c r="I12" s="22">
        <v>34.542815674891145</v>
      </c>
      <c r="K12" s="44"/>
    </row>
    <row r="13" spans="1:11" ht="9.75" customHeight="1">
      <c r="A13" s="14" t="s">
        <v>21</v>
      </c>
      <c r="B13" s="23">
        <v>427</v>
      </c>
      <c r="C13" s="21">
        <v>100</v>
      </c>
      <c r="D13" s="23">
        <v>248</v>
      </c>
      <c r="E13" s="21">
        <v>58.07962529274005</v>
      </c>
      <c r="F13" s="23">
        <v>3</v>
      </c>
      <c r="G13" s="21">
        <v>0.702576112412178</v>
      </c>
      <c r="H13" s="27">
        <v>176</v>
      </c>
      <c r="I13" s="22">
        <v>41.21779859484778</v>
      </c>
      <c r="K13" s="44"/>
    </row>
    <row r="14" spans="1:11" ht="9.75" customHeight="1">
      <c r="A14" s="14" t="s">
        <v>22</v>
      </c>
      <c r="B14" s="23">
        <v>951</v>
      </c>
      <c r="C14" s="21">
        <v>100</v>
      </c>
      <c r="D14" s="23">
        <v>649</v>
      </c>
      <c r="E14" s="21">
        <v>68.24395373291271</v>
      </c>
      <c r="F14" s="23">
        <v>2</v>
      </c>
      <c r="G14" s="21">
        <v>0.2103049421661409</v>
      </c>
      <c r="H14" s="27">
        <v>300</v>
      </c>
      <c r="I14" s="22">
        <v>31.545741324921135</v>
      </c>
      <c r="K14" s="44"/>
    </row>
    <row r="15" spans="1:11" ht="9.75" customHeight="1">
      <c r="A15" s="14" t="s">
        <v>8</v>
      </c>
      <c r="B15" s="23">
        <v>3702</v>
      </c>
      <c r="C15" s="21">
        <v>100</v>
      </c>
      <c r="D15" s="23">
        <v>2642</v>
      </c>
      <c r="E15" s="21">
        <v>71.36682874122097</v>
      </c>
      <c r="F15" s="23">
        <v>10</v>
      </c>
      <c r="G15" s="21">
        <v>0.2701242571582928</v>
      </c>
      <c r="H15" s="27">
        <v>1050</v>
      </c>
      <c r="I15" s="22">
        <v>28.363047001620746</v>
      </c>
      <c r="J15" s="33"/>
      <c r="K15" s="44"/>
    </row>
    <row r="16" spans="1:11" ht="9.75" customHeight="1">
      <c r="A16" s="14" t="s">
        <v>9</v>
      </c>
      <c r="B16" s="23">
        <v>4118</v>
      </c>
      <c r="C16" s="21">
        <v>100</v>
      </c>
      <c r="D16" s="23">
        <v>3297</v>
      </c>
      <c r="E16" s="21">
        <v>80.06313744536183</v>
      </c>
      <c r="F16" s="23">
        <v>27</v>
      </c>
      <c r="G16" s="21">
        <v>0.6556580864497329</v>
      </c>
      <c r="H16" s="27">
        <v>794</v>
      </c>
      <c r="I16" s="22">
        <v>19.28120446818844</v>
      </c>
      <c r="K16" s="44"/>
    </row>
    <row r="17" spans="1:11" ht="9.75" customHeight="1">
      <c r="A17" s="14" t="s">
        <v>10</v>
      </c>
      <c r="B17" s="23">
        <v>3279</v>
      </c>
      <c r="C17" s="21">
        <v>100</v>
      </c>
      <c r="D17" s="23">
        <v>2790</v>
      </c>
      <c r="E17" s="21">
        <v>85.08691674290942</v>
      </c>
      <c r="F17" s="23">
        <v>16</v>
      </c>
      <c r="G17" s="21">
        <v>0.48795364440378164</v>
      </c>
      <c r="H17" s="27">
        <v>473</v>
      </c>
      <c r="I17" s="22">
        <v>14.425129612686794</v>
      </c>
      <c r="K17" s="44"/>
    </row>
    <row r="18" spans="1:11" ht="9.75" customHeight="1">
      <c r="A18" s="14" t="s">
        <v>11</v>
      </c>
      <c r="B18" s="23">
        <v>1536</v>
      </c>
      <c r="C18" s="21">
        <v>100</v>
      </c>
      <c r="D18" s="23">
        <v>1298</v>
      </c>
      <c r="E18" s="21">
        <v>84.50520833333334</v>
      </c>
      <c r="F18" s="23">
        <v>11</v>
      </c>
      <c r="G18" s="21">
        <v>0.7161458333333333</v>
      </c>
      <c r="H18" s="27">
        <v>227</v>
      </c>
      <c r="I18" s="22">
        <v>14.778645833333334</v>
      </c>
      <c r="K18" s="44"/>
    </row>
    <row r="19" spans="1:11" ht="9.75" customHeight="1">
      <c r="A19" s="14" t="s">
        <v>12</v>
      </c>
      <c r="B19" s="23">
        <v>392</v>
      </c>
      <c r="C19" s="21">
        <v>100</v>
      </c>
      <c r="D19" s="23">
        <v>291</v>
      </c>
      <c r="E19" s="21">
        <v>74.23469387755102</v>
      </c>
      <c r="F19" s="23">
        <v>7</v>
      </c>
      <c r="G19" s="21">
        <v>1.7857142857142856</v>
      </c>
      <c r="H19" s="27">
        <v>94</v>
      </c>
      <c r="I19" s="22">
        <v>23.97959183673469</v>
      </c>
      <c r="K19" s="44"/>
    </row>
    <row r="20" spans="1:11" ht="9.75" customHeight="1">
      <c r="A20" s="14" t="s">
        <v>38</v>
      </c>
      <c r="B20" s="23">
        <v>0</v>
      </c>
      <c r="C20" s="21" t="s">
        <v>230</v>
      </c>
      <c r="D20" s="23">
        <v>0</v>
      </c>
      <c r="E20" s="21" t="s">
        <v>230</v>
      </c>
      <c r="F20" s="23">
        <v>0</v>
      </c>
      <c r="G20" s="21" t="s">
        <v>230</v>
      </c>
      <c r="H20" s="27">
        <v>0</v>
      </c>
      <c r="I20" s="22" t="s">
        <v>230</v>
      </c>
      <c r="K20" s="44"/>
    </row>
    <row r="21" spans="1:9" ht="9" customHeight="1">
      <c r="A21" s="16"/>
      <c r="B21" s="14"/>
      <c r="C21" s="17"/>
      <c r="D21" s="14"/>
      <c r="E21" s="17"/>
      <c r="F21" s="14"/>
      <c r="G21" s="17"/>
      <c r="H21" s="15"/>
      <c r="I21" s="18"/>
    </row>
    <row r="22" spans="1:11" ht="9.75" customHeight="1">
      <c r="A22" s="16" t="s">
        <v>27</v>
      </c>
      <c r="B22" s="23">
        <v>9092</v>
      </c>
      <c r="C22" s="21">
        <v>100</v>
      </c>
      <c r="D22" s="23">
        <v>7510</v>
      </c>
      <c r="E22" s="21">
        <v>82.60008798944126</v>
      </c>
      <c r="F22" s="23">
        <v>49</v>
      </c>
      <c r="G22" s="21">
        <v>0.5389353277606688</v>
      </c>
      <c r="H22" s="27">
        <v>1533</v>
      </c>
      <c r="I22" s="22">
        <v>16.860976682798064</v>
      </c>
      <c r="K22" s="44"/>
    </row>
    <row r="23" spans="1:9" ht="9.75" customHeight="1">
      <c r="A23" s="14" t="s">
        <v>7</v>
      </c>
      <c r="B23" s="23">
        <v>8</v>
      </c>
      <c r="C23" s="21">
        <v>100</v>
      </c>
      <c r="D23" s="23">
        <v>2</v>
      </c>
      <c r="E23" s="21">
        <v>25</v>
      </c>
      <c r="F23" s="23">
        <v>0</v>
      </c>
      <c r="G23" s="21">
        <v>0</v>
      </c>
      <c r="H23" s="27">
        <v>6</v>
      </c>
      <c r="I23" s="22">
        <v>75</v>
      </c>
    </row>
    <row r="24" spans="1:9" ht="9.75" customHeight="1">
      <c r="A24" s="14" t="s">
        <v>20</v>
      </c>
      <c r="B24" s="23">
        <v>740</v>
      </c>
      <c r="C24" s="21">
        <v>100</v>
      </c>
      <c r="D24" s="23">
        <v>509</v>
      </c>
      <c r="E24" s="21">
        <v>68.78378378378378</v>
      </c>
      <c r="F24" s="23">
        <v>4</v>
      </c>
      <c r="G24" s="21">
        <v>0.5405405405405406</v>
      </c>
      <c r="H24" s="23">
        <v>227</v>
      </c>
      <c r="I24" s="22">
        <v>30.675675675675674</v>
      </c>
    </row>
    <row r="25" spans="1:9" ht="9.75" customHeight="1">
      <c r="A25" s="14" t="s">
        <v>21</v>
      </c>
      <c r="B25" s="23">
        <v>230</v>
      </c>
      <c r="C25" s="21">
        <v>100</v>
      </c>
      <c r="D25" s="23">
        <v>137</v>
      </c>
      <c r="E25" s="21">
        <v>59.56521739130435</v>
      </c>
      <c r="F25" s="23">
        <v>2</v>
      </c>
      <c r="G25" s="21">
        <v>0.8695652173913043</v>
      </c>
      <c r="H25" s="27">
        <v>91</v>
      </c>
      <c r="I25" s="22">
        <v>39.565217391304344</v>
      </c>
    </row>
    <row r="26" spans="1:9" ht="9.75" customHeight="1">
      <c r="A26" s="14" t="s">
        <v>22</v>
      </c>
      <c r="B26" s="23">
        <v>510</v>
      </c>
      <c r="C26" s="21">
        <v>100</v>
      </c>
      <c r="D26" s="23">
        <v>372</v>
      </c>
      <c r="E26" s="21">
        <v>72.94117647058823</v>
      </c>
      <c r="F26" s="23">
        <v>2</v>
      </c>
      <c r="G26" s="21">
        <v>0.39215686274509803</v>
      </c>
      <c r="H26" s="27">
        <v>136</v>
      </c>
      <c r="I26" s="22">
        <v>26.666666666666668</v>
      </c>
    </row>
    <row r="27" spans="1:9" ht="9.75" customHeight="1">
      <c r="A27" s="14" t="s">
        <v>8</v>
      </c>
      <c r="B27" s="23">
        <v>2105</v>
      </c>
      <c r="C27" s="21">
        <v>100</v>
      </c>
      <c r="D27" s="23">
        <v>1588</v>
      </c>
      <c r="E27" s="21">
        <v>75.43942992874109</v>
      </c>
      <c r="F27" s="23">
        <v>3</v>
      </c>
      <c r="G27" s="21">
        <v>0.14251781472684086</v>
      </c>
      <c r="H27" s="27">
        <v>514</v>
      </c>
      <c r="I27" s="22">
        <v>24.418052256532068</v>
      </c>
    </row>
    <row r="28" spans="1:9" ht="9.75" customHeight="1">
      <c r="A28" s="14" t="s">
        <v>9</v>
      </c>
      <c r="B28" s="23">
        <v>2689</v>
      </c>
      <c r="C28" s="21">
        <v>100</v>
      </c>
      <c r="D28" s="23">
        <v>2273</v>
      </c>
      <c r="E28" s="21">
        <v>84.52956489401264</v>
      </c>
      <c r="F28" s="23">
        <v>22</v>
      </c>
      <c r="G28" s="21">
        <v>0.8181480104127928</v>
      </c>
      <c r="H28" s="27">
        <v>394</v>
      </c>
      <c r="I28" s="22">
        <v>14.652287095574563</v>
      </c>
    </row>
    <row r="29" spans="1:9" ht="9.75" customHeight="1">
      <c r="A29" s="14" t="s">
        <v>10</v>
      </c>
      <c r="B29" s="23">
        <v>2279</v>
      </c>
      <c r="C29" s="21">
        <v>100</v>
      </c>
      <c r="D29" s="23">
        <v>2031</v>
      </c>
      <c r="E29" s="21">
        <v>89.11803422553751</v>
      </c>
      <c r="F29" s="23">
        <v>10</v>
      </c>
      <c r="G29" s="21">
        <v>0.4387889425186486</v>
      </c>
      <c r="H29" s="27">
        <v>238</v>
      </c>
      <c r="I29" s="22">
        <v>10.443176831943834</v>
      </c>
    </row>
    <row r="30" spans="1:9" ht="9.75" customHeight="1">
      <c r="A30" s="14" t="s">
        <v>11</v>
      </c>
      <c r="B30" s="23">
        <v>1013</v>
      </c>
      <c r="C30" s="21">
        <v>100</v>
      </c>
      <c r="D30" s="23">
        <v>897</v>
      </c>
      <c r="E30" s="21">
        <v>88.54886475814413</v>
      </c>
      <c r="F30" s="23">
        <v>5</v>
      </c>
      <c r="G30" s="21">
        <v>0.4935834155972359</v>
      </c>
      <c r="H30" s="27">
        <v>111</v>
      </c>
      <c r="I30" s="22">
        <v>10.957551826258637</v>
      </c>
    </row>
    <row r="31" spans="1:9" ht="9.75" customHeight="1">
      <c r="A31" s="14" t="s">
        <v>12</v>
      </c>
      <c r="B31" s="23">
        <v>258</v>
      </c>
      <c r="C31" s="21">
        <v>100</v>
      </c>
      <c r="D31" s="23">
        <v>210</v>
      </c>
      <c r="E31" s="21">
        <v>81.3953488372093</v>
      </c>
      <c r="F31" s="23">
        <v>5</v>
      </c>
      <c r="G31" s="21">
        <v>1.937984496124031</v>
      </c>
      <c r="H31" s="27">
        <v>43</v>
      </c>
      <c r="I31" s="22">
        <v>16.666666666666664</v>
      </c>
    </row>
    <row r="32" spans="1:9" ht="9.75" customHeight="1">
      <c r="A32" s="14" t="s">
        <v>38</v>
      </c>
      <c r="B32" s="23">
        <v>0</v>
      </c>
      <c r="C32" s="21" t="s">
        <v>230</v>
      </c>
      <c r="D32" s="23">
        <v>0</v>
      </c>
      <c r="E32" s="21" t="s">
        <v>230</v>
      </c>
      <c r="F32" s="23">
        <v>0</v>
      </c>
      <c r="G32" s="21" t="s">
        <v>230</v>
      </c>
      <c r="H32" s="27">
        <v>0</v>
      </c>
      <c r="I32" s="22" t="s">
        <v>230</v>
      </c>
    </row>
    <row r="33" spans="1:10" ht="9" customHeight="1">
      <c r="A33" s="16"/>
      <c r="B33" s="14"/>
      <c r="C33" s="17"/>
      <c r="D33" s="14"/>
      <c r="E33" s="17"/>
      <c r="F33" s="14"/>
      <c r="G33" s="17"/>
      <c r="H33" s="15"/>
      <c r="I33" s="18"/>
      <c r="J33" s="34"/>
    </row>
    <row r="34" spans="1:9" ht="9.75" customHeight="1">
      <c r="A34" s="16" t="s">
        <v>28</v>
      </c>
      <c r="B34" s="23">
        <v>4622</v>
      </c>
      <c r="C34" s="21">
        <v>100</v>
      </c>
      <c r="D34" s="23">
        <v>3084</v>
      </c>
      <c r="E34" s="21">
        <v>66.72436174816096</v>
      </c>
      <c r="F34" s="23">
        <v>28</v>
      </c>
      <c r="G34" s="21">
        <v>0.6057983556901774</v>
      </c>
      <c r="H34" s="27">
        <v>1510</v>
      </c>
      <c r="I34" s="22">
        <v>32.66983989614886</v>
      </c>
    </row>
    <row r="35" spans="1:9" ht="9.75" customHeight="1">
      <c r="A35" s="14" t="s">
        <v>7</v>
      </c>
      <c r="B35" s="23">
        <v>24</v>
      </c>
      <c r="C35" s="21">
        <v>100</v>
      </c>
      <c r="D35" s="23">
        <v>10</v>
      </c>
      <c r="E35" s="21">
        <v>41.66666666666667</v>
      </c>
      <c r="F35" s="23">
        <v>1</v>
      </c>
      <c r="G35" s="21">
        <v>4.166666666666666</v>
      </c>
      <c r="H35" s="27">
        <v>13</v>
      </c>
      <c r="I35" s="22">
        <v>54.166666666666664</v>
      </c>
    </row>
    <row r="36" spans="1:9" ht="9.75" customHeight="1">
      <c r="A36" s="14" t="s">
        <v>20</v>
      </c>
      <c r="B36" s="23">
        <v>616</v>
      </c>
      <c r="C36" s="21">
        <v>100</v>
      </c>
      <c r="D36" s="23">
        <v>376</v>
      </c>
      <c r="E36" s="21">
        <v>61.038961038961034</v>
      </c>
      <c r="F36" s="23">
        <v>1</v>
      </c>
      <c r="G36" s="21">
        <v>0.16233766233766234</v>
      </c>
      <c r="H36" s="23">
        <v>239</v>
      </c>
      <c r="I36" s="22">
        <v>38.798701298701296</v>
      </c>
    </row>
    <row r="37" spans="1:9" ht="9.75" customHeight="1">
      <c r="A37" s="14" t="s">
        <v>21</v>
      </c>
      <c r="B37" s="23">
        <v>193</v>
      </c>
      <c r="C37" s="21">
        <v>100</v>
      </c>
      <c r="D37" s="23">
        <v>108</v>
      </c>
      <c r="E37" s="21">
        <v>55.95854922279793</v>
      </c>
      <c r="F37" s="23">
        <v>1</v>
      </c>
      <c r="G37" s="21">
        <v>0.5181347150259068</v>
      </c>
      <c r="H37" s="27">
        <v>84</v>
      </c>
      <c r="I37" s="22">
        <v>43.523316062176164</v>
      </c>
    </row>
    <row r="38" spans="1:9" ht="9.75" customHeight="1">
      <c r="A38" s="14" t="s">
        <v>22</v>
      </c>
      <c r="B38" s="23">
        <v>423</v>
      </c>
      <c r="C38" s="21">
        <v>100</v>
      </c>
      <c r="D38" s="23">
        <v>268</v>
      </c>
      <c r="E38" s="21">
        <v>63.35697399527187</v>
      </c>
      <c r="F38" s="23">
        <v>0</v>
      </c>
      <c r="G38" s="21">
        <v>0</v>
      </c>
      <c r="H38" s="27">
        <v>155</v>
      </c>
      <c r="I38" s="22">
        <v>36.64302600472813</v>
      </c>
    </row>
    <row r="39" spans="1:9" ht="9.75" customHeight="1">
      <c r="A39" s="14" t="s">
        <v>8</v>
      </c>
      <c r="B39" s="23">
        <v>1515</v>
      </c>
      <c r="C39" s="21">
        <v>100</v>
      </c>
      <c r="D39" s="23">
        <v>992</v>
      </c>
      <c r="E39" s="21">
        <v>65.47854785478548</v>
      </c>
      <c r="F39" s="23">
        <v>7</v>
      </c>
      <c r="G39" s="21">
        <v>0.46204620462046203</v>
      </c>
      <c r="H39" s="27">
        <v>516</v>
      </c>
      <c r="I39" s="22">
        <v>34.05940594059406</v>
      </c>
    </row>
    <row r="40" spans="1:9" ht="9.75" customHeight="1">
      <c r="A40" s="14" t="s">
        <v>9</v>
      </c>
      <c r="B40" s="23">
        <v>1182</v>
      </c>
      <c r="C40" s="21">
        <v>100</v>
      </c>
      <c r="D40" s="23">
        <v>799</v>
      </c>
      <c r="E40" s="21">
        <v>67.59729272419628</v>
      </c>
      <c r="F40" s="23">
        <v>5</v>
      </c>
      <c r="G40" s="21">
        <v>0.4230118443316413</v>
      </c>
      <c r="H40" s="27">
        <v>378</v>
      </c>
      <c r="I40" s="22">
        <v>31.979695431472084</v>
      </c>
    </row>
    <row r="41" spans="1:9" ht="9.75" customHeight="1">
      <c r="A41" s="14" t="s">
        <v>10</v>
      </c>
      <c r="B41" s="23">
        <v>769</v>
      </c>
      <c r="C41" s="21">
        <v>100</v>
      </c>
      <c r="D41" s="23">
        <v>550</v>
      </c>
      <c r="E41" s="21">
        <v>71.52145643693108</v>
      </c>
      <c r="F41" s="23">
        <v>6</v>
      </c>
      <c r="G41" s="21">
        <v>0.7802340702210664</v>
      </c>
      <c r="H41" s="27">
        <v>213</v>
      </c>
      <c r="I41" s="22">
        <v>27.698309492847855</v>
      </c>
    </row>
    <row r="42" spans="1:9" ht="9.75" customHeight="1">
      <c r="A42" s="14" t="s">
        <v>11</v>
      </c>
      <c r="B42" s="23">
        <v>404</v>
      </c>
      <c r="C42" s="21">
        <v>100</v>
      </c>
      <c r="D42" s="23">
        <v>292</v>
      </c>
      <c r="E42" s="21">
        <v>72.27722772277228</v>
      </c>
      <c r="F42" s="23">
        <v>6</v>
      </c>
      <c r="G42" s="21">
        <v>1.4851485148514851</v>
      </c>
      <c r="H42" s="27">
        <v>106</v>
      </c>
      <c r="I42" s="22">
        <v>26.237623762376238</v>
      </c>
    </row>
    <row r="43" spans="1:9" ht="9.75" customHeight="1">
      <c r="A43" s="14" t="s">
        <v>12</v>
      </c>
      <c r="B43" s="23">
        <v>112</v>
      </c>
      <c r="C43" s="21">
        <v>100</v>
      </c>
      <c r="D43" s="23">
        <v>65</v>
      </c>
      <c r="E43" s="21">
        <v>58.03571428571429</v>
      </c>
      <c r="F43" s="23">
        <v>2</v>
      </c>
      <c r="G43" s="21">
        <v>1.7857142857142856</v>
      </c>
      <c r="H43" s="27">
        <v>45</v>
      </c>
      <c r="I43" s="22">
        <v>40.17857142857143</v>
      </c>
    </row>
    <row r="44" spans="1:9" ht="9.75" customHeight="1">
      <c r="A44" s="14" t="s">
        <v>38</v>
      </c>
      <c r="B44" s="23">
        <v>0</v>
      </c>
      <c r="C44" s="21" t="s">
        <v>230</v>
      </c>
      <c r="D44" s="23">
        <v>0</v>
      </c>
      <c r="E44" s="21" t="s">
        <v>230</v>
      </c>
      <c r="F44" s="23">
        <v>0</v>
      </c>
      <c r="G44" s="21" t="s">
        <v>230</v>
      </c>
      <c r="H44" s="27">
        <v>0</v>
      </c>
      <c r="I44" s="22" t="s">
        <v>230</v>
      </c>
    </row>
    <row r="45" spans="1:9" ht="9" customHeight="1">
      <c r="A45" s="19"/>
      <c r="B45" s="14"/>
      <c r="C45" s="17"/>
      <c r="D45" s="14"/>
      <c r="E45" s="17"/>
      <c r="F45" s="14"/>
      <c r="G45" s="17"/>
      <c r="H45" s="15" t="s">
        <v>125</v>
      </c>
      <c r="I45" s="18"/>
    </row>
    <row r="46" spans="1:9" ht="9.75" customHeight="1">
      <c r="A46" s="19" t="s">
        <v>29</v>
      </c>
      <c r="B46" s="23">
        <v>711</v>
      </c>
      <c r="C46" s="21">
        <v>100</v>
      </c>
      <c r="D46" s="23">
        <v>621</v>
      </c>
      <c r="E46" s="21">
        <v>87.34177215189874</v>
      </c>
      <c r="F46" s="23">
        <v>0</v>
      </c>
      <c r="G46" s="21">
        <v>0</v>
      </c>
      <c r="H46" s="27">
        <v>90</v>
      </c>
      <c r="I46" s="22">
        <v>12.658227848101266</v>
      </c>
    </row>
    <row r="47" spans="1:9" ht="9.75" customHeight="1">
      <c r="A47" s="14" t="s">
        <v>7</v>
      </c>
      <c r="B47" s="23">
        <v>0</v>
      </c>
      <c r="C47" s="21" t="s">
        <v>230</v>
      </c>
      <c r="D47" s="23">
        <v>0</v>
      </c>
      <c r="E47" s="21" t="s">
        <v>230</v>
      </c>
      <c r="F47" s="23">
        <v>0</v>
      </c>
      <c r="G47" s="21" t="s">
        <v>230</v>
      </c>
      <c r="H47" s="27">
        <v>0</v>
      </c>
      <c r="I47" s="22" t="s">
        <v>230</v>
      </c>
    </row>
    <row r="48" spans="1:9" ht="9.75" customHeight="1">
      <c r="A48" s="14" t="s">
        <v>20</v>
      </c>
      <c r="B48" s="23">
        <v>22</v>
      </c>
      <c r="C48" s="21">
        <v>100</v>
      </c>
      <c r="D48" s="23">
        <v>12</v>
      </c>
      <c r="E48" s="21">
        <v>54.54545454545454</v>
      </c>
      <c r="F48" s="23">
        <v>0</v>
      </c>
      <c r="G48" s="21">
        <v>0</v>
      </c>
      <c r="H48" s="23">
        <v>10</v>
      </c>
      <c r="I48" s="22">
        <v>45.45454545454545</v>
      </c>
    </row>
    <row r="49" spans="1:9" ht="9.75" customHeight="1">
      <c r="A49" s="14" t="s">
        <v>21</v>
      </c>
      <c r="B49" s="23">
        <v>4</v>
      </c>
      <c r="C49" s="21">
        <v>100</v>
      </c>
      <c r="D49" s="23">
        <v>3</v>
      </c>
      <c r="E49" s="21">
        <v>75</v>
      </c>
      <c r="F49" s="23">
        <v>0</v>
      </c>
      <c r="G49" s="21">
        <v>0</v>
      </c>
      <c r="H49" s="27">
        <v>1</v>
      </c>
      <c r="I49" s="22">
        <v>25</v>
      </c>
    </row>
    <row r="50" spans="1:9" ht="9.75" customHeight="1">
      <c r="A50" s="14" t="s">
        <v>22</v>
      </c>
      <c r="B50" s="23">
        <v>18</v>
      </c>
      <c r="C50" s="21">
        <v>100</v>
      </c>
      <c r="D50" s="23">
        <v>9</v>
      </c>
      <c r="E50" s="21">
        <v>50</v>
      </c>
      <c r="F50" s="23">
        <v>0</v>
      </c>
      <c r="G50" s="21">
        <v>0</v>
      </c>
      <c r="H50" s="27">
        <v>9</v>
      </c>
      <c r="I50" s="22">
        <v>50</v>
      </c>
    </row>
    <row r="51" spans="1:9" ht="9.75" customHeight="1">
      <c r="A51" s="14" t="s">
        <v>8</v>
      </c>
      <c r="B51" s="23">
        <v>81</v>
      </c>
      <c r="C51" s="21">
        <v>100</v>
      </c>
      <c r="D51" s="23">
        <v>61</v>
      </c>
      <c r="E51" s="21">
        <v>75.30864197530865</v>
      </c>
      <c r="F51" s="23">
        <v>0</v>
      </c>
      <c r="G51" s="21">
        <v>0</v>
      </c>
      <c r="H51" s="27">
        <v>20</v>
      </c>
      <c r="I51" s="22">
        <v>24.691358024691358</v>
      </c>
    </row>
    <row r="52" spans="1:9" ht="9.75" customHeight="1">
      <c r="A52" s="14" t="s">
        <v>9</v>
      </c>
      <c r="B52" s="23">
        <v>242</v>
      </c>
      <c r="C52" s="21">
        <v>100</v>
      </c>
      <c r="D52" s="23">
        <v>220</v>
      </c>
      <c r="E52" s="21">
        <v>90.9090909090909</v>
      </c>
      <c r="F52" s="23">
        <v>0</v>
      </c>
      <c r="G52" s="21">
        <v>0</v>
      </c>
      <c r="H52" s="27">
        <v>22</v>
      </c>
      <c r="I52" s="22">
        <v>9.090909090909092</v>
      </c>
    </row>
    <row r="53" spans="1:9" ht="9.75" customHeight="1">
      <c r="A53" s="14" t="s">
        <v>10</v>
      </c>
      <c r="B53" s="23">
        <v>229</v>
      </c>
      <c r="C53" s="21">
        <v>100</v>
      </c>
      <c r="D53" s="23">
        <v>207</v>
      </c>
      <c r="E53" s="21">
        <v>90.39301310043668</v>
      </c>
      <c r="F53" s="23">
        <v>0</v>
      </c>
      <c r="G53" s="21">
        <v>0</v>
      </c>
      <c r="H53" s="27">
        <v>22</v>
      </c>
      <c r="I53" s="22">
        <v>9.606986899563319</v>
      </c>
    </row>
    <row r="54" spans="1:9" ht="9.75" customHeight="1">
      <c r="A54" s="14" t="s">
        <v>11</v>
      </c>
      <c r="B54" s="23">
        <v>116</v>
      </c>
      <c r="C54" s="21">
        <v>100</v>
      </c>
      <c r="D54" s="23">
        <v>106</v>
      </c>
      <c r="E54" s="21">
        <v>91.37931034482759</v>
      </c>
      <c r="F54" s="23">
        <v>0</v>
      </c>
      <c r="G54" s="21">
        <v>0</v>
      </c>
      <c r="H54" s="27">
        <v>10</v>
      </c>
      <c r="I54" s="22">
        <v>8.620689655172415</v>
      </c>
    </row>
    <row r="55" spans="1:9" ht="9.75" customHeight="1">
      <c r="A55" s="14" t="s">
        <v>12</v>
      </c>
      <c r="B55" s="23">
        <v>21</v>
      </c>
      <c r="C55" s="21">
        <v>100</v>
      </c>
      <c r="D55" s="23">
        <v>15</v>
      </c>
      <c r="E55" s="21">
        <v>71.42857142857143</v>
      </c>
      <c r="F55" s="23">
        <v>0</v>
      </c>
      <c r="G55" s="21">
        <v>0</v>
      </c>
      <c r="H55" s="27">
        <v>6</v>
      </c>
      <c r="I55" s="22">
        <v>28.57142857142857</v>
      </c>
    </row>
    <row r="56" spans="1:9" ht="9.75" customHeight="1">
      <c r="A56" s="14" t="s">
        <v>38</v>
      </c>
      <c r="B56" s="23">
        <v>0</v>
      </c>
      <c r="C56" s="21" t="s">
        <v>230</v>
      </c>
      <c r="D56" s="23">
        <v>0</v>
      </c>
      <c r="E56" s="21" t="s">
        <v>230</v>
      </c>
      <c r="F56" s="23">
        <v>0</v>
      </c>
      <c r="G56" s="21" t="s">
        <v>230</v>
      </c>
      <c r="H56" s="27">
        <v>0</v>
      </c>
      <c r="I56" s="22" t="s">
        <v>230</v>
      </c>
    </row>
    <row r="57" spans="1:9" ht="9" customHeight="1">
      <c r="A57" s="14"/>
      <c r="B57" s="23"/>
      <c r="C57" s="21"/>
      <c r="D57" s="23"/>
      <c r="E57" s="21"/>
      <c r="F57" s="23"/>
      <c r="G57" s="21"/>
      <c r="H57" s="27"/>
      <c r="I57" s="22"/>
    </row>
    <row r="58" spans="1:9" ht="4.5" customHeight="1">
      <c r="A58" s="35"/>
      <c r="B58" s="36"/>
      <c r="C58" s="37"/>
      <c r="D58" s="36"/>
      <c r="E58" s="37"/>
      <c r="F58" s="36"/>
      <c r="G58" s="37"/>
      <c r="H58" s="38"/>
      <c r="I58" s="39"/>
    </row>
    <row r="59" spans="1:9" ht="9" customHeight="1">
      <c r="A59" s="30"/>
      <c r="B59" s="30"/>
      <c r="C59" s="31"/>
      <c r="D59" s="30"/>
      <c r="E59" s="31"/>
      <c r="F59" s="30"/>
      <c r="G59" s="31"/>
      <c r="H59" s="32"/>
      <c r="I59" s="29"/>
    </row>
    <row r="60" spans="1:9" ht="9.75" customHeight="1">
      <c r="A60" s="19" t="s">
        <v>30</v>
      </c>
      <c r="B60" s="23">
        <v>1786</v>
      </c>
      <c r="C60" s="21">
        <v>100</v>
      </c>
      <c r="D60" s="23">
        <v>1427</v>
      </c>
      <c r="E60" s="21">
        <v>79.89921612541994</v>
      </c>
      <c r="F60" s="23">
        <v>5</v>
      </c>
      <c r="G60" s="21">
        <v>0.2799552071668533</v>
      </c>
      <c r="H60" s="27">
        <v>354</v>
      </c>
      <c r="I60" s="22">
        <v>19.820828667413217</v>
      </c>
    </row>
    <row r="61" spans="1:9" ht="9.75" customHeight="1">
      <c r="A61" s="14" t="s">
        <v>7</v>
      </c>
      <c r="B61" s="23">
        <v>3</v>
      </c>
      <c r="C61" s="21">
        <v>100</v>
      </c>
      <c r="D61" s="23">
        <v>0</v>
      </c>
      <c r="E61" s="21">
        <v>0</v>
      </c>
      <c r="F61" s="23">
        <v>0</v>
      </c>
      <c r="G61" s="21">
        <v>0</v>
      </c>
      <c r="H61" s="27">
        <v>3</v>
      </c>
      <c r="I61" s="22">
        <v>100</v>
      </c>
    </row>
    <row r="62" spans="1:9" ht="9.75" customHeight="1">
      <c r="A62" s="14" t="s">
        <v>20</v>
      </c>
      <c r="B62" s="23">
        <v>212</v>
      </c>
      <c r="C62" s="21">
        <v>100</v>
      </c>
      <c r="D62" s="23">
        <v>166</v>
      </c>
      <c r="E62" s="21">
        <v>78.30188679245283</v>
      </c>
      <c r="F62" s="23">
        <v>0</v>
      </c>
      <c r="G62" s="21">
        <v>0</v>
      </c>
      <c r="H62" s="23">
        <v>46</v>
      </c>
      <c r="I62" s="22">
        <v>21.69811320754717</v>
      </c>
    </row>
    <row r="63" spans="1:9" ht="9.75" customHeight="1">
      <c r="A63" s="14" t="s">
        <v>21</v>
      </c>
      <c r="B63" s="23">
        <v>73</v>
      </c>
      <c r="C63" s="21">
        <v>100</v>
      </c>
      <c r="D63" s="23">
        <v>50</v>
      </c>
      <c r="E63" s="21">
        <v>68.4931506849315</v>
      </c>
      <c r="F63" s="336">
        <v>0</v>
      </c>
      <c r="G63" s="21">
        <v>0</v>
      </c>
      <c r="H63" s="336">
        <v>23</v>
      </c>
      <c r="I63" s="22">
        <v>31.506849315068493</v>
      </c>
    </row>
    <row r="64" spans="1:9" ht="9.75" customHeight="1">
      <c r="A64" s="14" t="s">
        <v>22</v>
      </c>
      <c r="B64" s="23">
        <v>139</v>
      </c>
      <c r="C64" s="21">
        <v>100</v>
      </c>
      <c r="D64" s="23">
        <v>116</v>
      </c>
      <c r="E64" s="21">
        <v>83.45323741007195</v>
      </c>
      <c r="F64" s="336">
        <v>0</v>
      </c>
      <c r="G64" s="21">
        <v>0</v>
      </c>
      <c r="H64" s="336">
        <v>23</v>
      </c>
      <c r="I64" s="22">
        <v>16.546762589928058</v>
      </c>
    </row>
    <row r="65" spans="1:9" ht="9.75" customHeight="1">
      <c r="A65" s="14" t="s">
        <v>8</v>
      </c>
      <c r="B65" s="23">
        <v>499</v>
      </c>
      <c r="C65" s="21">
        <v>100</v>
      </c>
      <c r="D65" s="23">
        <v>394</v>
      </c>
      <c r="E65" s="21">
        <v>78.95791583166333</v>
      </c>
      <c r="F65" s="336">
        <v>0</v>
      </c>
      <c r="G65" s="21">
        <v>0</v>
      </c>
      <c r="H65" s="336">
        <v>105</v>
      </c>
      <c r="I65" s="22">
        <v>21.04208416833667</v>
      </c>
    </row>
    <row r="66" spans="1:9" ht="9.75" customHeight="1">
      <c r="A66" s="14" t="s">
        <v>9</v>
      </c>
      <c r="B66" s="23">
        <v>532</v>
      </c>
      <c r="C66" s="21">
        <v>100</v>
      </c>
      <c r="D66" s="23">
        <v>431</v>
      </c>
      <c r="E66" s="21">
        <v>81.01503759398496</v>
      </c>
      <c r="F66" s="336">
        <v>2</v>
      </c>
      <c r="G66" s="21">
        <v>0.37593984962406013</v>
      </c>
      <c r="H66" s="336">
        <v>99</v>
      </c>
      <c r="I66" s="22">
        <v>18.60902255639098</v>
      </c>
    </row>
    <row r="67" spans="1:9" ht="9.75" customHeight="1">
      <c r="A67" s="14" t="s">
        <v>10</v>
      </c>
      <c r="B67" s="23">
        <v>323</v>
      </c>
      <c r="C67" s="21">
        <v>100</v>
      </c>
      <c r="D67" s="23">
        <v>259</v>
      </c>
      <c r="E67" s="21">
        <v>80.18575851393189</v>
      </c>
      <c r="F67" s="336">
        <v>1</v>
      </c>
      <c r="G67" s="21">
        <v>0.30959752321981426</v>
      </c>
      <c r="H67" s="336">
        <v>63</v>
      </c>
      <c r="I67" s="22">
        <v>19.5046439628483</v>
      </c>
    </row>
    <row r="68" spans="1:9" ht="9.75" customHeight="1">
      <c r="A68" s="14" t="s">
        <v>11</v>
      </c>
      <c r="B68" s="23">
        <v>175</v>
      </c>
      <c r="C68" s="21">
        <v>100</v>
      </c>
      <c r="D68" s="23">
        <v>150</v>
      </c>
      <c r="E68" s="21">
        <v>85.71428571428571</v>
      </c>
      <c r="F68" s="336">
        <v>1</v>
      </c>
      <c r="G68" s="21">
        <v>0.5714285714285714</v>
      </c>
      <c r="H68" s="336">
        <v>24</v>
      </c>
      <c r="I68" s="22">
        <v>13.714285714285715</v>
      </c>
    </row>
    <row r="69" spans="1:9" ht="9.75" customHeight="1">
      <c r="A69" s="14" t="s">
        <v>12</v>
      </c>
      <c r="B69" s="23">
        <v>42</v>
      </c>
      <c r="C69" s="21">
        <v>100</v>
      </c>
      <c r="D69" s="23">
        <v>27</v>
      </c>
      <c r="E69" s="21">
        <v>64.28571428571429</v>
      </c>
      <c r="F69" s="336">
        <v>1</v>
      </c>
      <c r="G69" s="21">
        <v>2.380952380952381</v>
      </c>
      <c r="H69" s="336">
        <v>14</v>
      </c>
      <c r="I69" s="22">
        <v>33.33333333333333</v>
      </c>
    </row>
    <row r="70" spans="1:9" ht="9.75" customHeight="1">
      <c r="A70" s="20" t="s">
        <v>38</v>
      </c>
      <c r="B70" s="25">
        <v>0</v>
      </c>
      <c r="C70" s="24" t="s">
        <v>230</v>
      </c>
      <c r="D70" s="337">
        <v>0</v>
      </c>
      <c r="E70" s="24" t="s">
        <v>230</v>
      </c>
      <c r="F70" s="337">
        <v>0</v>
      </c>
      <c r="G70" s="24" t="s">
        <v>230</v>
      </c>
      <c r="H70" s="337">
        <v>0</v>
      </c>
      <c r="I70" s="26" t="s">
        <v>230</v>
      </c>
    </row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</sheetData>
  <sheetProtection/>
  <mergeCells count="3">
    <mergeCell ref="A1:I1"/>
    <mergeCell ref="A4:I4"/>
    <mergeCell ref="A2:I2"/>
  </mergeCells>
  <printOptions horizontalCentered="1"/>
  <pageMargins left="0.75" right="0.75" top="0.44" bottom="0.17" header="0.45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0"/>
  <sheetViews>
    <sheetView zoomScale="90" zoomScaleNormal="90" zoomScalePageLayoutView="0" workbookViewId="0" topLeftCell="A1">
      <selection activeCell="F62" sqref="F62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10.5" customHeight="1">
      <c r="A1" s="370" t="s">
        <v>233</v>
      </c>
      <c r="B1" s="370"/>
      <c r="C1" s="370"/>
      <c r="D1" s="370"/>
      <c r="E1" s="370"/>
      <c r="F1" s="370"/>
      <c r="G1" s="370"/>
      <c r="H1" s="370"/>
      <c r="I1" s="370"/>
    </row>
    <row r="2" spans="1:9" ht="10.5" customHeight="1">
      <c r="A2" s="370" t="s">
        <v>31</v>
      </c>
      <c r="B2" s="370"/>
      <c r="C2" s="370"/>
      <c r="D2" s="370"/>
      <c r="E2" s="370"/>
      <c r="F2" s="370"/>
      <c r="G2" s="370"/>
      <c r="H2" s="370"/>
      <c r="I2" s="370"/>
    </row>
    <row r="3" spans="1:9" ht="10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70" t="s">
        <v>232</v>
      </c>
      <c r="B4" s="370"/>
      <c r="C4" s="370"/>
      <c r="D4" s="370"/>
      <c r="E4" s="370"/>
      <c r="F4" s="370"/>
      <c r="G4" s="370"/>
      <c r="H4" s="370"/>
      <c r="I4" s="370"/>
    </row>
    <row r="5" ht="10.5" customHeight="1"/>
    <row r="6" spans="1:9" ht="10.5" customHeight="1">
      <c r="A6" s="3" t="s">
        <v>24</v>
      </c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25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32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.75" customHeight="1">
      <c r="A9" s="29"/>
      <c r="B9" s="30"/>
      <c r="C9" s="31"/>
      <c r="D9" s="30"/>
      <c r="E9" s="31"/>
      <c r="F9" s="30"/>
      <c r="G9" s="31"/>
      <c r="H9" s="32"/>
      <c r="I9" s="29"/>
    </row>
    <row r="10" spans="1:10" ht="9.75" customHeight="1">
      <c r="A10" s="40" t="s">
        <v>26</v>
      </c>
      <c r="B10" s="23">
        <v>14437</v>
      </c>
      <c r="C10" s="21">
        <v>100</v>
      </c>
      <c r="D10" s="23">
        <v>11227</v>
      </c>
      <c r="E10" s="21">
        <v>77.76546373900395</v>
      </c>
      <c r="F10" s="23">
        <v>77</v>
      </c>
      <c r="G10" s="21">
        <v>0.5333518043914941</v>
      </c>
      <c r="H10" s="23">
        <v>3133</v>
      </c>
      <c r="I10" s="22">
        <v>21.701184456604558</v>
      </c>
      <c r="J10" s="27"/>
    </row>
    <row r="11" spans="1:10" ht="9.75" customHeight="1">
      <c r="A11" s="18" t="s">
        <v>33</v>
      </c>
      <c r="B11" s="23">
        <v>812</v>
      </c>
      <c r="C11" s="21">
        <v>100</v>
      </c>
      <c r="D11" s="23">
        <v>703</v>
      </c>
      <c r="E11" s="21">
        <v>86.57635467980296</v>
      </c>
      <c r="F11" s="23">
        <v>4</v>
      </c>
      <c r="G11" s="21">
        <v>0.49261083743842365</v>
      </c>
      <c r="H11" s="23">
        <v>105</v>
      </c>
      <c r="I11" s="22">
        <v>12.931034482758621</v>
      </c>
      <c r="J11" s="27"/>
    </row>
    <row r="12" spans="1:10" ht="9.75" customHeight="1">
      <c r="A12" s="18" t="s">
        <v>34</v>
      </c>
      <c r="B12" s="23">
        <v>2055</v>
      </c>
      <c r="C12" s="21">
        <v>100</v>
      </c>
      <c r="D12" s="23">
        <v>1612</v>
      </c>
      <c r="E12" s="21">
        <v>78.44282238442823</v>
      </c>
      <c r="F12" s="23">
        <v>6</v>
      </c>
      <c r="G12" s="21">
        <v>0.291970802919708</v>
      </c>
      <c r="H12" s="23">
        <v>437</v>
      </c>
      <c r="I12" s="22">
        <v>21.265206812652067</v>
      </c>
      <c r="J12" s="27"/>
    </row>
    <row r="13" spans="1:10" ht="9.75" customHeight="1">
      <c r="A13" s="18" t="s">
        <v>35</v>
      </c>
      <c r="B13" s="23">
        <v>4504</v>
      </c>
      <c r="C13" s="21">
        <v>100</v>
      </c>
      <c r="D13" s="23">
        <v>2812</v>
      </c>
      <c r="E13" s="21">
        <v>62.43339253996447</v>
      </c>
      <c r="F13" s="23">
        <v>32</v>
      </c>
      <c r="G13" s="21">
        <v>0.7104795737122558</v>
      </c>
      <c r="H13" s="23">
        <v>1660</v>
      </c>
      <c r="I13" s="22">
        <v>36.85612788632327</v>
      </c>
      <c r="J13" s="27"/>
    </row>
    <row r="14" spans="1:10" ht="9.75" customHeight="1">
      <c r="A14" s="18" t="s">
        <v>36</v>
      </c>
      <c r="B14" s="23">
        <v>3144</v>
      </c>
      <c r="C14" s="21">
        <v>100</v>
      </c>
      <c r="D14" s="23">
        <v>2957</v>
      </c>
      <c r="E14" s="21">
        <v>94.05216284987277</v>
      </c>
      <c r="F14" s="23">
        <v>19</v>
      </c>
      <c r="G14" s="21">
        <v>0.6043256997455471</v>
      </c>
      <c r="H14" s="23">
        <v>168</v>
      </c>
      <c r="I14" s="22">
        <v>5.343511450381679</v>
      </c>
      <c r="J14" s="27"/>
    </row>
    <row r="15" spans="1:10" ht="9.75" customHeight="1">
      <c r="A15" s="18" t="s">
        <v>37</v>
      </c>
      <c r="B15" s="23">
        <v>3231</v>
      </c>
      <c r="C15" s="21">
        <v>100</v>
      </c>
      <c r="D15" s="23">
        <v>3068</v>
      </c>
      <c r="E15" s="21">
        <v>94.95512225317239</v>
      </c>
      <c r="F15" s="23">
        <v>9</v>
      </c>
      <c r="G15" s="21">
        <v>0.2785515320334262</v>
      </c>
      <c r="H15" s="23">
        <v>154</v>
      </c>
      <c r="I15" s="22">
        <v>4.766326214794182</v>
      </c>
      <c r="J15" s="27"/>
    </row>
    <row r="16" spans="1:10" ht="9.75" customHeight="1">
      <c r="A16" s="18" t="s">
        <v>38</v>
      </c>
      <c r="B16" s="23">
        <v>691</v>
      </c>
      <c r="C16" s="21">
        <v>100</v>
      </c>
      <c r="D16" s="23">
        <v>75</v>
      </c>
      <c r="E16" s="21">
        <v>10.85383502170767</v>
      </c>
      <c r="F16" s="23">
        <v>7</v>
      </c>
      <c r="G16" s="21">
        <v>1.0130246020260492</v>
      </c>
      <c r="H16" s="23">
        <v>609</v>
      </c>
      <c r="I16" s="22">
        <v>88.13314037626628</v>
      </c>
      <c r="J16" s="27"/>
    </row>
    <row r="17" spans="1:9" ht="9.75" customHeight="1">
      <c r="A17" s="18"/>
      <c r="B17" s="14"/>
      <c r="C17" s="17"/>
      <c r="D17" s="41"/>
      <c r="E17" s="17"/>
      <c r="F17" s="41"/>
      <c r="G17" s="17"/>
      <c r="H17" s="15"/>
      <c r="I17" s="18"/>
    </row>
    <row r="18" spans="1:9" ht="9.75" customHeight="1">
      <c r="A18" s="40" t="s">
        <v>27</v>
      </c>
      <c r="B18" s="23">
        <v>9092</v>
      </c>
      <c r="C18" s="21">
        <v>100</v>
      </c>
      <c r="D18" s="23">
        <v>7510</v>
      </c>
      <c r="E18" s="21">
        <v>82.60008798944126</v>
      </c>
      <c r="F18" s="23">
        <v>49</v>
      </c>
      <c r="G18" s="21">
        <v>0.5389353277606688</v>
      </c>
      <c r="H18" s="27">
        <v>1533</v>
      </c>
      <c r="I18" s="22">
        <v>16.860976682798064</v>
      </c>
    </row>
    <row r="19" spans="1:9" ht="9.75" customHeight="1">
      <c r="A19" s="18" t="s">
        <v>33</v>
      </c>
      <c r="B19" s="23">
        <v>715</v>
      </c>
      <c r="C19" s="21">
        <v>100</v>
      </c>
      <c r="D19" s="23">
        <v>656</v>
      </c>
      <c r="E19" s="21">
        <v>91.74825174825175</v>
      </c>
      <c r="F19" s="23">
        <v>2</v>
      </c>
      <c r="G19" s="21">
        <v>0.27972027972027974</v>
      </c>
      <c r="H19" s="27">
        <v>57</v>
      </c>
      <c r="I19" s="22">
        <v>7.972027972027972</v>
      </c>
    </row>
    <row r="20" spans="1:9" ht="9.75" customHeight="1">
      <c r="A20" s="18" t="s">
        <v>34</v>
      </c>
      <c r="B20" s="23">
        <v>1221</v>
      </c>
      <c r="C20" s="21">
        <v>100</v>
      </c>
      <c r="D20" s="23">
        <v>1002</v>
      </c>
      <c r="E20" s="21">
        <v>82.06388206388206</v>
      </c>
      <c r="F20" s="23">
        <v>4</v>
      </c>
      <c r="G20" s="21">
        <v>0.32760032760032765</v>
      </c>
      <c r="H20" s="27">
        <v>215</v>
      </c>
      <c r="I20" s="22">
        <v>17.60851760851761</v>
      </c>
    </row>
    <row r="21" spans="1:9" ht="9.75" customHeight="1">
      <c r="A21" s="18" t="s">
        <v>35</v>
      </c>
      <c r="B21" s="23">
        <v>2457</v>
      </c>
      <c r="C21" s="21">
        <v>100</v>
      </c>
      <c r="D21" s="23">
        <v>1658</v>
      </c>
      <c r="E21" s="21">
        <v>67.48066748066748</v>
      </c>
      <c r="F21" s="23">
        <v>20</v>
      </c>
      <c r="G21" s="21">
        <v>0.8140008140008139</v>
      </c>
      <c r="H21" s="27">
        <v>779</v>
      </c>
      <c r="I21" s="22">
        <v>31.70533170533171</v>
      </c>
    </row>
    <row r="22" spans="1:9" ht="9.75" customHeight="1">
      <c r="A22" s="18" t="s">
        <v>36</v>
      </c>
      <c r="B22" s="23">
        <v>2043</v>
      </c>
      <c r="C22" s="21">
        <v>100</v>
      </c>
      <c r="D22" s="23">
        <v>1942</v>
      </c>
      <c r="E22" s="21">
        <v>95.05628976994616</v>
      </c>
      <c r="F22" s="23">
        <v>10</v>
      </c>
      <c r="G22" s="21">
        <v>0.4894762604013705</v>
      </c>
      <c r="H22" s="27">
        <v>91</v>
      </c>
      <c r="I22" s="22">
        <v>4.454233969652472</v>
      </c>
    </row>
    <row r="23" spans="1:9" ht="9.75" customHeight="1">
      <c r="A23" s="18" t="s">
        <v>37</v>
      </c>
      <c r="B23" s="23">
        <v>2316</v>
      </c>
      <c r="C23" s="21">
        <v>100</v>
      </c>
      <c r="D23" s="23">
        <v>2215</v>
      </c>
      <c r="E23" s="21">
        <v>95.63903281519862</v>
      </c>
      <c r="F23" s="23">
        <v>7</v>
      </c>
      <c r="G23" s="21">
        <v>0.30224525043177897</v>
      </c>
      <c r="H23" s="27">
        <v>94</v>
      </c>
      <c r="I23" s="22">
        <v>4.058721934369603</v>
      </c>
    </row>
    <row r="24" spans="1:9" ht="9.75" customHeight="1">
      <c r="A24" s="18" t="s">
        <v>38</v>
      </c>
      <c r="B24" s="23">
        <v>340</v>
      </c>
      <c r="C24" s="21">
        <v>100</v>
      </c>
      <c r="D24" s="23">
        <v>37</v>
      </c>
      <c r="E24" s="21">
        <v>10.882352941176471</v>
      </c>
      <c r="F24" s="23">
        <v>6</v>
      </c>
      <c r="G24" s="21">
        <v>1.7647058823529411</v>
      </c>
      <c r="H24" s="27">
        <v>297</v>
      </c>
      <c r="I24" s="22">
        <v>87.3529411764706</v>
      </c>
    </row>
    <row r="25" spans="1:9" ht="9.75" customHeight="1">
      <c r="A25" s="18"/>
      <c r="B25" s="14"/>
      <c r="C25" s="17"/>
      <c r="D25" s="41"/>
      <c r="E25" s="17"/>
      <c r="F25" s="41"/>
      <c r="G25" s="17"/>
      <c r="H25" s="15"/>
      <c r="I25" s="18"/>
    </row>
    <row r="26" spans="1:9" ht="9.75" customHeight="1">
      <c r="A26" s="40" t="s">
        <v>28</v>
      </c>
      <c r="B26" s="23">
        <v>4622</v>
      </c>
      <c r="C26" s="21">
        <v>100</v>
      </c>
      <c r="D26" s="23">
        <v>3084</v>
      </c>
      <c r="E26" s="21">
        <v>66.72436174816096</v>
      </c>
      <c r="F26" s="23">
        <v>28</v>
      </c>
      <c r="G26" s="21">
        <v>0.6057983556901774</v>
      </c>
      <c r="H26" s="27">
        <v>1510</v>
      </c>
      <c r="I26" s="22">
        <v>32.66983989614886</v>
      </c>
    </row>
    <row r="27" spans="1:9" ht="9.75" customHeight="1">
      <c r="A27" s="18" t="s">
        <v>33</v>
      </c>
      <c r="B27" s="23">
        <v>90</v>
      </c>
      <c r="C27" s="21">
        <v>100</v>
      </c>
      <c r="D27" s="23">
        <v>40</v>
      </c>
      <c r="E27" s="21">
        <v>44.44444444444444</v>
      </c>
      <c r="F27" s="23">
        <v>2</v>
      </c>
      <c r="G27" s="21">
        <v>2.2222222222222223</v>
      </c>
      <c r="H27" s="27">
        <v>48</v>
      </c>
      <c r="I27" s="22">
        <v>53.333333333333336</v>
      </c>
    </row>
    <row r="28" spans="1:9" ht="9.75" customHeight="1">
      <c r="A28" s="18" t="s">
        <v>34</v>
      </c>
      <c r="B28" s="23">
        <v>799</v>
      </c>
      <c r="C28" s="21">
        <v>100</v>
      </c>
      <c r="D28" s="23">
        <v>576</v>
      </c>
      <c r="E28" s="21">
        <v>72.090112640801</v>
      </c>
      <c r="F28" s="23">
        <v>2</v>
      </c>
      <c r="G28" s="21">
        <v>0.2503128911138924</v>
      </c>
      <c r="H28" s="27">
        <v>221</v>
      </c>
      <c r="I28" s="22">
        <v>27.659574468085108</v>
      </c>
    </row>
    <row r="29" spans="1:9" ht="9.75" customHeight="1">
      <c r="A29" s="18" t="s">
        <v>35</v>
      </c>
      <c r="B29" s="23">
        <v>1935</v>
      </c>
      <c r="C29" s="21">
        <v>100</v>
      </c>
      <c r="D29" s="23">
        <v>1072</v>
      </c>
      <c r="E29" s="21">
        <v>55.40051679586563</v>
      </c>
      <c r="F29" s="23">
        <v>12</v>
      </c>
      <c r="G29" s="21">
        <v>0.6201550387596899</v>
      </c>
      <c r="H29" s="27">
        <v>851</v>
      </c>
      <c r="I29" s="22">
        <v>43.979328165374675</v>
      </c>
    </row>
    <row r="30" spans="1:9" ht="9.75" customHeight="1">
      <c r="A30" s="18" t="s">
        <v>36</v>
      </c>
      <c r="B30" s="23">
        <v>1001</v>
      </c>
      <c r="C30" s="21">
        <v>100</v>
      </c>
      <c r="D30" s="23">
        <v>924</v>
      </c>
      <c r="E30" s="21">
        <v>92.3076923076923</v>
      </c>
      <c r="F30" s="23">
        <v>9</v>
      </c>
      <c r="G30" s="21">
        <v>0.8991008991008992</v>
      </c>
      <c r="H30" s="27">
        <v>68</v>
      </c>
      <c r="I30" s="22">
        <v>6.793206793206793</v>
      </c>
    </row>
    <row r="31" spans="1:9" ht="9.75" customHeight="1">
      <c r="A31" s="18" t="s">
        <v>37</v>
      </c>
      <c r="B31" s="23">
        <v>495</v>
      </c>
      <c r="C31" s="21">
        <v>100</v>
      </c>
      <c r="D31" s="23">
        <v>443</v>
      </c>
      <c r="E31" s="21">
        <v>89.4949494949495</v>
      </c>
      <c r="F31" s="23">
        <v>2</v>
      </c>
      <c r="G31" s="21">
        <v>0.40404040404040403</v>
      </c>
      <c r="H31" s="27">
        <v>50</v>
      </c>
      <c r="I31" s="22">
        <v>10.1010101010101</v>
      </c>
    </row>
    <row r="32" spans="1:9" ht="9.75" customHeight="1">
      <c r="A32" s="18" t="s">
        <v>38</v>
      </c>
      <c r="B32" s="23">
        <v>302</v>
      </c>
      <c r="C32" s="21">
        <v>100</v>
      </c>
      <c r="D32" s="23">
        <v>29</v>
      </c>
      <c r="E32" s="21">
        <v>9.602649006622517</v>
      </c>
      <c r="F32" s="23">
        <v>1</v>
      </c>
      <c r="G32" s="21">
        <v>0.33112582781456956</v>
      </c>
      <c r="H32" s="27">
        <v>272</v>
      </c>
      <c r="I32" s="22">
        <v>90.06622516556291</v>
      </c>
    </row>
    <row r="33" spans="1:9" ht="9.75" customHeight="1">
      <c r="A33" s="18"/>
      <c r="B33" s="14"/>
      <c r="C33" s="17"/>
      <c r="D33" s="41"/>
      <c r="E33" s="17"/>
      <c r="F33" s="41"/>
      <c r="G33" s="17"/>
      <c r="H33" s="15"/>
      <c r="I33" s="18"/>
    </row>
    <row r="34" spans="1:9" ht="9.75" customHeight="1">
      <c r="A34" s="40" t="s">
        <v>29</v>
      </c>
      <c r="B34" s="23">
        <v>711</v>
      </c>
      <c r="C34" s="21">
        <v>100</v>
      </c>
      <c r="D34" s="23">
        <v>621</v>
      </c>
      <c r="E34" s="21">
        <v>87.34177215189874</v>
      </c>
      <c r="F34" s="23">
        <v>0</v>
      </c>
      <c r="G34" s="21">
        <v>0</v>
      </c>
      <c r="H34" s="27">
        <v>90</v>
      </c>
      <c r="I34" s="22">
        <v>12.658227848101266</v>
      </c>
    </row>
    <row r="35" spans="1:9" ht="9.75" customHeight="1">
      <c r="A35" s="18" t="s">
        <v>33</v>
      </c>
      <c r="B35" s="23">
        <v>7</v>
      </c>
      <c r="C35" s="21">
        <v>100</v>
      </c>
      <c r="D35" s="23">
        <v>7</v>
      </c>
      <c r="E35" s="21">
        <v>100</v>
      </c>
      <c r="F35" s="23">
        <v>0</v>
      </c>
      <c r="G35" s="21">
        <v>0</v>
      </c>
      <c r="H35" s="27">
        <v>0</v>
      </c>
      <c r="I35" s="22">
        <v>0</v>
      </c>
    </row>
    <row r="36" spans="1:9" ht="9.75" customHeight="1">
      <c r="A36" s="18" t="s">
        <v>34</v>
      </c>
      <c r="B36" s="23">
        <v>34</v>
      </c>
      <c r="C36" s="21">
        <v>100</v>
      </c>
      <c r="D36" s="23">
        <v>33</v>
      </c>
      <c r="E36" s="21">
        <v>97.05882352941177</v>
      </c>
      <c r="F36" s="23">
        <v>0</v>
      </c>
      <c r="G36" s="21">
        <v>0</v>
      </c>
      <c r="H36" s="27">
        <v>1</v>
      </c>
      <c r="I36" s="22">
        <v>2.941176470588235</v>
      </c>
    </row>
    <row r="37" spans="1:9" ht="9.75" customHeight="1">
      <c r="A37" s="18" t="s">
        <v>35</v>
      </c>
      <c r="B37" s="23">
        <v>108</v>
      </c>
      <c r="C37" s="21">
        <v>100</v>
      </c>
      <c r="D37" s="23">
        <v>78</v>
      </c>
      <c r="E37" s="21">
        <v>72.22222222222221</v>
      </c>
      <c r="F37" s="23">
        <v>0</v>
      </c>
      <c r="G37" s="21">
        <v>0</v>
      </c>
      <c r="H37" s="27">
        <v>30</v>
      </c>
      <c r="I37" s="22">
        <v>27.77777777777778</v>
      </c>
    </row>
    <row r="38" spans="1:9" ht="9.75" customHeight="1">
      <c r="A38" s="18" t="s">
        <v>36</v>
      </c>
      <c r="B38" s="23">
        <v>100</v>
      </c>
      <c r="C38" s="21">
        <v>100</v>
      </c>
      <c r="D38" s="23">
        <v>91</v>
      </c>
      <c r="E38" s="21">
        <v>91</v>
      </c>
      <c r="F38" s="23">
        <v>0</v>
      </c>
      <c r="G38" s="21">
        <v>0</v>
      </c>
      <c r="H38" s="27">
        <v>9</v>
      </c>
      <c r="I38" s="22">
        <v>9</v>
      </c>
    </row>
    <row r="39" spans="1:9" ht="9.75" customHeight="1">
      <c r="A39" s="18" t="s">
        <v>37</v>
      </c>
      <c r="B39" s="23">
        <v>418</v>
      </c>
      <c r="C39" s="21">
        <v>100</v>
      </c>
      <c r="D39" s="23">
        <v>408</v>
      </c>
      <c r="E39" s="21">
        <v>97.60765550239235</v>
      </c>
      <c r="F39" s="23">
        <v>0</v>
      </c>
      <c r="G39" s="21">
        <v>0</v>
      </c>
      <c r="H39" s="27">
        <v>10</v>
      </c>
      <c r="I39" s="22">
        <v>2.3923444976076556</v>
      </c>
    </row>
    <row r="40" spans="1:9" ht="9.75" customHeight="1">
      <c r="A40" s="18" t="s">
        <v>38</v>
      </c>
      <c r="B40" s="23">
        <v>44</v>
      </c>
      <c r="C40" s="21">
        <v>100</v>
      </c>
      <c r="D40" s="23">
        <v>4</v>
      </c>
      <c r="E40" s="21">
        <v>9.090909090909092</v>
      </c>
      <c r="F40" s="23">
        <v>0</v>
      </c>
      <c r="G40" s="21">
        <v>0</v>
      </c>
      <c r="H40" s="42">
        <v>40</v>
      </c>
      <c r="I40" s="22">
        <v>90.9090909090909</v>
      </c>
    </row>
    <row r="41" spans="1:9" ht="9.75" customHeight="1">
      <c r="A41" s="14"/>
      <c r="B41" s="23"/>
      <c r="C41" s="21"/>
      <c r="D41" s="23"/>
      <c r="E41" s="21"/>
      <c r="F41" s="23"/>
      <c r="G41" s="21"/>
      <c r="H41" s="27"/>
      <c r="I41" s="22"/>
    </row>
    <row r="42" spans="1:9" ht="4.5" customHeight="1">
      <c r="A42" s="35"/>
      <c r="B42" s="36"/>
      <c r="C42" s="37"/>
      <c r="D42" s="36"/>
      <c r="E42" s="37"/>
      <c r="F42" s="36"/>
      <c r="G42" s="37"/>
      <c r="H42" s="38"/>
      <c r="I42" s="39"/>
    </row>
    <row r="43" spans="1:9" ht="9.75" customHeight="1">
      <c r="A43" s="30"/>
      <c r="B43" s="30"/>
      <c r="C43" s="31"/>
      <c r="D43" s="30"/>
      <c r="E43" s="31"/>
      <c r="F43" s="30"/>
      <c r="G43" s="31"/>
      <c r="H43" s="32"/>
      <c r="I43" s="29"/>
    </row>
    <row r="44" spans="1:9" ht="9.75" customHeight="1">
      <c r="A44" s="19" t="s">
        <v>30</v>
      </c>
      <c r="B44" s="23">
        <v>1786</v>
      </c>
      <c r="C44" s="21">
        <v>100</v>
      </c>
      <c r="D44" s="23">
        <v>1427</v>
      </c>
      <c r="E44" s="21">
        <v>79.89921612541994</v>
      </c>
      <c r="F44" s="23">
        <v>5</v>
      </c>
      <c r="G44" s="21">
        <v>0.2799552071668533</v>
      </c>
      <c r="H44" s="23">
        <v>354</v>
      </c>
      <c r="I44" s="22">
        <v>19.820828667413217</v>
      </c>
    </row>
    <row r="45" spans="1:9" ht="9.75" customHeight="1">
      <c r="A45" s="18" t="s">
        <v>33</v>
      </c>
      <c r="B45" s="23">
        <v>526</v>
      </c>
      <c r="C45" s="21">
        <v>100</v>
      </c>
      <c r="D45" s="23">
        <v>467</v>
      </c>
      <c r="E45" s="21">
        <v>88.78326996197718</v>
      </c>
      <c r="F45" s="23">
        <v>1</v>
      </c>
      <c r="G45" s="21">
        <v>0.19011406844106463</v>
      </c>
      <c r="H45" s="27">
        <v>58</v>
      </c>
      <c r="I45" s="22">
        <v>11.02661596958175</v>
      </c>
    </row>
    <row r="46" spans="1:9" ht="9.75" customHeight="1">
      <c r="A46" s="18" t="s">
        <v>34</v>
      </c>
      <c r="B46" s="23">
        <v>437</v>
      </c>
      <c r="C46" s="21">
        <v>100</v>
      </c>
      <c r="D46" s="23">
        <v>363</v>
      </c>
      <c r="E46" s="21">
        <v>83.06636155606407</v>
      </c>
      <c r="F46" s="23">
        <v>2</v>
      </c>
      <c r="G46" s="21">
        <v>0.4576659038901602</v>
      </c>
      <c r="H46" s="27">
        <v>72</v>
      </c>
      <c r="I46" s="22">
        <v>16.475972540045767</v>
      </c>
    </row>
    <row r="47" spans="1:9" ht="9.75" customHeight="1">
      <c r="A47" s="18" t="s">
        <v>35</v>
      </c>
      <c r="B47" s="23">
        <v>465</v>
      </c>
      <c r="C47" s="21">
        <v>100</v>
      </c>
      <c r="D47" s="23">
        <v>326</v>
      </c>
      <c r="E47" s="21">
        <v>70.10752688172043</v>
      </c>
      <c r="F47" s="23">
        <v>0</v>
      </c>
      <c r="G47" s="21">
        <v>0</v>
      </c>
      <c r="H47" s="27">
        <v>139</v>
      </c>
      <c r="I47" s="22">
        <v>29.89247311827957</v>
      </c>
    </row>
    <row r="48" spans="1:9" ht="9.75" customHeight="1">
      <c r="A48" s="18" t="s">
        <v>36</v>
      </c>
      <c r="B48" s="23">
        <v>198</v>
      </c>
      <c r="C48" s="21">
        <v>100</v>
      </c>
      <c r="D48" s="23">
        <v>185</v>
      </c>
      <c r="E48" s="21">
        <v>93.43434343434343</v>
      </c>
      <c r="F48" s="23">
        <v>0</v>
      </c>
      <c r="G48" s="21">
        <v>0</v>
      </c>
      <c r="H48" s="27">
        <v>13</v>
      </c>
      <c r="I48" s="22">
        <v>6.565656565656567</v>
      </c>
    </row>
    <row r="49" spans="1:9" ht="9.75" customHeight="1">
      <c r="A49" s="18" t="s">
        <v>37</v>
      </c>
      <c r="B49" s="23">
        <v>86</v>
      </c>
      <c r="C49" s="21">
        <v>100</v>
      </c>
      <c r="D49" s="23">
        <v>74</v>
      </c>
      <c r="E49" s="21">
        <v>86.04651162790698</v>
      </c>
      <c r="F49" s="23">
        <v>1</v>
      </c>
      <c r="G49" s="21">
        <v>1.1627906976744187</v>
      </c>
      <c r="H49" s="27">
        <v>11</v>
      </c>
      <c r="I49" s="22">
        <v>12.790697674418606</v>
      </c>
    </row>
    <row r="50" spans="1:9" ht="9.75" customHeight="1">
      <c r="A50" s="43" t="s">
        <v>38</v>
      </c>
      <c r="B50" s="25">
        <v>74</v>
      </c>
      <c r="C50" s="24">
        <v>100</v>
      </c>
      <c r="D50" s="25">
        <v>12</v>
      </c>
      <c r="E50" s="24">
        <v>16.216216216216218</v>
      </c>
      <c r="F50" s="25">
        <v>1</v>
      </c>
      <c r="G50" s="24">
        <v>1.3513513513513513</v>
      </c>
      <c r="H50" s="28">
        <v>61</v>
      </c>
      <c r="I50" s="26">
        <v>82.43243243243244</v>
      </c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sheetProtection/>
  <mergeCells count="3">
    <mergeCell ref="A1:I1"/>
    <mergeCell ref="A2:I2"/>
    <mergeCell ref="A4:I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00390625" style="1" customWidth="1"/>
    <col min="4" max="4" width="9.140625" style="1" customWidth="1"/>
    <col min="5" max="5" width="9.00390625" style="1" customWidth="1"/>
    <col min="6" max="6" width="8.8515625" style="1" customWidth="1"/>
    <col min="7" max="7" width="8.7109375" style="1" customWidth="1"/>
    <col min="8" max="8" width="9.00390625" style="1" customWidth="1"/>
    <col min="9" max="9" width="8.7109375" style="1" customWidth="1"/>
    <col min="10" max="16384" width="9.140625" style="1" customWidth="1"/>
  </cols>
  <sheetData>
    <row r="1" spans="1:9" ht="9.75" customHeight="1">
      <c r="A1" s="370" t="s">
        <v>234</v>
      </c>
      <c r="B1" s="370"/>
      <c r="C1" s="370"/>
      <c r="D1" s="370"/>
      <c r="E1" s="370"/>
      <c r="F1" s="370"/>
      <c r="G1" s="370"/>
      <c r="H1" s="370"/>
      <c r="I1" s="370"/>
    </row>
    <row r="2" spans="1:9" ht="9.75" customHeight="1">
      <c r="A2" s="370" t="s">
        <v>39</v>
      </c>
      <c r="B2" s="370"/>
      <c r="C2" s="370"/>
      <c r="D2" s="370"/>
      <c r="E2" s="370"/>
      <c r="F2" s="370"/>
      <c r="G2" s="370"/>
      <c r="H2" s="370"/>
      <c r="I2" s="370"/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9.75" customHeight="1">
      <c r="A4" s="370" t="s">
        <v>229</v>
      </c>
      <c r="B4" s="370"/>
      <c r="C4" s="370"/>
      <c r="D4" s="370"/>
      <c r="E4" s="370"/>
      <c r="F4" s="370"/>
      <c r="G4" s="370"/>
      <c r="H4" s="370"/>
      <c r="I4" s="370"/>
    </row>
    <row r="5" ht="9.75" customHeight="1"/>
    <row r="6" spans="1:9" ht="10.5" customHeight="1">
      <c r="A6" s="3"/>
      <c r="B6" s="4" t="s">
        <v>1</v>
      </c>
      <c r="C6" s="5"/>
      <c r="D6" s="5"/>
      <c r="E6" s="5"/>
      <c r="F6" s="5"/>
      <c r="G6" s="5"/>
      <c r="H6" s="5"/>
      <c r="I6" s="8"/>
    </row>
    <row r="7" spans="1:9" ht="10.5" customHeight="1">
      <c r="A7" s="29" t="s">
        <v>40</v>
      </c>
      <c r="B7" s="4" t="s">
        <v>17</v>
      </c>
      <c r="C7" s="5"/>
      <c r="D7" s="6" t="s">
        <v>2</v>
      </c>
      <c r="E7" s="7"/>
      <c r="F7" s="6" t="s">
        <v>3</v>
      </c>
      <c r="G7" s="7"/>
      <c r="H7" s="6" t="s">
        <v>19</v>
      </c>
      <c r="I7" s="8"/>
    </row>
    <row r="8" spans="1:9" ht="10.5" customHeight="1">
      <c r="A8" s="9" t="s">
        <v>41</v>
      </c>
      <c r="B8" s="10" t="s">
        <v>4</v>
      </c>
      <c r="C8" s="11" t="s">
        <v>5</v>
      </c>
      <c r="D8" s="10" t="s">
        <v>4</v>
      </c>
      <c r="E8" s="11" t="s">
        <v>5</v>
      </c>
      <c r="F8" s="10" t="s">
        <v>4</v>
      </c>
      <c r="G8" s="11" t="s">
        <v>5</v>
      </c>
      <c r="H8" s="12" t="s">
        <v>4</v>
      </c>
      <c r="I8" s="13" t="s">
        <v>5</v>
      </c>
    </row>
    <row r="9" spans="1:9" ht="9" customHeight="1">
      <c r="A9" s="30"/>
      <c r="B9" s="30"/>
      <c r="C9" s="31"/>
      <c r="D9" s="30"/>
      <c r="E9" s="31"/>
      <c r="F9" s="30"/>
      <c r="G9" s="31"/>
      <c r="H9" s="32"/>
      <c r="I9" s="29"/>
    </row>
    <row r="10" spans="1:9" ht="9.75" customHeight="1">
      <c r="A10" s="16" t="s">
        <v>6</v>
      </c>
      <c r="B10" s="23"/>
      <c r="C10" s="21"/>
      <c r="D10" s="23"/>
      <c r="E10" s="21"/>
      <c r="F10" s="23"/>
      <c r="G10" s="21"/>
      <c r="H10" s="27"/>
      <c r="I10" s="22"/>
    </row>
    <row r="11" spans="1:9" ht="9.75" customHeight="1">
      <c r="A11" s="18" t="s">
        <v>42</v>
      </c>
      <c r="B11" s="23">
        <v>14437</v>
      </c>
      <c r="C11" s="21">
        <v>100</v>
      </c>
      <c r="D11" s="23">
        <v>11227</v>
      </c>
      <c r="E11" s="21">
        <v>77.76546373900395</v>
      </c>
      <c r="F11" s="23">
        <v>77</v>
      </c>
      <c r="G11" s="21">
        <v>0.5333518043914941</v>
      </c>
      <c r="H11" s="27">
        <v>3133</v>
      </c>
      <c r="I11" s="22">
        <v>21.701184456604558</v>
      </c>
    </row>
    <row r="12" spans="1:10" ht="9.75" customHeight="1">
      <c r="A12" s="18" t="s">
        <v>43</v>
      </c>
      <c r="B12" s="23">
        <v>6168</v>
      </c>
      <c r="C12" s="21">
        <v>100</v>
      </c>
      <c r="D12" s="23">
        <v>5778</v>
      </c>
      <c r="E12" s="21">
        <v>93.67704280155642</v>
      </c>
      <c r="F12" s="23">
        <v>38</v>
      </c>
      <c r="G12" s="21">
        <v>0.6160830090791181</v>
      </c>
      <c r="H12" s="27">
        <v>352</v>
      </c>
      <c r="I12" s="22">
        <v>5.706874189364462</v>
      </c>
      <c r="J12" s="44"/>
    </row>
    <row r="13" spans="1:9" ht="9.75" customHeight="1">
      <c r="A13" s="18" t="s">
        <v>44</v>
      </c>
      <c r="B13" s="23">
        <v>8269</v>
      </c>
      <c r="C13" s="21">
        <v>100</v>
      </c>
      <c r="D13" s="23">
        <v>5449</v>
      </c>
      <c r="E13" s="21">
        <v>65.89672269923813</v>
      </c>
      <c r="F13" s="23">
        <v>39</v>
      </c>
      <c r="G13" s="21">
        <v>0.4716410690530899</v>
      </c>
      <c r="H13" s="27">
        <v>2781</v>
      </c>
      <c r="I13" s="22">
        <v>33.63163623170879</v>
      </c>
    </row>
    <row r="14" spans="1:9" ht="3" customHeight="1">
      <c r="A14" s="18"/>
      <c r="B14" s="14"/>
      <c r="C14" s="17"/>
      <c r="D14" s="41"/>
      <c r="E14" s="17"/>
      <c r="F14" s="41"/>
      <c r="G14" s="17"/>
      <c r="H14" s="15"/>
      <c r="I14" s="18"/>
    </row>
    <row r="15" spans="1:9" ht="9.75" customHeight="1">
      <c r="A15" s="18" t="s">
        <v>45</v>
      </c>
      <c r="B15" s="23">
        <v>9092</v>
      </c>
      <c r="C15" s="21">
        <v>100</v>
      </c>
      <c r="D15" s="23">
        <v>7510</v>
      </c>
      <c r="E15" s="21">
        <v>82.60008798944126</v>
      </c>
      <c r="F15" s="23">
        <v>49</v>
      </c>
      <c r="G15" s="21">
        <v>0.5389353277606688</v>
      </c>
      <c r="H15" s="27">
        <v>1533</v>
      </c>
      <c r="I15" s="22">
        <v>16.860976682798064</v>
      </c>
    </row>
    <row r="16" spans="1:9" ht="9.75" customHeight="1">
      <c r="A16" s="18" t="s">
        <v>43</v>
      </c>
      <c r="B16" s="23">
        <v>4588</v>
      </c>
      <c r="C16" s="21">
        <v>100</v>
      </c>
      <c r="D16" s="23">
        <v>4375</v>
      </c>
      <c r="E16" s="21">
        <v>95.35745422842197</v>
      </c>
      <c r="F16" s="23">
        <v>32</v>
      </c>
      <c r="G16" s="21">
        <v>0.6974716652136007</v>
      </c>
      <c r="H16" s="27">
        <v>181</v>
      </c>
      <c r="I16" s="22">
        <v>3.945074106364429</v>
      </c>
    </row>
    <row r="17" spans="1:11" ht="9.75" customHeight="1">
      <c r="A17" s="18" t="s">
        <v>44</v>
      </c>
      <c r="B17" s="23">
        <v>4504</v>
      </c>
      <c r="C17" s="21">
        <v>100</v>
      </c>
      <c r="D17" s="23">
        <v>3135</v>
      </c>
      <c r="E17" s="21">
        <v>69.60479573712256</v>
      </c>
      <c r="F17" s="23">
        <v>17</v>
      </c>
      <c r="G17" s="21">
        <v>0.3774422735346359</v>
      </c>
      <c r="H17" s="27">
        <v>1352</v>
      </c>
      <c r="I17" s="22">
        <v>30.017761989342805</v>
      </c>
      <c r="K17" s="44"/>
    </row>
    <row r="18" spans="1:9" ht="3" customHeight="1">
      <c r="A18" s="18"/>
      <c r="B18" s="14"/>
      <c r="C18" s="17"/>
      <c r="D18" s="41"/>
      <c r="E18" s="17"/>
      <c r="F18" s="41"/>
      <c r="G18" s="17"/>
      <c r="H18" s="15"/>
      <c r="I18" s="18"/>
    </row>
    <row r="19" spans="1:9" ht="9.75" customHeight="1">
      <c r="A19" s="18" t="s">
        <v>46</v>
      </c>
      <c r="B19" s="23">
        <v>4622</v>
      </c>
      <c r="C19" s="21">
        <v>100</v>
      </c>
      <c r="D19" s="23">
        <v>3084</v>
      </c>
      <c r="E19" s="21">
        <v>66.72436174816096</v>
      </c>
      <c r="F19" s="23">
        <v>28</v>
      </c>
      <c r="G19" s="21">
        <v>0.6057983556901774</v>
      </c>
      <c r="H19" s="27">
        <v>1510</v>
      </c>
      <c r="I19" s="22">
        <v>32.66983989614886</v>
      </c>
    </row>
    <row r="20" spans="1:9" ht="9.75" customHeight="1">
      <c r="A20" s="18" t="s">
        <v>43</v>
      </c>
      <c r="B20" s="23">
        <v>990</v>
      </c>
      <c r="C20" s="21">
        <v>100</v>
      </c>
      <c r="D20" s="23">
        <v>863</v>
      </c>
      <c r="E20" s="21">
        <v>87.17171717171716</v>
      </c>
      <c r="F20" s="23">
        <v>6</v>
      </c>
      <c r="G20" s="21">
        <v>0.6060606060606061</v>
      </c>
      <c r="H20" s="27">
        <v>121</v>
      </c>
      <c r="I20" s="22">
        <v>12.222222222222221</v>
      </c>
    </row>
    <row r="21" spans="1:9" ht="9.75" customHeight="1">
      <c r="A21" s="18" t="s">
        <v>44</v>
      </c>
      <c r="B21" s="23">
        <v>3632</v>
      </c>
      <c r="C21" s="21">
        <v>100</v>
      </c>
      <c r="D21" s="23">
        <v>2221</v>
      </c>
      <c r="E21" s="21">
        <v>61.15088105726873</v>
      </c>
      <c r="F21" s="23">
        <v>22</v>
      </c>
      <c r="G21" s="21">
        <v>0.6057268722466961</v>
      </c>
      <c r="H21" s="27">
        <v>1389</v>
      </c>
      <c r="I21" s="22">
        <v>38.24339207048458</v>
      </c>
    </row>
    <row r="22" spans="1:9" ht="3" customHeight="1">
      <c r="A22" s="18"/>
      <c r="B22" s="14"/>
      <c r="C22" s="17"/>
      <c r="D22" s="41"/>
      <c r="E22" s="17"/>
      <c r="F22" s="41"/>
      <c r="G22" s="17"/>
      <c r="H22" s="15"/>
      <c r="I22" s="18"/>
    </row>
    <row r="23" spans="1:9" ht="9.75" customHeight="1">
      <c r="A23" s="18" t="s">
        <v>47</v>
      </c>
      <c r="B23" s="23">
        <v>711</v>
      </c>
      <c r="C23" s="21">
        <v>100</v>
      </c>
      <c r="D23" s="23">
        <v>621</v>
      </c>
      <c r="E23" s="21">
        <v>87.34177215189874</v>
      </c>
      <c r="F23" s="23">
        <v>0</v>
      </c>
      <c r="G23" s="21">
        <v>0</v>
      </c>
      <c r="H23" s="27">
        <v>90</v>
      </c>
      <c r="I23" s="22">
        <v>12.658227848101266</v>
      </c>
    </row>
    <row r="24" spans="1:9" ht="9.75" customHeight="1">
      <c r="A24" s="18" t="s">
        <v>43</v>
      </c>
      <c r="B24" s="23">
        <v>580</v>
      </c>
      <c r="C24" s="21">
        <v>100</v>
      </c>
      <c r="D24" s="23">
        <v>530</v>
      </c>
      <c r="E24" s="21">
        <v>91.37931034482759</v>
      </c>
      <c r="F24" s="23">
        <v>0</v>
      </c>
      <c r="G24" s="21">
        <v>0</v>
      </c>
      <c r="H24" s="27">
        <v>50</v>
      </c>
      <c r="I24" s="22">
        <v>8.620689655172415</v>
      </c>
    </row>
    <row r="25" spans="1:9" ht="9.75" customHeight="1">
      <c r="A25" s="18" t="s">
        <v>44</v>
      </c>
      <c r="B25" s="23">
        <v>131</v>
      </c>
      <c r="C25" s="21">
        <v>100</v>
      </c>
      <c r="D25" s="23">
        <v>91</v>
      </c>
      <c r="E25" s="21">
        <v>69.46564885496184</v>
      </c>
      <c r="F25" s="23">
        <v>0</v>
      </c>
      <c r="G25" s="21">
        <v>0</v>
      </c>
      <c r="H25" s="27">
        <v>40</v>
      </c>
      <c r="I25" s="22">
        <v>30.53435114503817</v>
      </c>
    </row>
    <row r="26" spans="1:9" ht="9" customHeight="1">
      <c r="A26" s="14"/>
      <c r="B26" s="23"/>
      <c r="C26" s="21"/>
      <c r="D26" s="23"/>
      <c r="E26" s="21"/>
      <c r="F26" s="23"/>
      <c r="G26" s="21"/>
      <c r="H26" s="27"/>
      <c r="I26" s="22"/>
    </row>
    <row r="27" spans="1:9" ht="9.75" customHeight="1">
      <c r="A27" s="16" t="s">
        <v>13</v>
      </c>
      <c r="B27" s="23"/>
      <c r="C27" s="21"/>
      <c r="D27" s="23"/>
      <c r="E27" s="21"/>
      <c r="F27" s="23"/>
      <c r="G27" s="21"/>
      <c r="H27" s="27"/>
      <c r="I27" s="22"/>
    </row>
    <row r="28" spans="1:9" ht="9.75" customHeight="1">
      <c r="A28" s="18" t="s">
        <v>42</v>
      </c>
      <c r="B28" s="23">
        <v>2689</v>
      </c>
      <c r="C28" s="21">
        <v>100</v>
      </c>
      <c r="D28" s="23">
        <v>2166</v>
      </c>
      <c r="E28" s="21">
        <v>80.55039047973224</v>
      </c>
      <c r="F28" s="23">
        <v>12</v>
      </c>
      <c r="G28" s="21">
        <v>0.4462625511342506</v>
      </c>
      <c r="H28" s="27">
        <v>511</v>
      </c>
      <c r="I28" s="22">
        <v>19.003346969133506</v>
      </c>
    </row>
    <row r="29" spans="1:9" ht="9.75" customHeight="1">
      <c r="A29" s="18" t="s">
        <v>43</v>
      </c>
      <c r="B29" s="23">
        <v>1224</v>
      </c>
      <c r="C29" s="21">
        <v>100</v>
      </c>
      <c r="D29" s="23">
        <v>1152</v>
      </c>
      <c r="E29" s="21">
        <v>94.11764705882352</v>
      </c>
      <c r="F29" s="23">
        <v>7</v>
      </c>
      <c r="G29" s="21">
        <v>0.5718954248366013</v>
      </c>
      <c r="H29" s="27">
        <v>65</v>
      </c>
      <c r="I29" s="22">
        <v>5.310457516339869</v>
      </c>
    </row>
    <row r="30" spans="1:9" ht="9.75" customHeight="1">
      <c r="A30" s="18" t="s">
        <v>44</v>
      </c>
      <c r="B30" s="23">
        <v>1465</v>
      </c>
      <c r="C30" s="21">
        <v>100</v>
      </c>
      <c r="D30" s="23">
        <v>1014</v>
      </c>
      <c r="E30" s="21">
        <v>69.21501706484642</v>
      </c>
      <c r="F30" s="23">
        <v>5</v>
      </c>
      <c r="G30" s="21">
        <v>0.3412969283276451</v>
      </c>
      <c r="H30" s="27">
        <v>446</v>
      </c>
      <c r="I30" s="22">
        <v>30.44368600682594</v>
      </c>
    </row>
    <row r="31" spans="1:9" ht="3" customHeight="1">
      <c r="A31" s="18"/>
      <c r="B31" s="14"/>
      <c r="C31" s="17"/>
      <c r="D31" s="41"/>
      <c r="E31" s="17"/>
      <c r="F31" s="41"/>
      <c r="G31" s="17"/>
      <c r="H31" s="15"/>
      <c r="I31" s="18"/>
    </row>
    <row r="32" spans="1:9" ht="9.75" customHeight="1">
      <c r="A32" s="18" t="s">
        <v>45</v>
      </c>
      <c r="B32" s="23">
        <v>1750</v>
      </c>
      <c r="C32" s="21">
        <v>100</v>
      </c>
      <c r="D32" s="23">
        <v>1497</v>
      </c>
      <c r="E32" s="21">
        <v>85.54285714285714</v>
      </c>
      <c r="F32" s="23">
        <v>8</v>
      </c>
      <c r="G32" s="21">
        <v>0.4571428571428572</v>
      </c>
      <c r="H32" s="27">
        <v>245</v>
      </c>
      <c r="I32" s="22">
        <v>14.000000000000002</v>
      </c>
    </row>
    <row r="33" spans="1:9" ht="9.75" customHeight="1">
      <c r="A33" s="18" t="s">
        <v>43</v>
      </c>
      <c r="B33" s="23">
        <v>954</v>
      </c>
      <c r="C33" s="21">
        <v>100</v>
      </c>
      <c r="D33" s="23">
        <v>916</v>
      </c>
      <c r="E33" s="21">
        <v>96.0167714884696</v>
      </c>
      <c r="F33" s="23">
        <v>6</v>
      </c>
      <c r="G33" s="21">
        <v>0.628930817610063</v>
      </c>
      <c r="H33" s="27">
        <v>32</v>
      </c>
      <c r="I33" s="22">
        <v>3.3542976939203357</v>
      </c>
    </row>
    <row r="34" spans="1:9" ht="9.75" customHeight="1">
      <c r="A34" s="18" t="s">
        <v>44</v>
      </c>
      <c r="B34" s="23">
        <v>796</v>
      </c>
      <c r="C34" s="21">
        <v>100</v>
      </c>
      <c r="D34" s="23">
        <v>581</v>
      </c>
      <c r="E34" s="21">
        <v>72.98994974874373</v>
      </c>
      <c r="F34" s="23">
        <v>2</v>
      </c>
      <c r="G34" s="21">
        <v>0.25125628140703515</v>
      </c>
      <c r="H34" s="27">
        <v>213</v>
      </c>
      <c r="I34" s="22">
        <v>26.758793969849247</v>
      </c>
    </row>
    <row r="35" spans="1:9" ht="3" customHeight="1">
      <c r="A35" s="18"/>
      <c r="B35" s="14"/>
      <c r="C35" s="17"/>
      <c r="D35" s="41"/>
      <c r="E35" s="17"/>
      <c r="F35" s="41"/>
      <c r="G35" s="17"/>
      <c r="H35" s="15"/>
      <c r="I35" s="18"/>
    </row>
    <row r="36" spans="1:9" ht="9.75" customHeight="1">
      <c r="A36" s="18" t="s">
        <v>46</v>
      </c>
      <c r="B36" s="23">
        <v>863</v>
      </c>
      <c r="C36" s="21">
        <v>100</v>
      </c>
      <c r="D36" s="23">
        <v>602</v>
      </c>
      <c r="E36" s="21">
        <v>69.7566628041715</v>
      </c>
      <c r="F36" s="23">
        <v>4</v>
      </c>
      <c r="G36" s="21">
        <v>0.4634994206257242</v>
      </c>
      <c r="H36" s="27">
        <v>257</v>
      </c>
      <c r="I36" s="22">
        <v>29.779837775202783</v>
      </c>
    </row>
    <row r="37" spans="1:9" ht="9.75" customHeight="1">
      <c r="A37" s="18" t="s">
        <v>43</v>
      </c>
      <c r="B37" s="23">
        <v>222</v>
      </c>
      <c r="C37" s="21">
        <v>100</v>
      </c>
      <c r="D37" s="23">
        <v>192</v>
      </c>
      <c r="E37" s="21">
        <v>86.48648648648648</v>
      </c>
      <c r="F37" s="23">
        <v>1</v>
      </c>
      <c r="G37" s="21">
        <v>0.45045045045045046</v>
      </c>
      <c r="H37" s="27">
        <v>29</v>
      </c>
      <c r="I37" s="22">
        <v>13.063063063063062</v>
      </c>
    </row>
    <row r="38" spans="1:9" ht="9.75" customHeight="1">
      <c r="A38" s="18" t="s">
        <v>44</v>
      </c>
      <c r="B38" s="23">
        <v>641</v>
      </c>
      <c r="C38" s="21">
        <v>100</v>
      </c>
      <c r="D38" s="23">
        <v>410</v>
      </c>
      <c r="E38" s="21">
        <v>63.962558502340094</v>
      </c>
      <c r="F38" s="23">
        <v>3</v>
      </c>
      <c r="G38" s="21">
        <v>0.46801872074883</v>
      </c>
      <c r="H38" s="27">
        <v>228</v>
      </c>
      <c r="I38" s="22">
        <v>35.569422776911075</v>
      </c>
    </row>
    <row r="39" spans="1:9" ht="3" customHeight="1">
      <c r="A39" s="18"/>
      <c r="B39" s="14"/>
      <c r="C39" s="17"/>
      <c r="D39" s="41"/>
      <c r="E39" s="17"/>
      <c r="F39" s="41"/>
      <c r="G39" s="17"/>
      <c r="H39" s="15"/>
      <c r="I39" s="18"/>
    </row>
    <row r="40" spans="1:9" ht="9.75" customHeight="1">
      <c r="A40" s="18" t="s">
        <v>47</v>
      </c>
      <c r="B40" s="23">
        <v>76</v>
      </c>
      <c r="C40" s="21">
        <v>100</v>
      </c>
      <c r="D40" s="23">
        <v>67</v>
      </c>
      <c r="E40" s="21">
        <v>88.1578947368421</v>
      </c>
      <c r="F40" s="23">
        <v>0</v>
      </c>
      <c r="G40" s="21">
        <v>0</v>
      </c>
      <c r="H40" s="27">
        <v>9</v>
      </c>
      <c r="I40" s="22">
        <v>11.842105263157894</v>
      </c>
    </row>
    <row r="41" spans="1:9" ht="9.75" customHeight="1">
      <c r="A41" s="18" t="s">
        <v>43</v>
      </c>
      <c r="B41" s="23">
        <v>48</v>
      </c>
      <c r="C41" s="21">
        <v>100</v>
      </c>
      <c r="D41" s="23">
        <v>44</v>
      </c>
      <c r="E41" s="21">
        <v>91.66666666666666</v>
      </c>
      <c r="F41" s="23">
        <v>0</v>
      </c>
      <c r="G41" s="21">
        <v>0</v>
      </c>
      <c r="H41" s="27">
        <v>4</v>
      </c>
      <c r="I41" s="22">
        <v>8.333333333333332</v>
      </c>
    </row>
    <row r="42" spans="1:9" ht="9.75" customHeight="1">
      <c r="A42" s="18" t="s">
        <v>44</v>
      </c>
      <c r="B42" s="23">
        <v>28</v>
      </c>
      <c r="C42" s="21">
        <v>100</v>
      </c>
      <c r="D42" s="23">
        <v>23</v>
      </c>
      <c r="E42" s="21">
        <v>82.14285714285714</v>
      </c>
      <c r="F42" s="23">
        <v>0</v>
      </c>
      <c r="G42" s="21">
        <v>0</v>
      </c>
      <c r="H42" s="27">
        <v>5</v>
      </c>
      <c r="I42" s="22">
        <v>17.857142857142858</v>
      </c>
    </row>
    <row r="43" spans="1:9" ht="9" customHeight="1">
      <c r="A43" s="14"/>
      <c r="B43" s="23"/>
      <c r="C43" s="21"/>
      <c r="D43" s="23"/>
      <c r="E43" s="21"/>
      <c r="F43" s="23"/>
      <c r="G43" s="21"/>
      <c r="H43" s="27"/>
      <c r="I43" s="22"/>
    </row>
    <row r="44" spans="1:9" ht="9.75" customHeight="1">
      <c r="A44" s="16" t="s">
        <v>14</v>
      </c>
      <c r="B44" s="23"/>
      <c r="C44" s="21"/>
      <c r="D44" s="23"/>
      <c r="E44" s="21"/>
      <c r="F44" s="23"/>
      <c r="G44" s="21"/>
      <c r="H44" s="27"/>
      <c r="I44" s="22"/>
    </row>
    <row r="45" spans="1:9" ht="9.75" customHeight="1">
      <c r="A45" s="18" t="s">
        <v>42</v>
      </c>
      <c r="B45" s="23">
        <v>9143</v>
      </c>
      <c r="C45" s="21">
        <v>100</v>
      </c>
      <c r="D45" s="23">
        <v>6880</v>
      </c>
      <c r="E45" s="21">
        <v>75.2488242371213</v>
      </c>
      <c r="F45" s="23">
        <v>54</v>
      </c>
      <c r="G45" s="21">
        <v>0.5906157716285683</v>
      </c>
      <c r="H45" s="27">
        <v>2209</v>
      </c>
      <c r="I45" s="22">
        <v>24.160559991250135</v>
      </c>
    </row>
    <row r="46" spans="1:9" ht="9.75" customHeight="1">
      <c r="A46" s="18" t="s">
        <v>43</v>
      </c>
      <c r="B46" s="23">
        <v>3976</v>
      </c>
      <c r="C46" s="21">
        <v>100</v>
      </c>
      <c r="D46" s="23">
        <v>3700</v>
      </c>
      <c r="E46" s="21">
        <v>93.05835010060363</v>
      </c>
      <c r="F46" s="23">
        <v>24</v>
      </c>
      <c r="G46" s="21">
        <v>0.6036217303822937</v>
      </c>
      <c r="H46" s="27">
        <v>252</v>
      </c>
      <c r="I46" s="22">
        <v>6.338028169014084</v>
      </c>
    </row>
    <row r="47" spans="1:9" ht="9.75" customHeight="1">
      <c r="A47" s="18" t="s">
        <v>44</v>
      </c>
      <c r="B47" s="23">
        <v>5167</v>
      </c>
      <c r="C47" s="21">
        <v>100</v>
      </c>
      <c r="D47" s="23">
        <v>3180</v>
      </c>
      <c r="E47" s="21">
        <v>61.54441648925876</v>
      </c>
      <c r="F47" s="23">
        <v>30</v>
      </c>
      <c r="G47" s="21">
        <v>0.5806077027288562</v>
      </c>
      <c r="H47" s="27">
        <v>1957</v>
      </c>
      <c r="I47" s="22">
        <v>37.87497580801239</v>
      </c>
    </row>
    <row r="48" spans="1:9" ht="3" customHeight="1">
      <c r="A48" s="18"/>
      <c r="B48" s="14"/>
      <c r="C48" s="17"/>
      <c r="D48" s="41"/>
      <c r="E48" s="17"/>
      <c r="F48" s="41"/>
      <c r="G48" s="17"/>
      <c r="H48" s="15"/>
      <c r="I48" s="18"/>
    </row>
    <row r="49" spans="1:9" ht="9.75" customHeight="1">
      <c r="A49" s="18" t="s">
        <v>45</v>
      </c>
      <c r="B49" s="23">
        <v>5337</v>
      </c>
      <c r="C49" s="21">
        <v>100</v>
      </c>
      <c r="D49" s="23">
        <v>4308</v>
      </c>
      <c r="E49" s="21">
        <v>80.7195053400787</v>
      </c>
      <c r="F49" s="23">
        <v>35</v>
      </c>
      <c r="G49" s="21">
        <v>0.6557991380925614</v>
      </c>
      <c r="H49" s="27">
        <v>994</v>
      </c>
      <c r="I49" s="22">
        <v>18.624695521828745</v>
      </c>
    </row>
    <row r="50" spans="1:9" ht="9.75" customHeight="1">
      <c r="A50" s="18" t="s">
        <v>43</v>
      </c>
      <c r="B50" s="23">
        <v>2788</v>
      </c>
      <c r="C50" s="21">
        <v>100</v>
      </c>
      <c r="D50" s="23">
        <v>2645</v>
      </c>
      <c r="E50" s="21">
        <v>94.87087517934003</v>
      </c>
      <c r="F50" s="23">
        <v>20</v>
      </c>
      <c r="G50" s="21">
        <v>0.7173601147776184</v>
      </c>
      <c r="H50" s="27">
        <v>123</v>
      </c>
      <c r="I50" s="22">
        <v>4.411764705882353</v>
      </c>
    </row>
    <row r="51" spans="1:9" ht="9.75" customHeight="1">
      <c r="A51" s="18" t="s">
        <v>44</v>
      </c>
      <c r="B51" s="23">
        <v>2549</v>
      </c>
      <c r="C51" s="21">
        <v>100</v>
      </c>
      <c r="D51" s="23">
        <v>1663</v>
      </c>
      <c r="E51" s="21">
        <v>65.24127108670066</v>
      </c>
      <c r="F51" s="23">
        <v>15</v>
      </c>
      <c r="G51" s="21">
        <v>0.5884660651235779</v>
      </c>
      <c r="H51" s="27">
        <v>871</v>
      </c>
      <c r="I51" s="22">
        <v>34.17026284817575</v>
      </c>
    </row>
    <row r="52" spans="1:9" ht="3" customHeight="1">
      <c r="A52" s="18"/>
      <c r="B52" s="14"/>
      <c r="C52" s="17"/>
      <c r="D52" s="41"/>
      <c r="E52" s="17"/>
      <c r="F52" s="41"/>
      <c r="G52" s="17"/>
      <c r="H52" s="15"/>
      <c r="I52" s="18"/>
    </row>
    <row r="53" spans="1:9" ht="9.75" customHeight="1">
      <c r="A53" s="18" t="s">
        <v>46</v>
      </c>
      <c r="B53" s="23">
        <v>3212</v>
      </c>
      <c r="C53" s="21">
        <v>100</v>
      </c>
      <c r="D53" s="23">
        <v>2054</v>
      </c>
      <c r="E53" s="21">
        <v>63.94769613947696</v>
      </c>
      <c r="F53" s="23">
        <v>19</v>
      </c>
      <c r="G53" s="21">
        <v>0.5915317559153176</v>
      </c>
      <c r="H53" s="27">
        <v>1139</v>
      </c>
      <c r="I53" s="22">
        <v>35.46077210460772</v>
      </c>
    </row>
    <row r="54" spans="1:9" ht="9.75" customHeight="1">
      <c r="A54" s="18" t="s">
        <v>43</v>
      </c>
      <c r="B54" s="23">
        <v>670</v>
      </c>
      <c r="C54" s="21">
        <v>100</v>
      </c>
      <c r="D54" s="23">
        <v>581</v>
      </c>
      <c r="E54" s="21">
        <v>86.71641791044776</v>
      </c>
      <c r="F54" s="23">
        <v>4</v>
      </c>
      <c r="G54" s="21">
        <v>0.5970149253731344</v>
      </c>
      <c r="H54" s="27">
        <v>85</v>
      </c>
      <c r="I54" s="22">
        <v>12.686567164179104</v>
      </c>
    </row>
    <row r="55" spans="1:9" ht="9.75" customHeight="1">
      <c r="A55" s="18" t="s">
        <v>44</v>
      </c>
      <c r="B55" s="23">
        <v>2542</v>
      </c>
      <c r="C55" s="21">
        <v>100</v>
      </c>
      <c r="D55" s="23">
        <v>1473</v>
      </c>
      <c r="E55" s="21">
        <v>57.94649881982691</v>
      </c>
      <c r="F55" s="23">
        <v>15</v>
      </c>
      <c r="G55" s="21">
        <v>0.5900865460267506</v>
      </c>
      <c r="H55" s="27">
        <v>1054</v>
      </c>
      <c r="I55" s="22">
        <v>41.46341463414634</v>
      </c>
    </row>
    <row r="56" spans="1:9" ht="3" customHeight="1">
      <c r="A56" s="18"/>
      <c r="B56" s="14"/>
      <c r="C56" s="17"/>
      <c r="D56" s="41"/>
      <c r="E56" s="17"/>
      <c r="F56" s="41"/>
      <c r="G56" s="17"/>
      <c r="H56" s="15"/>
      <c r="I56" s="18"/>
    </row>
    <row r="57" spans="1:9" ht="9.75" customHeight="1">
      <c r="A57" s="18" t="s">
        <v>47</v>
      </c>
      <c r="B57" s="23">
        <v>584</v>
      </c>
      <c r="C57" s="21">
        <v>100</v>
      </c>
      <c r="D57" s="23">
        <v>508</v>
      </c>
      <c r="E57" s="21">
        <v>86.98630136986301</v>
      </c>
      <c r="F57" s="23">
        <v>0</v>
      </c>
      <c r="G57" s="21">
        <v>0</v>
      </c>
      <c r="H57" s="27">
        <v>76</v>
      </c>
      <c r="I57" s="22">
        <v>13.013698630136986</v>
      </c>
    </row>
    <row r="58" spans="1:9" ht="9.75" customHeight="1">
      <c r="A58" s="18" t="s">
        <v>43</v>
      </c>
      <c r="B58" s="23">
        <v>508</v>
      </c>
      <c r="C58" s="21">
        <v>100</v>
      </c>
      <c r="D58" s="23">
        <v>464</v>
      </c>
      <c r="E58" s="21">
        <v>91.33858267716536</v>
      </c>
      <c r="F58" s="23">
        <v>0</v>
      </c>
      <c r="G58" s="21">
        <v>0</v>
      </c>
      <c r="H58" s="27">
        <v>44</v>
      </c>
      <c r="I58" s="22">
        <v>8.661417322834646</v>
      </c>
    </row>
    <row r="59" spans="1:9" ht="9.75" customHeight="1">
      <c r="A59" s="18" t="s">
        <v>44</v>
      </c>
      <c r="B59" s="23">
        <v>76</v>
      </c>
      <c r="C59" s="21">
        <v>100</v>
      </c>
      <c r="D59" s="23">
        <v>44</v>
      </c>
      <c r="E59" s="21">
        <v>57.89473684210527</v>
      </c>
      <c r="F59" s="23">
        <v>0</v>
      </c>
      <c r="G59" s="21">
        <v>0</v>
      </c>
      <c r="H59" s="27">
        <v>32</v>
      </c>
      <c r="I59" s="22">
        <v>42.10526315789473</v>
      </c>
    </row>
    <row r="60" spans="1:9" ht="9" customHeight="1">
      <c r="A60" s="14"/>
      <c r="B60" s="23"/>
      <c r="C60" s="21"/>
      <c r="D60" s="23"/>
      <c r="E60" s="21"/>
      <c r="F60" s="23"/>
      <c r="G60" s="21"/>
      <c r="H60" s="27"/>
      <c r="I60" s="22"/>
    </row>
    <row r="61" spans="1:9" ht="9.75" customHeight="1">
      <c r="A61" s="16" t="s">
        <v>15</v>
      </c>
      <c r="B61" s="23"/>
      <c r="C61" s="21"/>
      <c r="D61" s="23"/>
      <c r="E61" s="21"/>
      <c r="F61" s="23"/>
      <c r="G61" s="21"/>
      <c r="H61" s="27"/>
      <c r="I61" s="22"/>
    </row>
    <row r="62" spans="1:9" ht="9.75" customHeight="1">
      <c r="A62" s="18" t="s">
        <v>42</v>
      </c>
      <c r="B62" s="23">
        <v>2605</v>
      </c>
      <c r="C62" s="21">
        <v>100</v>
      </c>
      <c r="D62" s="23">
        <v>2181</v>
      </c>
      <c r="E62" s="21">
        <v>83.7236084452975</v>
      </c>
      <c r="F62" s="23">
        <v>11</v>
      </c>
      <c r="G62" s="21">
        <v>0.42226487523992323</v>
      </c>
      <c r="H62" s="27">
        <v>413</v>
      </c>
      <c r="I62" s="22">
        <v>15.85412667946257</v>
      </c>
    </row>
    <row r="63" spans="1:9" ht="9.75" customHeight="1">
      <c r="A63" s="18" t="s">
        <v>43</v>
      </c>
      <c r="B63" s="23">
        <v>968</v>
      </c>
      <c r="C63" s="21">
        <v>100</v>
      </c>
      <c r="D63" s="23">
        <v>926</v>
      </c>
      <c r="E63" s="21">
        <v>95.66115702479338</v>
      </c>
      <c r="F63" s="23">
        <v>7</v>
      </c>
      <c r="G63" s="21">
        <v>0.7231404958677686</v>
      </c>
      <c r="H63" s="27">
        <v>35</v>
      </c>
      <c r="I63" s="22">
        <v>3.6157024793388426</v>
      </c>
    </row>
    <row r="64" spans="1:9" ht="9.75" customHeight="1">
      <c r="A64" s="18" t="s">
        <v>44</v>
      </c>
      <c r="B64" s="23">
        <v>1637</v>
      </c>
      <c r="C64" s="21">
        <v>100</v>
      </c>
      <c r="D64" s="23">
        <v>1255</v>
      </c>
      <c r="E64" s="21">
        <v>76.66463042150275</v>
      </c>
      <c r="F64" s="23">
        <v>4</v>
      </c>
      <c r="G64" s="21">
        <v>0.2443494196701283</v>
      </c>
      <c r="H64" s="27">
        <v>378</v>
      </c>
      <c r="I64" s="22">
        <v>23.09102015882712</v>
      </c>
    </row>
    <row r="65" spans="1:9" ht="3" customHeight="1">
      <c r="A65" s="18"/>
      <c r="B65" s="14"/>
      <c r="C65" s="17"/>
      <c r="D65" s="41"/>
      <c r="E65" s="17"/>
      <c r="F65" s="41"/>
      <c r="G65" s="17"/>
      <c r="H65" s="15"/>
      <c r="I65" s="18"/>
    </row>
    <row r="66" spans="1:9" ht="9.75" customHeight="1">
      <c r="A66" s="18" t="s">
        <v>45</v>
      </c>
      <c r="B66" s="23">
        <v>2005</v>
      </c>
      <c r="C66" s="21">
        <v>100</v>
      </c>
      <c r="D66" s="23">
        <v>1705</v>
      </c>
      <c r="E66" s="21">
        <v>85.03740648379052</v>
      </c>
      <c r="F66" s="23">
        <v>6</v>
      </c>
      <c r="G66" s="21">
        <v>0.29925187032418954</v>
      </c>
      <c r="H66" s="27">
        <v>294</v>
      </c>
      <c r="I66" s="22">
        <v>14.663341645885286</v>
      </c>
    </row>
    <row r="67" spans="1:9" ht="9.75" customHeight="1">
      <c r="A67" s="18" t="s">
        <v>43</v>
      </c>
      <c r="B67" s="23">
        <v>846</v>
      </c>
      <c r="C67" s="21">
        <v>100</v>
      </c>
      <c r="D67" s="23">
        <v>814</v>
      </c>
      <c r="E67" s="21">
        <v>96.2174940898345</v>
      </c>
      <c r="F67" s="23">
        <v>6</v>
      </c>
      <c r="G67" s="21">
        <v>0.7092198581560284</v>
      </c>
      <c r="H67" s="27">
        <v>26</v>
      </c>
      <c r="I67" s="22">
        <v>3.0732860520094563</v>
      </c>
    </row>
    <row r="68" spans="1:9" ht="9.75" customHeight="1">
      <c r="A68" s="18" t="s">
        <v>44</v>
      </c>
      <c r="B68" s="23">
        <v>1159</v>
      </c>
      <c r="C68" s="21">
        <v>100</v>
      </c>
      <c r="D68" s="23">
        <v>891</v>
      </c>
      <c r="E68" s="21">
        <v>76.87661777394305</v>
      </c>
      <c r="F68" s="23">
        <v>0</v>
      </c>
      <c r="G68" s="21">
        <v>0</v>
      </c>
      <c r="H68" s="27">
        <v>268</v>
      </c>
      <c r="I68" s="22">
        <v>23.123382226056947</v>
      </c>
    </row>
    <row r="69" spans="1:9" ht="3" customHeight="1">
      <c r="A69" s="18"/>
      <c r="B69" s="14"/>
      <c r="C69" s="17"/>
      <c r="D69" s="41"/>
      <c r="E69" s="17"/>
      <c r="F69" s="41"/>
      <c r="G69" s="17"/>
      <c r="H69" s="15"/>
      <c r="I69" s="18"/>
    </row>
    <row r="70" spans="1:9" ht="9.75" customHeight="1">
      <c r="A70" s="18" t="s">
        <v>46</v>
      </c>
      <c r="B70" s="23">
        <v>547</v>
      </c>
      <c r="C70" s="21">
        <v>100</v>
      </c>
      <c r="D70" s="23">
        <v>428</v>
      </c>
      <c r="E70" s="21">
        <v>78.24497257769653</v>
      </c>
      <c r="F70" s="23">
        <v>5</v>
      </c>
      <c r="G70" s="21">
        <v>0.9140767824497258</v>
      </c>
      <c r="H70" s="27">
        <v>114</v>
      </c>
      <c r="I70" s="22">
        <v>20.840950639853748</v>
      </c>
    </row>
    <row r="71" spans="1:9" ht="9.75" customHeight="1">
      <c r="A71" s="18" t="s">
        <v>43</v>
      </c>
      <c r="B71" s="23">
        <v>98</v>
      </c>
      <c r="C71" s="21">
        <v>100</v>
      </c>
      <c r="D71" s="23">
        <v>90</v>
      </c>
      <c r="E71" s="21">
        <v>91.83673469387756</v>
      </c>
      <c r="F71" s="23">
        <v>1</v>
      </c>
      <c r="G71" s="21">
        <v>1.0204081632653061</v>
      </c>
      <c r="H71" s="27">
        <v>7</v>
      </c>
      <c r="I71" s="22">
        <v>7.142857142857142</v>
      </c>
    </row>
    <row r="72" spans="1:9" ht="9.75" customHeight="1">
      <c r="A72" s="18" t="s">
        <v>44</v>
      </c>
      <c r="B72" s="23">
        <v>449</v>
      </c>
      <c r="C72" s="21">
        <v>100</v>
      </c>
      <c r="D72" s="23">
        <v>338</v>
      </c>
      <c r="E72" s="21">
        <v>75.27839643652561</v>
      </c>
      <c r="F72" s="23">
        <v>4</v>
      </c>
      <c r="G72" s="21">
        <v>0.8908685968819599</v>
      </c>
      <c r="H72" s="27">
        <v>107</v>
      </c>
      <c r="I72" s="22">
        <v>23.83073496659243</v>
      </c>
    </row>
    <row r="73" spans="1:9" ht="3" customHeight="1">
      <c r="A73" s="18"/>
      <c r="B73" s="14"/>
      <c r="C73" s="17"/>
      <c r="D73" s="41"/>
      <c r="E73" s="17"/>
      <c r="F73" s="41"/>
      <c r="G73" s="17"/>
      <c r="H73" s="15"/>
      <c r="I73" s="18"/>
    </row>
    <row r="74" spans="1:9" ht="9.75" customHeight="1">
      <c r="A74" s="18" t="s">
        <v>47</v>
      </c>
      <c r="B74" s="23">
        <v>51</v>
      </c>
      <c r="C74" s="21">
        <v>100</v>
      </c>
      <c r="D74" s="23">
        <v>46</v>
      </c>
      <c r="E74" s="21">
        <v>90.19607843137256</v>
      </c>
      <c r="F74" s="23">
        <v>0</v>
      </c>
      <c r="G74" s="21">
        <v>0</v>
      </c>
      <c r="H74" s="27">
        <v>5</v>
      </c>
      <c r="I74" s="22">
        <v>9.803921568627452</v>
      </c>
    </row>
    <row r="75" spans="1:9" ht="9.75" customHeight="1">
      <c r="A75" s="18" t="s">
        <v>43</v>
      </c>
      <c r="B75" s="23">
        <v>24</v>
      </c>
      <c r="C75" s="21">
        <v>100</v>
      </c>
      <c r="D75" s="23">
        <v>22</v>
      </c>
      <c r="E75" s="21">
        <v>91.66666666666666</v>
      </c>
      <c r="F75" s="23">
        <v>0</v>
      </c>
      <c r="G75" s="21">
        <v>0</v>
      </c>
      <c r="H75" s="27">
        <v>2</v>
      </c>
      <c r="I75" s="22">
        <v>8.333333333333332</v>
      </c>
    </row>
    <row r="76" spans="1:9" ht="9.75" customHeight="1">
      <c r="A76" s="43" t="s">
        <v>44</v>
      </c>
      <c r="B76" s="25">
        <v>27</v>
      </c>
      <c r="C76" s="24">
        <v>100</v>
      </c>
      <c r="D76" s="25">
        <v>24</v>
      </c>
      <c r="E76" s="24">
        <v>88.88888888888889</v>
      </c>
      <c r="F76" s="25">
        <v>0</v>
      </c>
      <c r="G76" s="24">
        <v>0</v>
      </c>
      <c r="H76" s="28">
        <v>3</v>
      </c>
      <c r="I76" s="26">
        <v>11.11111111111111</v>
      </c>
    </row>
  </sheetData>
  <sheetProtection/>
  <mergeCells count="3">
    <mergeCell ref="A1:I1"/>
    <mergeCell ref="A2:I2"/>
    <mergeCell ref="A4:I4"/>
  </mergeCells>
  <printOptions horizontalCentered="1"/>
  <pageMargins left="0.75" right="0.75" top="0.66" bottom="0.25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8.7109375" style="1" customWidth="1"/>
    <col min="2" max="4" width="7.00390625" style="1" hidden="1" customWidth="1"/>
    <col min="5" max="16" width="7.28125" style="1" customWidth="1"/>
    <col min="17" max="16384" width="9.140625" style="1" customWidth="1"/>
  </cols>
  <sheetData>
    <row r="1" spans="1:16" ht="9.75" customHeight="1">
      <c r="A1" s="370" t="s">
        <v>235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208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13698</v>
      </c>
      <c r="C11" s="326">
        <v>14148</v>
      </c>
      <c r="D11" s="326">
        <v>14077</v>
      </c>
      <c r="E11" s="326">
        <v>14516</v>
      </c>
      <c r="F11" s="326">
        <v>14293</v>
      </c>
      <c r="G11" s="326">
        <v>14408</v>
      </c>
      <c r="H11" s="326">
        <v>14523</v>
      </c>
      <c r="I11" s="326">
        <v>14671</v>
      </c>
      <c r="J11" s="326">
        <v>14699</v>
      </c>
      <c r="K11" s="326">
        <v>15498</v>
      </c>
      <c r="L11" s="326">
        <v>15691</v>
      </c>
      <c r="M11" s="326">
        <v>15400</v>
      </c>
      <c r="N11" s="326">
        <v>14971</v>
      </c>
      <c r="O11" s="326">
        <v>14906</v>
      </c>
      <c r="P11" s="326">
        <v>14437</v>
      </c>
    </row>
    <row r="12" spans="1:16" ht="9.75" customHeight="1">
      <c r="A12" s="14" t="s">
        <v>7</v>
      </c>
      <c r="B12" s="326">
        <v>75</v>
      </c>
      <c r="C12" s="326">
        <v>73</v>
      </c>
      <c r="D12" s="326">
        <v>55</v>
      </c>
      <c r="E12" s="326">
        <v>66</v>
      </c>
      <c r="F12" s="326">
        <v>68</v>
      </c>
      <c r="G12" s="326">
        <v>55</v>
      </c>
      <c r="H12" s="326">
        <v>48</v>
      </c>
      <c r="I12" s="326">
        <v>39</v>
      </c>
      <c r="J12" s="326">
        <v>37</v>
      </c>
      <c r="K12" s="326">
        <v>54</v>
      </c>
      <c r="L12" s="326">
        <v>37</v>
      </c>
      <c r="M12" s="326">
        <v>47</v>
      </c>
      <c r="N12" s="326">
        <v>33</v>
      </c>
      <c r="O12" s="326">
        <v>34</v>
      </c>
      <c r="P12" s="326">
        <v>32</v>
      </c>
    </row>
    <row r="13" spans="1:16" ht="9.75" customHeight="1">
      <c r="A13" s="14" t="s">
        <v>20</v>
      </c>
      <c r="B13" s="326">
        <v>2169</v>
      </c>
      <c r="C13" s="326">
        <v>2210</v>
      </c>
      <c r="D13" s="326">
        <v>2155</v>
      </c>
      <c r="E13" s="326">
        <v>2092</v>
      </c>
      <c r="F13" s="326">
        <v>1971</v>
      </c>
      <c r="G13" s="326">
        <v>1898</v>
      </c>
      <c r="H13" s="326">
        <v>1851</v>
      </c>
      <c r="I13" s="326">
        <v>1831</v>
      </c>
      <c r="J13" s="326">
        <v>1786</v>
      </c>
      <c r="K13" s="326">
        <v>1879</v>
      </c>
      <c r="L13" s="326">
        <v>1900</v>
      </c>
      <c r="M13" s="326">
        <v>1846</v>
      </c>
      <c r="N13" s="326">
        <v>1574</v>
      </c>
      <c r="O13" s="326">
        <v>1574</v>
      </c>
      <c r="P13" s="326">
        <v>1378</v>
      </c>
    </row>
    <row r="14" spans="1:16" ht="9.75" customHeight="1">
      <c r="A14" s="14" t="s">
        <v>21</v>
      </c>
      <c r="B14" s="326">
        <v>865</v>
      </c>
      <c r="C14" s="326">
        <v>843</v>
      </c>
      <c r="D14" s="326">
        <v>790</v>
      </c>
      <c r="E14" s="326">
        <v>769</v>
      </c>
      <c r="F14" s="326">
        <v>747</v>
      </c>
      <c r="G14" s="326">
        <v>659</v>
      </c>
      <c r="H14" s="326">
        <v>645</v>
      </c>
      <c r="I14" s="326">
        <v>660</v>
      </c>
      <c r="J14" s="326">
        <v>598</v>
      </c>
      <c r="K14" s="326">
        <v>626</v>
      </c>
      <c r="L14" s="326">
        <v>640</v>
      </c>
      <c r="M14" s="326">
        <v>607</v>
      </c>
      <c r="N14" s="326">
        <v>488</v>
      </c>
      <c r="O14" s="326">
        <v>504</v>
      </c>
      <c r="P14" s="326">
        <v>427</v>
      </c>
    </row>
    <row r="15" spans="1:16" ht="9.75" customHeight="1">
      <c r="A15" s="14" t="s">
        <v>22</v>
      </c>
      <c r="B15" s="326">
        <v>1304</v>
      </c>
      <c r="C15" s="326">
        <v>1367</v>
      </c>
      <c r="D15" s="326">
        <v>1365</v>
      </c>
      <c r="E15" s="326">
        <v>1323</v>
      </c>
      <c r="F15" s="326">
        <v>1224</v>
      </c>
      <c r="G15" s="326">
        <v>1239</v>
      </c>
      <c r="H15" s="326">
        <v>1206</v>
      </c>
      <c r="I15" s="326">
        <v>1171</v>
      </c>
      <c r="J15" s="326">
        <v>1188</v>
      </c>
      <c r="K15" s="326">
        <v>1253</v>
      </c>
      <c r="L15" s="326">
        <v>1260</v>
      </c>
      <c r="M15" s="326">
        <v>1239</v>
      </c>
      <c r="N15" s="326">
        <v>1086</v>
      </c>
      <c r="O15" s="326">
        <v>1070</v>
      </c>
      <c r="P15" s="326">
        <v>951</v>
      </c>
    </row>
    <row r="16" spans="1:16" ht="9.75" customHeight="1">
      <c r="A16" s="14" t="s">
        <v>8</v>
      </c>
      <c r="B16" s="326">
        <v>3279</v>
      </c>
      <c r="C16" s="326">
        <v>3539</v>
      </c>
      <c r="D16" s="326">
        <v>3676</v>
      </c>
      <c r="E16" s="326">
        <v>3873</v>
      </c>
      <c r="F16" s="326">
        <v>3912</v>
      </c>
      <c r="G16" s="326">
        <v>3948</v>
      </c>
      <c r="H16" s="326">
        <v>4028</v>
      </c>
      <c r="I16" s="326">
        <v>4022</v>
      </c>
      <c r="J16" s="326">
        <v>4029</v>
      </c>
      <c r="K16" s="326">
        <v>4275</v>
      </c>
      <c r="L16" s="326">
        <v>4337</v>
      </c>
      <c r="M16" s="326">
        <v>4141</v>
      </c>
      <c r="N16" s="326">
        <v>4028</v>
      </c>
      <c r="O16" s="326">
        <v>3908</v>
      </c>
      <c r="P16" s="326">
        <v>3702</v>
      </c>
    </row>
    <row r="17" spans="1:16" ht="9.75" customHeight="1">
      <c r="A17" s="14" t="s">
        <v>9</v>
      </c>
      <c r="B17" s="326">
        <v>3632</v>
      </c>
      <c r="C17" s="326">
        <v>3670</v>
      </c>
      <c r="D17" s="326">
        <v>3605</v>
      </c>
      <c r="E17" s="326">
        <v>3682</v>
      </c>
      <c r="F17" s="326">
        <v>3520</v>
      </c>
      <c r="G17" s="326">
        <v>3536</v>
      </c>
      <c r="H17" s="326">
        <v>3568</v>
      </c>
      <c r="I17" s="326">
        <v>3704</v>
      </c>
      <c r="J17" s="326">
        <v>3802</v>
      </c>
      <c r="K17" s="326">
        <v>4100</v>
      </c>
      <c r="L17" s="326">
        <v>4172</v>
      </c>
      <c r="M17" s="326">
        <v>4327</v>
      </c>
      <c r="N17" s="326">
        <v>4172</v>
      </c>
      <c r="O17" s="326">
        <v>4187</v>
      </c>
      <c r="P17" s="326">
        <v>4118</v>
      </c>
    </row>
    <row r="18" spans="1:16" ht="9.75" customHeight="1">
      <c r="A18" s="14" t="s">
        <v>10</v>
      </c>
      <c r="B18" s="326">
        <v>2981</v>
      </c>
      <c r="C18" s="326">
        <v>3021</v>
      </c>
      <c r="D18" s="326">
        <v>2897</v>
      </c>
      <c r="E18" s="326">
        <v>3050</v>
      </c>
      <c r="F18" s="326">
        <v>3067</v>
      </c>
      <c r="G18" s="326">
        <v>3141</v>
      </c>
      <c r="H18" s="326">
        <v>3204</v>
      </c>
      <c r="I18" s="326">
        <v>3131</v>
      </c>
      <c r="J18" s="326">
        <v>3110</v>
      </c>
      <c r="K18" s="326">
        <v>3169</v>
      </c>
      <c r="L18" s="326">
        <v>3236</v>
      </c>
      <c r="M18" s="326">
        <v>3035</v>
      </c>
      <c r="N18" s="326">
        <v>3134</v>
      </c>
      <c r="O18" s="326">
        <v>3211</v>
      </c>
      <c r="P18" s="326">
        <v>3279</v>
      </c>
    </row>
    <row r="19" spans="1:16" ht="9.75" customHeight="1">
      <c r="A19" s="14" t="s">
        <v>11</v>
      </c>
      <c r="B19" s="326">
        <v>1314</v>
      </c>
      <c r="C19" s="326">
        <v>1384</v>
      </c>
      <c r="D19" s="326">
        <v>1418</v>
      </c>
      <c r="E19" s="326">
        <v>1454</v>
      </c>
      <c r="F19" s="326">
        <v>1414</v>
      </c>
      <c r="G19" s="326">
        <v>1495</v>
      </c>
      <c r="H19" s="326">
        <v>1492</v>
      </c>
      <c r="I19" s="326">
        <v>1568</v>
      </c>
      <c r="J19" s="326">
        <v>1579</v>
      </c>
      <c r="K19" s="326">
        <v>1662</v>
      </c>
      <c r="L19" s="326">
        <v>1616</v>
      </c>
      <c r="M19" s="326">
        <v>1647</v>
      </c>
      <c r="N19" s="326">
        <v>1558</v>
      </c>
      <c r="O19" s="326">
        <v>1581</v>
      </c>
      <c r="P19" s="326">
        <v>1536</v>
      </c>
    </row>
    <row r="20" spans="1:16" ht="9.75" customHeight="1">
      <c r="A20" s="14" t="s">
        <v>12</v>
      </c>
      <c r="B20" s="326">
        <v>248</v>
      </c>
      <c r="C20" s="326">
        <v>251</v>
      </c>
      <c r="D20" s="326">
        <v>271</v>
      </c>
      <c r="E20" s="326">
        <v>299</v>
      </c>
      <c r="F20" s="326">
        <v>341</v>
      </c>
      <c r="G20" s="326">
        <v>335</v>
      </c>
      <c r="H20" s="326">
        <v>332</v>
      </c>
      <c r="I20" s="326">
        <v>376</v>
      </c>
      <c r="J20" s="326">
        <v>356</v>
      </c>
      <c r="K20" s="326">
        <v>359</v>
      </c>
      <c r="L20" s="326">
        <v>393</v>
      </c>
      <c r="M20" s="326">
        <v>357</v>
      </c>
      <c r="N20" s="326">
        <v>472</v>
      </c>
      <c r="O20" s="326">
        <v>411</v>
      </c>
      <c r="P20" s="326">
        <v>392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2195</v>
      </c>
      <c r="C22" s="326">
        <v>2433</v>
      </c>
      <c r="D22" s="326">
        <v>2440</v>
      </c>
      <c r="E22" s="326">
        <v>2461</v>
      </c>
      <c r="F22" s="326">
        <v>2358</v>
      </c>
      <c r="G22" s="326">
        <v>2450</v>
      </c>
      <c r="H22" s="326">
        <v>2546</v>
      </c>
      <c r="I22" s="326">
        <v>2496</v>
      </c>
      <c r="J22" s="326">
        <v>2793</v>
      </c>
      <c r="K22" s="326">
        <v>2822</v>
      </c>
      <c r="L22" s="326">
        <v>2877</v>
      </c>
      <c r="M22" s="326">
        <v>2925</v>
      </c>
      <c r="N22" s="326">
        <v>2901</v>
      </c>
      <c r="O22" s="326">
        <v>2815</v>
      </c>
      <c r="P22" s="326">
        <v>2689</v>
      </c>
    </row>
    <row r="23" spans="1:16" ht="9.75" customHeight="1">
      <c r="A23" s="14" t="s">
        <v>7</v>
      </c>
      <c r="B23" s="326">
        <v>9</v>
      </c>
      <c r="C23" s="326">
        <v>15</v>
      </c>
      <c r="D23" s="326">
        <v>11</v>
      </c>
      <c r="E23" s="326">
        <v>7</v>
      </c>
      <c r="F23" s="326">
        <v>10</v>
      </c>
      <c r="G23" s="326">
        <v>12</v>
      </c>
      <c r="H23" s="326">
        <v>4</v>
      </c>
      <c r="I23" s="326">
        <v>10</v>
      </c>
      <c r="J23" s="326">
        <v>7</v>
      </c>
      <c r="K23" s="326">
        <v>5</v>
      </c>
      <c r="L23" s="326">
        <v>5</v>
      </c>
      <c r="M23" s="326">
        <v>5</v>
      </c>
      <c r="N23" s="326">
        <v>5</v>
      </c>
      <c r="O23" s="326">
        <v>4</v>
      </c>
      <c r="P23" s="326">
        <v>3</v>
      </c>
    </row>
    <row r="24" spans="1:16" ht="9.75" customHeight="1">
      <c r="A24" s="14" t="s">
        <v>20</v>
      </c>
      <c r="B24" s="326">
        <v>364</v>
      </c>
      <c r="C24" s="326">
        <v>382</v>
      </c>
      <c r="D24" s="326">
        <v>419</v>
      </c>
      <c r="E24" s="326">
        <v>390</v>
      </c>
      <c r="F24" s="326">
        <v>365</v>
      </c>
      <c r="G24" s="326">
        <v>361</v>
      </c>
      <c r="H24" s="326">
        <v>338</v>
      </c>
      <c r="I24" s="326">
        <v>337</v>
      </c>
      <c r="J24" s="326">
        <v>354</v>
      </c>
      <c r="K24" s="326">
        <v>347</v>
      </c>
      <c r="L24" s="326">
        <v>378</v>
      </c>
      <c r="M24" s="326">
        <v>356</v>
      </c>
      <c r="N24" s="326">
        <v>291</v>
      </c>
      <c r="O24" s="326">
        <v>304</v>
      </c>
      <c r="P24" s="326">
        <v>267</v>
      </c>
    </row>
    <row r="25" spans="1:16" ht="9.75" customHeight="1">
      <c r="A25" s="14" t="s">
        <v>21</v>
      </c>
      <c r="B25" s="326">
        <v>120</v>
      </c>
      <c r="C25" s="326">
        <v>132</v>
      </c>
      <c r="D25" s="326">
        <v>151</v>
      </c>
      <c r="E25" s="326">
        <v>123</v>
      </c>
      <c r="F25" s="326">
        <v>132</v>
      </c>
      <c r="G25" s="326">
        <v>110</v>
      </c>
      <c r="H25" s="326">
        <v>102</v>
      </c>
      <c r="I25" s="326">
        <v>111</v>
      </c>
      <c r="J25" s="326">
        <v>101</v>
      </c>
      <c r="K25" s="326">
        <v>92</v>
      </c>
      <c r="L25" s="326">
        <v>108</v>
      </c>
      <c r="M25" s="326">
        <v>111</v>
      </c>
      <c r="N25" s="326">
        <v>86</v>
      </c>
      <c r="O25" s="326">
        <v>98</v>
      </c>
      <c r="P25" s="326">
        <v>73</v>
      </c>
    </row>
    <row r="26" spans="1:16" ht="9.75" customHeight="1">
      <c r="A26" s="14" t="s">
        <v>22</v>
      </c>
      <c r="B26" s="326">
        <v>244</v>
      </c>
      <c r="C26" s="326">
        <v>250</v>
      </c>
      <c r="D26" s="326">
        <v>268</v>
      </c>
      <c r="E26" s="326">
        <v>267</v>
      </c>
      <c r="F26" s="326">
        <v>233</v>
      </c>
      <c r="G26" s="326">
        <v>251</v>
      </c>
      <c r="H26" s="326">
        <v>236</v>
      </c>
      <c r="I26" s="326">
        <v>226</v>
      </c>
      <c r="J26" s="326">
        <v>253</v>
      </c>
      <c r="K26" s="326">
        <v>255</v>
      </c>
      <c r="L26" s="326">
        <v>270</v>
      </c>
      <c r="M26" s="326">
        <v>245</v>
      </c>
      <c r="N26" s="326">
        <v>205</v>
      </c>
      <c r="O26" s="326">
        <v>206</v>
      </c>
      <c r="P26" s="326">
        <v>194</v>
      </c>
    </row>
    <row r="27" spans="1:16" ht="9.75" customHeight="1">
      <c r="A27" s="14" t="s">
        <v>8</v>
      </c>
      <c r="B27" s="326">
        <v>643</v>
      </c>
      <c r="C27" s="326">
        <v>768</v>
      </c>
      <c r="D27" s="326">
        <v>746</v>
      </c>
      <c r="E27" s="326">
        <v>825</v>
      </c>
      <c r="F27" s="326">
        <v>777</v>
      </c>
      <c r="G27" s="326">
        <v>827</v>
      </c>
      <c r="H27" s="326">
        <v>907</v>
      </c>
      <c r="I27" s="326">
        <v>862</v>
      </c>
      <c r="J27" s="326">
        <v>933</v>
      </c>
      <c r="K27" s="326">
        <v>900</v>
      </c>
      <c r="L27" s="326">
        <v>915</v>
      </c>
      <c r="M27" s="326">
        <v>899</v>
      </c>
      <c r="N27" s="326">
        <v>971</v>
      </c>
      <c r="O27" s="326">
        <v>852</v>
      </c>
      <c r="P27" s="326">
        <v>773</v>
      </c>
    </row>
    <row r="28" spans="1:16" ht="9.75" customHeight="1">
      <c r="A28" s="14" t="s">
        <v>9</v>
      </c>
      <c r="B28" s="326">
        <v>550</v>
      </c>
      <c r="C28" s="326">
        <v>645</v>
      </c>
      <c r="D28" s="326">
        <v>614</v>
      </c>
      <c r="E28" s="326">
        <v>635</v>
      </c>
      <c r="F28" s="326">
        <v>576</v>
      </c>
      <c r="G28" s="326">
        <v>600</v>
      </c>
      <c r="H28" s="326">
        <v>609</v>
      </c>
      <c r="I28" s="326">
        <v>624</v>
      </c>
      <c r="J28" s="326">
        <v>746</v>
      </c>
      <c r="K28" s="326">
        <v>765</v>
      </c>
      <c r="L28" s="326">
        <v>837</v>
      </c>
      <c r="M28" s="326">
        <v>823</v>
      </c>
      <c r="N28" s="326">
        <v>825</v>
      </c>
      <c r="O28" s="326">
        <v>827</v>
      </c>
      <c r="P28" s="326">
        <v>831</v>
      </c>
    </row>
    <row r="29" spans="1:16" ht="9.75" customHeight="1">
      <c r="A29" s="14" t="s">
        <v>10</v>
      </c>
      <c r="B29" s="326">
        <v>433</v>
      </c>
      <c r="C29" s="326">
        <v>412</v>
      </c>
      <c r="D29" s="326">
        <v>399</v>
      </c>
      <c r="E29" s="326">
        <v>391</v>
      </c>
      <c r="F29" s="326">
        <v>394</v>
      </c>
      <c r="G29" s="326">
        <v>400</v>
      </c>
      <c r="H29" s="326">
        <v>438</v>
      </c>
      <c r="I29" s="326">
        <v>418</v>
      </c>
      <c r="J29" s="326">
        <v>478</v>
      </c>
      <c r="K29" s="326">
        <v>511</v>
      </c>
      <c r="L29" s="326">
        <v>474</v>
      </c>
      <c r="M29" s="326">
        <v>511</v>
      </c>
      <c r="N29" s="326">
        <v>528</v>
      </c>
      <c r="O29" s="326">
        <v>529</v>
      </c>
      <c r="P29" s="326">
        <v>551</v>
      </c>
    </row>
    <row r="30" spans="1:16" ht="9.75" customHeight="1">
      <c r="A30" s="14" t="s">
        <v>11</v>
      </c>
      <c r="B30" s="326">
        <v>163</v>
      </c>
      <c r="C30" s="326">
        <v>174</v>
      </c>
      <c r="D30" s="326">
        <v>206</v>
      </c>
      <c r="E30" s="326">
        <v>181</v>
      </c>
      <c r="F30" s="326">
        <v>198</v>
      </c>
      <c r="G30" s="326">
        <v>203</v>
      </c>
      <c r="H30" s="326">
        <v>194</v>
      </c>
      <c r="I30" s="326">
        <v>195</v>
      </c>
      <c r="J30" s="326">
        <v>219</v>
      </c>
      <c r="K30" s="326">
        <v>240</v>
      </c>
      <c r="L30" s="326">
        <v>211</v>
      </c>
      <c r="M30" s="326">
        <v>277</v>
      </c>
      <c r="N30" s="326">
        <v>203</v>
      </c>
      <c r="O30" s="326">
        <v>227</v>
      </c>
      <c r="P30" s="326">
        <v>217</v>
      </c>
    </row>
    <row r="31" spans="1:16" ht="9.75" customHeight="1">
      <c r="A31" s="14" t="s">
        <v>12</v>
      </c>
      <c r="B31" s="326">
        <v>33</v>
      </c>
      <c r="C31" s="326">
        <v>37</v>
      </c>
      <c r="D31" s="326">
        <v>45</v>
      </c>
      <c r="E31" s="326">
        <v>32</v>
      </c>
      <c r="F31" s="326">
        <v>38</v>
      </c>
      <c r="G31" s="326">
        <v>47</v>
      </c>
      <c r="H31" s="326">
        <v>56</v>
      </c>
      <c r="I31" s="326">
        <v>50</v>
      </c>
      <c r="J31" s="326">
        <v>56</v>
      </c>
      <c r="K31" s="326">
        <v>54</v>
      </c>
      <c r="L31" s="326">
        <v>57</v>
      </c>
      <c r="M31" s="326">
        <v>54</v>
      </c>
      <c r="N31" s="326">
        <v>78</v>
      </c>
      <c r="O31" s="326">
        <v>72</v>
      </c>
      <c r="P31" s="326">
        <v>47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9230</v>
      </c>
      <c r="C33" s="326">
        <v>9422</v>
      </c>
      <c r="D33" s="326">
        <v>9385</v>
      </c>
      <c r="E33" s="326">
        <v>9681</v>
      </c>
      <c r="F33" s="326">
        <v>9497</v>
      </c>
      <c r="G33" s="326">
        <v>9460</v>
      </c>
      <c r="H33" s="326">
        <v>9505</v>
      </c>
      <c r="I33" s="326">
        <v>9500</v>
      </c>
      <c r="J33" s="326">
        <v>9288</v>
      </c>
      <c r="K33" s="326">
        <v>9812</v>
      </c>
      <c r="L33" s="326">
        <v>9773</v>
      </c>
      <c r="M33" s="326">
        <v>9382</v>
      </c>
      <c r="N33" s="326">
        <v>9233</v>
      </c>
      <c r="O33" s="326">
        <v>9360</v>
      </c>
      <c r="P33" s="326">
        <v>9143</v>
      </c>
    </row>
    <row r="34" spans="1:16" ht="9.75" customHeight="1">
      <c r="A34" s="14" t="s">
        <v>7</v>
      </c>
      <c r="B34" s="326">
        <v>50</v>
      </c>
      <c r="C34" s="326">
        <v>43</v>
      </c>
      <c r="D34" s="326">
        <v>31</v>
      </c>
      <c r="E34" s="326">
        <v>45</v>
      </c>
      <c r="F34" s="326">
        <v>43</v>
      </c>
      <c r="G34" s="326">
        <v>27</v>
      </c>
      <c r="H34" s="326">
        <v>38</v>
      </c>
      <c r="I34" s="326">
        <v>21</v>
      </c>
      <c r="J34" s="326">
        <v>24</v>
      </c>
      <c r="K34" s="326">
        <v>40</v>
      </c>
      <c r="L34" s="326">
        <v>21</v>
      </c>
      <c r="M34" s="326">
        <v>33</v>
      </c>
      <c r="N34" s="326">
        <v>21</v>
      </c>
      <c r="O34" s="326">
        <v>24</v>
      </c>
      <c r="P34" s="326">
        <v>21</v>
      </c>
    </row>
    <row r="35" spans="1:16" ht="9.75" customHeight="1">
      <c r="A35" s="14" t="s">
        <v>20</v>
      </c>
      <c r="B35" s="326">
        <v>1351</v>
      </c>
      <c r="C35" s="326">
        <v>1428</v>
      </c>
      <c r="D35" s="326">
        <v>1334</v>
      </c>
      <c r="E35" s="326">
        <v>1326</v>
      </c>
      <c r="F35" s="326">
        <v>1223</v>
      </c>
      <c r="G35" s="326">
        <v>1169</v>
      </c>
      <c r="H35" s="326">
        <v>1171</v>
      </c>
      <c r="I35" s="326">
        <v>1131</v>
      </c>
      <c r="J35" s="326">
        <v>1043</v>
      </c>
      <c r="K35" s="326">
        <v>1136</v>
      </c>
      <c r="L35" s="326">
        <v>1114</v>
      </c>
      <c r="M35" s="326">
        <v>1061</v>
      </c>
      <c r="N35" s="326">
        <v>945</v>
      </c>
      <c r="O35" s="326">
        <v>971</v>
      </c>
      <c r="P35" s="326">
        <v>846</v>
      </c>
    </row>
    <row r="36" spans="1:16" ht="9.75" customHeight="1">
      <c r="A36" s="14" t="s">
        <v>21</v>
      </c>
      <c r="B36" s="326">
        <v>549</v>
      </c>
      <c r="C36" s="326">
        <v>536</v>
      </c>
      <c r="D36" s="326">
        <v>496</v>
      </c>
      <c r="E36" s="326">
        <v>514</v>
      </c>
      <c r="F36" s="326">
        <v>497</v>
      </c>
      <c r="G36" s="326">
        <v>430</v>
      </c>
      <c r="H36" s="326">
        <v>423</v>
      </c>
      <c r="I36" s="326">
        <v>411</v>
      </c>
      <c r="J36" s="326">
        <v>378</v>
      </c>
      <c r="K36" s="326">
        <v>423</v>
      </c>
      <c r="L36" s="326">
        <v>407</v>
      </c>
      <c r="M36" s="326">
        <v>362</v>
      </c>
      <c r="N36" s="326">
        <v>290</v>
      </c>
      <c r="O36" s="326">
        <v>314</v>
      </c>
      <c r="P36" s="326">
        <v>272</v>
      </c>
    </row>
    <row r="37" spans="1:16" ht="9.75" customHeight="1">
      <c r="A37" s="14" t="s">
        <v>22</v>
      </c>
      <c r="B37" s="326">
        <v>802</v>
      </c>
      <c r="C37" s="326">
        <v>892</v>
      </c>
      <c r="D37" s="326">
        <v>838</v>
      </c>
      <c r="E37" s="326">
        <v>812</v>
      </c>
      <c r="F37" s="326">
        <v>726</v>
      </c>
      <c r="G37" s="326">
        <v>739</v>
      </c>
      <c r="H37" s="326">
        <v>748</v>
      </c>
      <c r="I37" s="326">
        <v>720</v>
      </c>
      <c r="J37" s="326">
        <v>665</v>
      </c>
      <c r="K37" s="326">
        <v>713</v>
      </c>
      <c r="L37" s="326">
        <v>707</v>
      </c>
      <c r="M37" s="326">
        <v>699</v>
      </c>
      <c r="N37" s="326">
        <v>655</v>
      </c>
      <c r="O37" s="326">
        <v>657</v>
      </c>
      <c r="P37" s="326">
        <v>574</v>
      </c>
    </row>
    <row r="38" spans="1:16" ht="9.75" customHeight="1">
      <c r="A38" s="14" t="s">
        <v>8</v>
      </c>
      <c r="B38" s="326">
        <v>2002</v>
      </c>
      <c r="C38" s="326">
        <v>2084</v>
      </c>
      <c r="D38" s="326">
        <v>2264</v>
      </c>
      <c r="E38" s="326">
        <v>2345</v>
      </c>
      <c r="F38" s="326">
        <v>2393</v>
      </c>
      <c r="G38" s="326">
        <v>2347</v>
      </c>
      <c r="H38" s="326">
        <v>2353</v>
      </c>
      <c r="I38" s="326">
        <v>2281</v>
      </c>
      <c r="J38" s="326">
        <v>2273</v>
      </c>
      <c r="K38" s="326">
        <v>2464</v>
      </c>
      <c r="L38" s="326">
        <v>2405</v>
      </c>
      <c r="M38" s="326">
        <v>2251</v>
      </c>
      <c r="N38" s="326">
        <v>2209</v>
      </c>
      <c r="O38" s="326">
        <v>2254</v>
      </c>
      <c r="P38" s="326">
        <v>2147</v>
      </c>
    </row>
    <row r="39" spans="1:16" ht="9.75" customHeight="1">
      <c r="A39" s="14" t="s">
        <v>9</v>
      </c>
      <c r="B39" s="326">
        <v>2503</v>
      </c>
      <c r="C39" s="326">
        <v>2458</v>
      </c>
      <c r="D39" s="326">
        <v>2396</v>
      </c>
      <c r="E39" s="326">
        <v>2445</v>
      </c>
      <c r="F39" s="326">
        <v>2313</v>
      </c>
      <c r="G39" s="326">
        <v>2342</v>
      </c>
      <c r="H39" s="326">
        <v>2356</v>
      </c>
      <c r="I39" s="326">
        <v>2379</v>
      </c>
      <c r="J39" s="326">
        <v>2398</v>
      </c>
      <c r="K39" s="326">
        <v>2557</v>
      </c>
      <c r="L39" s="326">
        <v>2535</v>
      </c>
      <c r="M39" s="326">
        <v>2639</v>
      </c>
      <c r="N39" s="326">
        <v>2543</v>
      </c>
      <c r="O39" s="326">
        <v>2573</v>
      </c>
      <c r="P39" s="326">
        <v>2527</v>
      </c>
    </row>
    <row r="40" spans="1:16" ht="9.75" customHeight="1">
      <c r="A40" s="14" t="s">
        <v>10</v>
      </c>
      <c r="B40" s="326">
        <v>2149</v>
      </c>
      <c r="C40" s="326">
        <v>2203</v>
      </c>
      <c r="D40" s="326">
        <v>2111</v>
      </c>
      <c r="E40" s="326">
        <v>2223</v>
      </c>
      <c r="F40" s="326">
        <v>2245</v>
      </c>
      <c r="G40" s="326">
        <v>2269</v>
      </c>
      <c r="H40" s="326">
        <v>2261</v>
      </c>
      <c r="I40" s="326">
        <v>2252</v>
      </c>
      <c r="J40" s="326">
        <v>2161</v>
      </c>
      <c r="K40" s="326">
        <v>2178</v>
      </c>
      <c r="L40" s="326">
        <v>2259</v>
      </c>
      <c r="M40" s="326">
        <v>2058</v>
      </c>
      <c r="N40" s="326">
        <v>2103</v>
      </c>
      <c r="O40" s="326">
        <v>2150</v>
      </c>
      <c r="P40" s="326">
        <v>2244</v>
      </c>
    </row>
    <row r="41" spans="1:16" ht="9.75" customHeight="1">
      <c r="A41" s="14" t="s">
        <v>11</v>
      </c>
      <c r="B41" s="326">
        <v>989</v>
      </c>
      <c r="C41" s="326">
        <v>1029</v>
      </c>
      <c r="D41" s="326">
        <v>1056</v>
      </c>
      <c r="E41" s="326">
        <v>1080</v>
      </c>
      <c r="F41" s="326">
        <v>1027</v>
      </c>
      <c r="G41" s="326">
        <v>1072</v>
      </c>
      <c r="H41" s="326">
        <v>1104</v>
      </c>
      <c r="I41" s="326">
        <v>1163</v>
      </c>
      <c r="J41" s="326">
        <v>1155</v>
      </c>
      <c r="K41" s="326">
        <v>1183</v>
      </c>
      <c r="L41" s="326">
        <v>1150</v>
      </c>
      <c r="M41" s="326">
        <v>1092</v>
      </c>
      <c r="N41" s="326">
        <v>1090</v>
      </c>
      <c r="O41" s="326">
        <v>1107</v>
      </c>
      <c r="P41" s="326">
        <v>1075</v>
      </c>
    </row>
    <row r="42" spans="1:16" ht="9.75" customHeight="1">
      <c r="A42" s="14" t="s">
        <v>12</v>
      </c>
      <c r="B42" s="326">
        <v>186</v>
      </c>
      <c r="C42" s="326">
        <v>177</v>
      </c>
      <c r="D42" s="326">
        <v>193</v>
      </c>
      <c r="E42" s="326">
        <v>217</v>
      </c>
      <c r="F42" s="326">
        <v>253</v>
      </c>
      <c r="G42" s="326">
        <v>234</v>
      </c>
      <c r="H42" s="326">
        <v>222</v>
      </c>
      <c r="I42" s="326">
        <v>273</v>
      </c>
      <c r="J42" s="326">
        <v>234</v>
      </c>
      <c r="K42" s="326">
        <v>254</v>
      </c>
      <c r="L42" s="326">
        <v>289</v>
      </c>
      <c r="M42" s="326">
        <v>248</v>
      </c>
      <c r="N42" s="326">
        <v>322</v>
      </c>
      <c r="O42" s="326">
        <v>281</v>
      </c>
      <c r="P42" s="326">
        <v>283</v>
      </c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2273</v>
      </c>
      <c r="C44" s="326">
        <v>2293</v>
      </c>
      <c r="D44" s="326">
        <v>2252</v>
      </c>
      <c r="E44" s="326">
        <v>2374</v>
      </c>
      <c r="F44" s="326">
        <v>2438</v>
      </c>
      <c r="G44" s="326">
        <v>2498</v>
      </c>
      <c r="H44" s="326">
        <v>2472</v>
      </c>
      <c r="I44" s="326">
        <v>2675</v>
      </c>
      <c r="J44" s="326">
        <v>2618</v>
      </c>
      <c r="K44" s="326">
        <v>2864</v>
      </c>
      <c r="L44" s="326">
        <v>3041</v>
      </c>
      <c r="M44" s="326">
        <v>3093</v>
      </c>
      <c r="N44" s="326">
        <v>2837</v>
      </c>
      <c r="O44" s="326">
        <v>2731</v>
      </c>
      <c r="P44" s="326">
        <v>2605</v>
      </c>
    </row>
    <row r="45" spans="1:16" ht="9.75" customHeight="1">
      <c r="A45" s="14" t="s">
        <v>7</v>
      </c>
      <c r="B45" s="326">
        <v>16</v>
      </c>
      <c r="C45" s="326">
        <v>15</v>
      </c>
      <c r="D45" s="326">
        <v>13</v>
      </c>
      <c r="E45" s="326">
        <v>14</v>
      </c>
      <c r="F45" s="326">
        <v>15</v>
      </c>
      <c r="G45" s="326">
        <v>16</v>
      </c>
      <c r="H45" s="326">
        <v>6</v>
      </c>
      <c r="I45" s="326">
        <v>8</v>
      </c>
      <c r="J45" s="326">
        <v>6</v>
      </c>
      <c r="K45" s="326">
        <v>9</v>
      </c>
      <c r="L45" s="326">
        <v>11</v>
      </c>
      <c r="M45" s="326">
        <v>9</v>
      </c>
      <c r="N45" s="326">
        <v>7</v>
      </c>
      <c r="O45" s="326">
        <v>6</v>
      </c>
      <c r="P45" s="326">
        <v>8</v>
      </c>
    </row>
    <row r="46" spans="1:16" ht="9.75" customHeight="1">
      <c r="A46" s="14" t="s">
        <v>20</v>
      </c>
      <c r="B46" s="326">
        <v>454</v>
      </c>
      <c r="C46" s="326">
        <v>400</v>
      </c>
      <c r="D46" s="326">
        <v>402</v>
      </c>
      <c r="E46" s="326">
        <v>376</v>
      </c>
      <c r="F46" s="326">
        <v>383</v>
      </c>
      <c r="G46" s="326">
        <v>368</v>
      </c>
      <c r="H46" s="326">
        <v>342</v>
      </c>
      <c r="I46" s="326">
        <v>363</v>
      </c>
      <c r="J46" s="326">
        <v>389</v>
      </c>
      <c r="K46" s="326">
        <v>396</v>
      </c>
      <c r="L46" s="326">
        <v>408</v>
      </c>
      <c r="M46" s="326">
        <v>429</v>
      </c>
      <c r="N46" s="326">
        <v>338</v>
      </c>
      <c r="O46" s="326">
        <v>299</v>
      </c>
      <c r="P46" s="326">
        <v>265</v>
      </c>
    </row>
    <row r="47" spans="1:16" ht="9.75" customHeight="1">
      <c r="A47" s="14" t="s">
        <v>21</v>
      </c>
      <c r="B47" s="326">
        <v>196</v>
      </c>
      <c r="C47" s="326">
        <v>175</v>
      </c>
      <c r="D47" s="326">
        <v>143</v>
      </c>
      <c r="E47" s="326">
        <v>132</v>
      </c>
      <c r="F47" s="326">
        <v>118</v>
      </c>
      <c r="G47" s="326">
        <v>119</v>
      </c>
      <c r="H47" s="326">
        <v>120</v>
      </c>
      <c r="I47" s="326">
        <v>138</v>
      </c>
      <c r="J47" s="326">
        <v>119</v>
      </c>
      <c r="K47" s="326">
        <v>111</v>
      </c>
      <c r="L47" s="326">
        <v>125</v>
      </c>
      <c r="M47" s="326">
        <v>134</v>
      </c>
      <c r="N47" s="326">
        <v>112</v>
      </c>
      <c r="O47" s="326">
        <v>92</v>
      </c>
      <c r="P47" s="326">
        <v>82</v>
      </c>
    </row>
    <row r="48" spans="1:16" ht="9.75" customHeight="1">
      <c r="A48" s="14" t="s">
        <v>22</v>
      </c>
      <c r="B48" s="326">
        <v>258</v>
      </c>
      <c r="C48" s="326">
        <v>225</v>
      </c>
      <c r="D48" s="326">
        <v>259</v>
      </c>
      <c r="E48" s="326">
        <v>244</v>
      </c>
      <c r="F48" s="326">
        <v>265</v>
      </c>
      <c r="G48" s="326">
        <v>249</v>
      </c>
      <c r="H48" s="326">
        <v>222</v>
      </c>
      <c r="I48" s="326">
        <v>225</v>
      </c>
      <c r="J48" s="326">
        <v>270</v>
      </c>
      <c r="K48" s="326">
        <v>285</v>
      </c>
      <c r="L48" s="326">
        <v>283</v>
      </c>
      <c r="M48" s="326">
        <v>295</v>
      </c>
      <c r="N48" s="326">
        <v>226</v>
      </c>
      <c r="O48" s="326">
        <v>207</v>
      </c>
      <c r="P48" s="326">
        <v>183</v>
      </c>
    </row>
    <row r="49" spans="1:16" ht="9.75" customHeight="1">
      <c r="A49" s="14" t="s">
        <v>8</v>
      </c>
      <c r="B49" s="326">
        <v>634</v>
      </c>
      <c r="C49" s="326">
        <v>687</v>
      </c>
      <c r="D49" s="326">
        <v>666</v>
      </c>
      <c r="E49" s="326">
        <v>703</v>
      </c>
      <c r="F49" s="326">
        <v>742</v>
      </c>
      <c r="G49" s="326">
        <v>774</v>
      </c>
      <c r="H49" s="326">
        <v>768</v>
      </c>
      <c r="I49" s="326">
        <v>879</v>
      </c>
      <c r="J49" s="326">
        <v>823</v>
      </c>
      <c r="K49" s="326">
        <v>911</v>
      </c>
      <c r="L49" s="326">
        <v>1017</v>
      </c>
      <c r="M49" s="326">
        <v>991</v>
      </c>
      <c r="N49" s="326">
        <v>848</v>
      </c>
      <c r="O49" s="326">
        <v>802</v>
      </c>
      <c r="P49" s="326">
        <v>782</v>
      </c>
    </row>
    <row r="50" spans="1:16" ht="9.75" customHeight="1">
      <c r="A50" s="14" t="s">
        <v>9</v>
      </c>
      <c r="B50" s="326">
        <v>579</v>
      </c>
      <c r="C50" s="326">
        <v>567</v>
      </c>
      <c r="D50" s="326">
        <v>595</v>
      </c>
      <c r="E50" s="326">
        <v>602</v>
      </c>
      <c r="F50" s="326">
        <v>631</v>
      </c>
      <c r="G50" s="326">
        <v>594</v>
      </c>
      <c r="H50" s="326">
        <v>603</v>
      </c>
      <c r="I50" s="326">
        <v>701</v>
      </c>
      <c r="J50" s="326">
        <v>658</v>
      </c>
      <c r="K50" s="326">
        <v>778</v>
      </c>
      <c r="L50" s="326">
        <v>800</v>
      </c>
      <c r="M50" s="326">
        <v>865</v>
      </c>
      <c r="N50" s="326">
        <v>804</v>
      </c>
      <c r="O50" s="326">
        <v>787</v>
      </c>
      <c r="P50" s="326">
        <v>760</v>
      </c>
    </row>
    <row r="51" spans="1:16" ht="9.75" customHeight="1">
      <c r="A51" s="14" t="s">
        <v>10</v>
      </c>
      <c r="B51" s="326">
        <v>399</v>
      </c>
      <c r="C51" s="326">
        <v>406</v>
      </c>
      <c r="D51" s="326">
        <v>387</v>
      </c>
      <c r="E51" s="326">
        <v>436</v>
      </c>
      <c r="F51" s="326">
        <v>428</v>
      </c>
      <c r="G51" s="326">
        <v>472</v>
      </c>
      <c r="H51" s="326">
        <v>505</v>
      </c>
      <c r="I51" s="326">
        <v>461</v>
      </c>
      <c r="J51" s="326">
        <v>471</v>
      </c>
      <c r="K51" s="326">
        <v>480</v>
      </c>
      <c r="L51" s="326">
        <v>503</v>
      </c>
      <c r="M51" s="326">
        <v>466</v>
      </c>
      <c r="N51" s="326">
        <v>503</v>
      </c>
      <c r="O51" s="326">
        <v>532</v>
      </c>
      <c r="P51" s="326">
        <v>484</v>
      </c>
    </row>
    <row r="52" spans="1:16" ht="9.75" customHeight="1">
      <c r="A52" s="14" t="s">
        <v>11</v>
      </c>
      <c r="B52" s="326">
        <v>162</v>
      </c>
      <c r="C52" s="326">
        <v>181</v>
      </c>
      <c r="D52" s="326">
        <v>156</v>
      </c>
      <c r="E52" s="326">
        <v>193</v>
      </c>
      <c r="F52" s="326">
        <v>189</v>
      </c>
      <c r="G52" s="326">
        <v>220</v>
      </c>
      <c r="H52" s="326">
        <v>194</v>
      </c>
      <c r="I52" s="326">
        <v>210</v>
      </c>
      <c r="J52" s="326">
        <v>205</v>
      </c>
      <c r="K52" s="326">
        <v>239</v>
      </c>
      <c r="L52" s="326">
        <v>255</v>
      </c>
      <c r="M52" s="326">
        <v>278</v>
      </c>
      <c r="N52" s="326">
        <v>265</v>
      </c>
      <c r="O52" s="326">
        <v>247</v>
      </c>
      <c r="P52" s="326">
        <v>244</v>
      </c>
    </row>
    <row r="53" spans="1:16" ht="9.75" customHeight="1">
      <c r="A53" s="20" t="s">
        <v>12</v>
      </c>
      <c r="B53" s="327">
        <v>29</v>
      </c>
      <c r="C53" s="327">
        <v>37</v>
      </c>
      <c r="D53" s="327">
        <v>33</v>
      </c>
      <c r="E53" s="327">
        <v>50</v>
      </c>
      <c r="F53" s="327">
        <v>50</v>
      </c>
      <c r="G53" s="327">
        <v>54</v>
      </c>
      <c r="H53" s="327">
        <v>54</v>
      </c>
      <c r="I53" s="327">
        <v>53</v>
      </c>
      <c r="J53" s="327">
        <v>66</v>
      </c>
      <c r="K53" s="327">
        <v>51</v>
      </c>
      <c r="L53" s="327">
        <v>47</v>
      </c>
      <c r="M53" s="327">
        <v>55</v>
      </c>
      <c r="N53" s="327">
        <v>72</v>
      </c>
      <c r="O53" s="327">
        <v>58</v>
      </c>
      <c r="P53" s="327">
        <v>62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25" right="0.25" top="0.68" bottom="0.52" header="0.7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R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6" width="7.421875" style="1" customWidth="1"/>
    <col min="17" max="16384" width="9.140625" style="1" customWidth="1"/>
  </cols>
  <sheetData>
    <row r="1" spans="1:16" ht="9.75" customHeight="1">
      <c r="A1" s="370" t="s">
        <v>237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209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9553</v>
      </c>
      <c r="C11" s="326">
        <v>9657</v>
      </c>
      <c r="D11" s="326">
        <v>9478</v>
      </c>
      <c r="E11" s="326">
        <v>9773</v>
      </c>
      <c r="F11" s="326">
        <v>9494</v>
      </c>
      <c r="G11" s="326">
        <v>9592</v>
      </c>
      <c r="H11" s="326">
        <v>9415</v>
      </c>
      <c r="I11" s="326">
        <v>9711</v>
      </c>
      <c r="J11" s="326">
        <v>9774</v>
      </c>
      <c r="K11" s="326">
        <v>10080</v>
      </c>
      <c r="L11" s="326">
        <v>9986</v>
      </c>
      <c r="M11" s="326">
        <v>9866</v>
      </c>
      <c r="N11" s="326">
        <v>9342</v>
      </c>
      <c r="O11" s="326">
        <v>9244</v>
      </c>
      <c r="P11" s="326">
        <v>9092</v>
      </c>
    </row>
    <row r="12" spans="1:16" ht="9.75" customHeight="1">
      <c r="A12" s="14" t="s">
        <v>7</v>
      </c>
      <c r="B12" s="326">
        <v>23</v>
      </c>
      <c r="C12" s="326">
        <v>23</v>
      </c>
      <c r="D12" s="326">
        <v>26</v>
      </c>
      <c r="E12" s="326">
        <v>22</v>
      </c>
      <c r="F12" s="326">
        <v>21</v>
      </c>
      <c r="G12" s="326">
        <v>23</v>
      </c>
      <c r="H12" s="326">
        <v>16</v>
      </c>
      <c r="I12" s="326">
        <v>17</v>
      </c>
      <c r="J12" s="326">
        <v>18</v>
      </c>
      <c r="K12" s="326">
        <v>20</v>
      </c>
      <c r="L12" s="326">
        <v>13</v>
      </c>
      <c r="M12" s="326">
        <v>20</v>
      </c>
      <c r="N12" s="326">
        <v>15</v>
      </c>
      <c r="O12" s="326">
        <v>9</v>
      </c>
      <c r="P12" s="326">
        <v>8</v>
      </c>
    </row>
    <row r="13" spans="1:16" ht="9.75" customHeight="1">
      <c r="A13" s="14" t="s">
        <v>20</v>
      </c>
      <c r="B13" s="326">
        <v>1226</v>
      </c>
      <c r="C13" s="326">
        <v>1224</v>
      </c>
      <c r="D13" s="326">
        <v>1183</v>
      </c>
      <c r="E13" s="326">
        <v>1135</v>
      </c>
      <c r="F13" s="326">
        <v>1069</v>
      </c>
      <c r="G13" s="326">
        <v>1038</v>
      </c>
      <c r="H13" s="326">
        <v>1017</v>
      </c>
      <c r="I13" s="326">
        <v>1009</v>
      </c>
      <c r="J13" s="326">
        <v>1011</v>
      </c>
      <c r="K13" s="326">
        <v>1041</v>
      </c>
      <c r="L13" s="326">
        <v>1020</v>
      </c>
      <c r="M13" s="326">
        <v>1018</v>
      </c>
      <c r="N13" s="326">
        <v>829</v>
      </c>
      <c r="O13" s="326">
        <v>808</v>
      </c>
      <c r="P13" s="326">
        <v>740</v>
      </c>
    </row>
    <row r="14" spans="1:16" ht="9.75" customHeight="1">
      <c r="A14" s="14" t="s">
        <v>21</v>
      </c>
      <c r="B14" s="326">
        <v>471</v>
      </c>
      <c r="C14" s="326">
        <v>453</v>
      </c>
      <c r="D14" s="326">
        <v>405</v>
      </c>
      <c r="E14" s="326">
        <v>378</v>
      </c>
      <c r="F14" s="326">
        <v>404</v>
      </c>
      <c r="G14" s="326">
        <v>332</v>
      </c>
      <c r="H14" s="326">
        <v>338</v>
      </c>
      <c r="I14" s="326">
        <v>342</v>
      </c>
      <c r="J14" s="326">
        <v>328</v>
      </c>
      <c r="K14" s="326">
        <v>322</v>
      </c>
      <c r="L14" s="326">
        <v>312</v>
      </c>
      <c r="M14" s="326">
        <v>326</v>
      </c>
      <c r="N14" s="326">
        <v>250</v>
      </c>
      <c r="O14" s="326">
        <v>261</v>
      </c>
      <c r="P14" s="326">
        <v>230</v>
      </c>
    </row>
    <row r="15" spans="1:16" ht="9.75" customHeight="1">
      <c r="A15" s="14" t="s">
        <v>22</v>
      </c>
      <c r="B15" s="326">
        <v>755</v>
      </c>
      <c r="C15" s="326">
        <v>771</v>
      </c>
      <c r="D15" s="326">
        <v>778</v>
      </c>
      <c r="E15" s="326">
        <v>757</v>
      </c>
      <c r="F15" s="326">
        <v>665</v>
      </c>
      <c r="G15" s="326">
        <v>706</v>
      </c>
      <c r="H15" s="326">
        <v>679</v>
      </c>
      <c r="I15" s="326">
        <v>667</v>
      </c>
      <c r="J15" s="326">
        <v>683</v>
      </c>
      <c r="K15" s="326">
        <v>719</v>
      </c>
      <c r="L15" s="326">
        <v>708</v>
      </c>
      <c r="M15" s="326">
        <v>692</v>
      </c>
      <c r="N15" s="326">
        <v>579</v>
      </c>
      <c r="O15" s="326">
        <v>547</v>
      </c>
      <c r="P15" s="326">
        <v>510</v>
      </c>
    </row>
    <row r="16" spans="1:16" ht="9.75" customHeight="1">
      <c r="A16" s="14" t="s">
        <v>8</v>
      </c>
      <c r="B16" s="326">
        <v>2041</v>
      </c>
      <c r="C16" s="326">
        <v>2169</v>
      </c>
      <c r="D16" s="326">
        <v>2173</v>
      </c>
      <c r="E16" s="326">
        <v>2331</v>
      </c>
      <c r="F16" s="326">
        <v>2339</v>
      </c>
      <c r="G16" s="326">
        <v>2395</v>
      </c>
      <c r="H16" s="326">
        <v>2377</v>
      </c>
      <c r="I16" s="326">
        <v>2465</v>
      </c>
      <c r="J16" s="326">
        <v>2532</v>
      </c>
      <c r="K16" s="326">
        <v>2572</v>
      </c>
      <c r="L16" s="326">
        <v>2589</v>
      </c>
      <c r="M16" s="326">
        <v>2458</v>
      </c>
      <c r="N16" s="326">
        <v>2359</v>
      </c>
      <c r="O16" s="326">
        <v>2222</v>
      </c>
      <c r="P16" s="326">
        <v>2105</v>
      </c>
    </row>
    <row r="17" spans="1:16" ht="9.75" customHeight="1">
      <c r="A17" s="14" t="s">
        <v>9</v>
      </c>
      <c r="B17" s="326">
        <v>2689</v>
      </c>
      <c r="C17" s="326">
        <v>2628</v>
      </c>
      <c r="D17" s="326">
        <v>2539</v>
      </c>
      <c r="E17" s="326">
        <v>2583</v>
      </c>
      <c r="F17" s="326">
        <v>2409</v>
      </c>
      <c r="G17" s="326">
        <v>2433</v>
      </c>
      <c r="H17" s="326">
        <v>2349</v>
      </c>
      <c r="I17" s="326">
        <v>2494</v>
      </c>
      <c r="J17" s="326">
        <v>2557</v>
      </c>
      <c r="K17" s="326">
        <v>2773</v>
      </c>
      <c r="L17" s="326">
        <v>2741</v>
      </c>
      <c r="M17" s="326">
        <v>2816</v>
      </c>
      <c r="N17" s="326">
        <v>2688</v>
      </c>
      <c r="O17" s="326">
        <v>2712</v>
      </c>
      <c r="P17" s="326">
        <v>2689</v>
      </c>
    </row>
    <row r="18" spans="1:16" ht="9.75" customHeight="1">
      <c r="A18" s="14" t="s">
        <v>10</v>
      </c>
      <c r="B18" s="326">
        <v>2343</v>
      </c>
      <c r="C18" s="326">
        <v>2354</v>
      </c>
      <c r="D18" s="326">
        <v>2252</v>
      </c>
      <c r="E18" s="326">
        <v>2364</v>
      </c>
      <c r="F18" s="326">
        <v>2321</v>
      </c>
      <c r="G18" s="326">
        <v>2353</v>
      </c>
      <c r="H18" s="326">
        <v>2341</v>
      </c>
      <c r="I18" s="326">
        <v>2310</v>
      </c>
      <c r="J18" s="326">
        <v>2243</v>
      </c>
      <c r="K18" s="326">
        <v>2261</v>
      </c>
      <c r="L18" s="326">
        <v>2237</v>
      </c>
      <c r="M18" s="326">
        <v>2153</v>
      </c>
      <c r="N18" s="326">
        <v>2118</v>
      </c>
      <c r="O18" s="326">
        <v>2170</v>
      </c>
      <c r="P18" s="326">
        <v>2279</v>
      </c>
    </row>
    <row r="19" spans="1:16" ht="9.75" customHeight="1">
      <c r="A19" s="14" t="s">
        <v>11</v>
      </c>
      <c r="B19" s="326">
        <v>1039</v>
      </c>
      <c r="C19" s="326">
        <v>1062</v>
      </c>
      <c r="D19" s="326">
        <v>1090</v>
      </c>
      <c r="E19" s="326">
        <v>1109</v>
      </c>
      <c r="F19" s="326">
        <v>1083</v>
      </c>
      <c r="G19" s="326">
        <v>1107</v>
      </c>
      <c r="H19" s="326">
        <v>1079</v>
      </c>
      <c r="I19" s="326">
        <v>1143</v>
      </c>
      <c r="J19" s="326">
        <v>1152</v>
      </c>
      <c r="K19" s="326">
        <v>1170</v>
      </c>
      <c r="L19" s="326">
        <v>1129</v>
      </c>
      <c r="M19" s="326">
        <v>1169</v>
      </c>
      <c r="N19" s="326">
        <v>1035</v>
      </c>
      <c r="O19" s="326">
        <v>1047</v>
      </c>
      <c r="P19" s="326">
        <v>1013</v>
      </c>
    </row>
    <row r="20" spans="1:16" ht="9.75" customHeight="1">
      <c r="A20" s="14" t="s">
        <v>12</v>
      </c>
      <c r="B20" s="326">
        <v>192</v>
      </c>
      <c r="C20" s="326">
        <v>197</v>
      </c>
      <c r="D20" s="326">
        <v>215</v>
      </c>
      <c r="E20" s="326">
        <v>229</v>
      </c>
      <c r="F20" s="326">
        <v>252</v>
      </c>
      <c r="G20" s="326">
        <v>243</v>
      </c>
      <c r="H20" s="326">
        <v>236</v>
      </c>
      <c r="I20" s="326">
        <v>273</v>
      </c>
      <c r="J20" s="326">
        <v>261</v>
      </c>
      <c r="K20" s="326">
        <v>243</v>
      </c>
      <c r="L20" s="326">
        <v>257</v>
      </c>
      <c r="M20" s="326">
        <v>232</v>
      </c>
      <c r="N20" s="326">
        <v>298</v>
      </c>
      <c r="O20" s="326">
        <v>276</v>
      </c>
      <c r="P20" s="326">
        <v>258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1546</v>
      </c>
      <c r="C22" s="326">
        <v>1669</v>
      </c>
      <c r="D22" s="326">
        <v>1688</v>
      </c>
      <c r="E22" s="326">
        <v>1690</v>
      </c>
      <c r="F22" s="326">
        <v>1618</v>
      </c>
      <c r="G22" s="326">
        <v>1650</v>
      </c>
      <c r="H22" s="326">
        <v>1694</v>
      </c>
      <c r="I22" s="326">
        <v>1683</v>
      </c>
      <c r="J22" s="326">
        <v>1877</v>
      </c>
      <c r="K22" s="326">
        <v>1879</v>
      </c>
      <c r="L22" s="326">
        <v>1883</v>
      </c>
      <c r="M22" s="326">
        <v>1887</v>
      </c>
      <c r="N22" s="326">
        <v>1842</v>
      </c>
      <c r="O22" s="326">
        <v>1779</v>
      </c>
      <c r="P22" s="326">
        <v>1750</v>
      </c>
    </row>
    <row r="23" spans="1:16" ht="9.75" customHeight="1">
      <c r="A23" s="14" t="s">
        <v>7</v>
      </c>
      <c r="B23" s="326">
        <v>5</v>
      </c>
      <c r="C23" s="326">
        <v>3</v>
      </c>
      <c r="D23" s="326">
        <v>3</v>
      </c>
      <c r="E23" s="326">
        <v>2</v>
      </c>
      <c r="F23" s="326">
        <v>5</v>
      </c>
      <c r="G23" s="326">
        <v>3</v>
      </c>
      <c r="H23" s="326">
        <v>1</v>
      </c>
      <c r="I23" s="326">
        <v>6</v>
      </c>
      <c r="J23" s="326">
        <v>2</v>
      </c>
      <c r="K23" s="326">
        <v>3</v>
      </c>
      <c r="L23" s="326">
        <v>2</v>
      </c>
      <c r="M23" s="326">
        <v>2</v>
      </c>
      <c r="N23" s="326">
        <v>4</v>
      </c>
      <c r="O23" s="326">
        <v>1</v>
      </c>
      <c r="P23" s="326">
        <v>1</v>
      </c>
    </row>
    <row r="24" spans="1:18" ht="9.75" customHeight="1">
      <c r="A24" s="14" t="s">
        <v>20</v>
      </c>
      <c r="B24" s="326">
        <v>219</v>
      </c>
      <c r="C24" s="326">
        <v>232</v>
      </c>
      <c r="D24" s="326">
        <v>255</v>
      </c>
      <c r="E24" s="326">
        <v>235</v>
      </c>
      <c r="F24" s="326">
        <v>213</v>
      </c>
      <c r="G24" s="326">
        <v>206</v>
      </c>
      <c r="H24" s="326">
        <v>196</v>
      </c>
      <c r="I24" s="326">
        <v>186</v>
      </c>
      <c r="J24" s="326">
        <v>200</v>
      </c>
      <c r="K24" s="326">
        <v>187</v>
      </c>
      <c r="L24" s="326">
        <v>224</v>
      </c>
      <c r="M24" s="326">
        <v>194</v>
      </c>
      <c r="N24" s="326">
        <v>148</v>
      </c>
      <c r="O24" s="326">
        <v>155</v>
      </c>
      <c r="P24" s="326">
        <v>150</v>
      </c>
      <c r="Q24" s="44"/>
      <c r="R24" s="44"/>
    </row>
    <row r="25" spans="1:16" ht="9.75" customHeight="1">
      <c r="A25" s="14" t="s">
        <v>21</v>
      </c>
      <c r="B25" s="326">
        <v>74</v>
      </c>
      <c r="C25" s="326">
        <v>81</v>
      </c>
      <c r="D25" s="326">
        <v>88</v>
      </c>
      <c r="E25" s="326">
        <v>69</v>
      </c>
      <c r="F25" s="326">
        <v>85</v>
      </c>
      <c r="G25" s="326">
        <v>66</v>
      </c>
      <c r="H25" s="326">
        <v>61</v>
      </c>
      <c r="I25" s="326">
        <v>58</v>
      </c>
      <c r="J25" s="326">
        <v>57</v>
      </c>
      <c r="K25" s="326">
        <v>43</v>
      </c>
      <c r="L25" s="326">
        <v>55</v>
      </c>
      <c r="M25" s="326">
        <v>53</v>
      </c>
      <c r="N25" s="326">
        <v>41</v>
      </c>
      <c r="O25" s="326">
        <v>50</v>
      </c>
      <c r="P25" s="326">
        <v>42</v>
      </c>
    </row>
    <row r="26" spans="1:16" ht="9.75" customHeight="1">
      <c r="A26" s="14" t="s">
        <v>22</v>
      </c>
      <c r="B26" s="326">
        <v>145</v>
      </c>
      <c r="C26" s="326">
        <v>151</v>
      </c>
      <c r="D26" s="326">
        <v>167</v>
      </c>
      <c r="E26" s="326">
        <v>166</v>
      </c>
      <c r="F26" s="326">
        <v>128</v>
      </c>
      <c r="G26" s="326">
        <v>140</v>
      </c>
      <c r="H26" s="326">
        <v>135</v>
      </c>
      <c r="I26" s="326">
        <v>128</v>
      </c>
      <c r="J26" s="326">
        <v>143</v>
      </c>
      <c r="K26" s="326">
        <v>144</v>
      </c>
      <c r="L26" s="326">
        <v>169</v>
      </c>
      <c r="M26" s="326">
        <v>141</v>
      </c>
      <c r="N26" s="326">
        <v>107</v>
      </c>
      <c r="O26" s="326">
        <v>105</v>
      </c>
      <c r="P26" s="326">
        <v>108</v>
      </c>
    </row>
    <row r="27" spans="1:16" ht="9.75" customHeight="1">
      <c r="A27" s="14" t="s">
        <v>8</v>
      </c>
      <c r="B27" s="326">
        <v>403</v>
      </c>
      <c r="C27" s="326">
        <v>484</v>
      </c>
      <c r="D27" s="326">
        <v>484</v>
      </c>
      <c r="E27" s="326">
        <v>530</v>
      </c>
      <c r="F27" s="326">
        <v>513</v>
      </c>
      <c r="G27" s="326">
        <v>530</v>
      </c>
      <c r="H27" s="326">
        <v>562</v>
      </c>
      <c r="I27" s="326">
        <v>555</v>
      </c>
      <c r="J27" s="326">
        <v>604</v>
      </c>
      <c r="K27" s="326">
        <v>565</v>
      </c>
      <c r="L27" s="326">
        <v>548</v>
      </c>
      <c r="M27" s="326">
        <v>540</v>
      </c>
      <c r="N27" s="326">
        <v>593</v>
      </c>
      <c r="O27" s="326">
        <v>509</v>
      </c>
      <c r="P27" s="326">
        <v>450</v>
      </c>
    </row>
    <row r="28" spans="1:16" ht="9.75" customHeight="1">
      <c r="A28" s="14" t="s">
        <v>9</v>
      </c>
      <c r="B28" s="326">
        <v>431</v>
      </c>
      <c r="C28" s="326">
        <v>476</v>
      </c>
      <c r="D28" s="326">
        <v>442</v>
      </c>
      <c r="E28" s="326">
        <v>462</v>
      </c>
      <c r="F28" s="326">
        <v>411</v>
      </c>
      <c r="G28" s="326">
        <v>413</v>
      </c>
      <c r="H28" s="326">
        <v>418</v>
      </c>
      <c r="I28" s="326">
        <v>428</v>
      </c>
      <c r="J28" s="326">
        <v>513</v>
      </c>
      <c r="K28" s="326">
        <v>544</v>
      </c>
      <c r="L28" s="326">
        <v>587</v>
      </c>
      <c r="M28" s="326">
        <v>556</v>
      </c>
      <c r="N28" s="326">
        <v>555</v>
      </c>
      <c r="O28" s="326">
        <v>566</v>
      </c>
      <c r="P28" s="326">
        <v>593</v>
      </c>
    </row>
    <row r="29" spans="1:16" ht="9.75" customHeight="1">
      <c r="A29" s="14" t="s">
        <v>10</v>
      </c>
      <c r="B29" s="326">
        <v>335</v>
      </c>
      <c r="C29" s="326">
        <v>320</v>
      </c>
      <c r="D29" s="326">
        <v>316</v>
      </c>
      <c r="E29" s="326">
        <v>299</v>
      </c>
      <c r="F29" s="326">
        <v>293</v>
      </c>
      <c r="G29" s="326">
        <v>313</v>
      </c>
      <c r="H29" s="326">
        <v>335</v>
      </c>
      <c r="I29" s="326">
        <v>328</v>
      </c>
      <c r="J29" s="326">
        <v>356</v>
      </c>
      <c r="K29" s="326">
        <v>366</v>
      </c>
      <c r="L29" s="326">
        <v>329</v>
      </c>
      <c r="M29" s="326">
        <v>367</v>
      </c>
      <c r="N29" s="326">
        <v>353</v>
      </c>
      <c r="O29" s="326">
        <v>357</v>
      </c>
      <c r="P29" s="326">
        <v>399</v>
      </c>
    </row>
    <row r="30" spans="1:16" ht="9.75" customHeight="1">
      <c r="A30" s="14" t="s">
        <v>11</v>
      </c>
      <c r="B30" s="326">
        <v>123</v>
      </c>
      <c r="C30" s="326">
        <v>128</v>
      </c>
      <c r="D30" s="326">
        <v>158</v>
      </c>
      <c r="E30" s="326">
        <v>138</v>
      </c>
      <c r="F30" s="326">
        <v>150</v>
      </c>
      <c r="G30" s="326">
        <v>153</v>
      </c>
      <c r="H30" s="326">
        <v>145</v>
      </c>
      <c r="I30" s="326">
        <v>141</v>
      </c>
      <c r="J30" s="326">
        <v>164</v>
      </c>
      <c r="K30" s="326">
        <v>175</v>
      </c>
      <c r="L30" s="326">
        <v>153</v>
      </c>
      <c r="M30" s="326">
        <v>192</v>
      </c>
      <c r="N30" s="326">
        <v>142</v>
      </c>
      <c r="O30" s="326">
        <v>150</v>
      </c>
      <c r="P30" s="326">
        <v>130</v>
      </c>
    </row>
    <row r="31" spans="1:16" ht="9.75" customHeight="1">
      <c r="A31" s="14" t="s">
        <v>12</v>
      </c>
      <c r="B31" s="326">
        <v>30</v>
      </c>
      <c r="C31" s="326">
        <v>26</v>
      </c>
      <c r="D31" s="326">
        <v>30</v>
      </c>
      <c r="E31" s="326">
        <v>24</v>
      </c>
      <c r="F31" s="326">
        <v>33</v>
      </c>
      <c r="G31" s="326">
        <v>32</v>
      </c>
      <c r="H31" s="326">
        <v>37</v>
      </c>
      <c r="I31" s="326">
        <v>39</v>
      </c>
      <c r="J31" s="326">
        <v>38</v>
      </c>
      <c r="K31" s="326">
        <v>39</v>
      </c>
      <c r="L31" s="326">
        <v>40</v>
      </c>
      <c r="M31" s="326">
        <v>36</v>
      </c>
      <c r="N31" s="326">
        <v>47</v>
      </c>
      <c r="O31" s="326">
        <v>41</v>
      </c>
      <c r="P31" s="326">
        <v>27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6310</v>
      </c>
      <c r="C33" s="326">
        <v>6275</v>
      </c>
      <c r="D33" s="326">
        <v>6172</v>
      </c>
      <c r="E33" s="326">
        <v>6347</v>
      </c>
      <c r="F33" s="326">
        <v>6132</v>
      </c>
      <c r="G33" s="326">
        <v>6075</v>
      </c>
      <c r="H33" s="326">
        <v>5982</v>
      </c>
      <c r="I33" s="326">
        <v>5978</v>
      </c>
      <c r="J33" s="326">
        <v>5890</v>
      </c>
      <c r="K33" s="326">
        <v>6070</v>
      </c>
      <c r="L33" s="326">
        <v>5947</v>
      </c>
      <c r="M33" s="326">
        <v>5543</v>
      </c>
      <c r="N33" s="326">
        <v>5330</v>
      </c>
      <c r="O33" s="326">
        <v>5363</v>
      </c>
      <c r="P33" s="326">
        <v>5337</v>
      </c>
    </row>
    <row r="34" spans="1:16" ht="9.75" customHeight="1">
      <c r="A34" s="14" t="s">
        <v>7</v>
      </c>
      <c r="B34" s="326">
        <v>13</v>
      </c>
      <c r="C34" s="326">
        <v>12</v>
      </c>
      <c r="D34" s="326">
        <v>15</v>
      </c>
      <c r="E34" s="326">
        <v>14</v>
      </c>
      <c r="F34" s="326">
        <v>11</v>
      </c>
      <c r="G34" s="326">
        <v>13</v>
      </c>
      <c r="H34" s="326">
        <v>10</v>
      </c>
      <c r="I34" s="326">
        <v>10</v>
      </c>
      <c r="J34" s="326">
        <v>12</v>
      </c>
      <c r="K34" s="326">
        <v>13</v>
      </c>
      <c r="L34" s="326">
        <v>7</v>
      </c>
      <c r="M34" s="326">
        <v>12</v>
      </c>
      <c r="N34" s="326">
        <v>9</v>
      </c>
      <c r="O34" s="326">
        <v>7</v>
      </c>
      <c r="P34" s="326">
        <v>4</v>
      </c>
    </row>
    <row r="35" spans="1:16" ht="9.75" customHeight="1">
      <c r="A35" s="14" t="s">
        <v>20</v>
      </c>
      <c r="B35" s="326">
        <v>716</v>
      </c>
      <c r="C35" s="326">
        <v>754</v>
      </c>
      <c r="D35" s="326">
        <v>689</v>
      </c>
      <c r="E35" s="326">
        <v>680</v>
      </c>
      <c r="F35" s="326">
        <v>645</v>
      </c>
      <c r="G35" s="326">
        <v>604</v>
      </c>
      <c r="H35" s="326">
        <v>607</v>
      </c>
      <c r="I35" s="326">
        <v>573</v>
      </c>
      <c r="J35" s="326">
        <v>549</v>
      </c>
      <c r="K35" s="326">
        <v>595</v>
      </c>
      <c r="L35" s="326">
        <v>570</v>
      </c>
      <c r="M35" s="326">
        <v>514</v>
      </c>
      <c r="N35" s="326">
        <v>457</v>
      </c>
      <c r="O35" s="326">
        <v>439</v>
      </c>
      <c r="P35" s="326">
        <v>403</v>
      </c>
    </row>
    <row r="36" spans="1:16" ht="9.75" customHeight="1">
      <c r="A36" s="14" t="s">
        <v>21</v>
      </c>
      <c r="B36" s="326">
        <v>276</v>
      </c>
      <c r="C36" s="326">
        <v>275</v>
      </c>
      <c r="D36" s="326">
        <v>239</v>
      </c>
      <c r="E36" s="326">
        <v>238</v>
      </c>
      <c r="F36" s="326">
        <v>253</v>
      </c>
      <c r="G36" s="326">
        <v>195</v>
      </c>
      <c r="H36" s="326">
        <v>201</v>
      </c>
      <c r="I36" s="326">
        <v>193</v>
      </c>
      <c r="J36" s="326">
        <v>187</v>
      </c>
      <c r="K36" s="326">
        <v>208</v>
      </c>
      <c r="L36" s="326">
        <v>197</v>
      </c>
      <c r="M36" s="326">
        <v>182</v>
      </c>
      <c r="N36" s="326">
        <v>130</v>
      </c>
      <c r="O36" s="326">
        <v>148</v>
      </c>
      <c r="P36" s="326">
        <v>135</v>
      </c>
    </row>
    <row r="37" spans="1:16" ht="9.75" customHeight="1">
      <c r="A37" s="14" t="s">
        <v>22</v>
      </c>
      <c r="B37" s="326">
        <v>440</v>
      </c>
      <c r="C37" s="326">
        <v>479</v>
      </c>
      <c r="D37" s="326">
        <v>450</v>
      </c>
      <c r="E37" s="326">
        <v>442</v>
      </c>
      <c r="F37" s="326">
        <v>392</v>
      </c>
      <c r="G37" s="326">
        <v>409</v>
      </c>
      <c r="H37" s="326">
        <v>406</v>
      </c>
      <c r="I37" s="326">
        <v>380</v>
      </c>
      <c r="J37" s="326">
        <v>362</v>
      </c>
      <c r="K37" s="326">
        <v>387</v>
      </c>
      <c r="L37" s="326">
        <v>373</v>
      </c>
      <c r="M37" s="326">
        <v>332</v>
      </c>
      <c r="N37" s="326">
        <v>327</v>
      </c>
      <c r="O37" s="326">
        <v>291</v>
      </c>
      <c r="P37" s="326">
        <v>268</v>
      </c>
    </row>
    <row r="38" spans="1:16" ht="9.75" customHeight="1">
      <c r="A38" s="14" t="s">
        <v>8</v>
      </c>
      <c r="B38" s="326">
        <v>1195</v>
      </c>
      <c r="C38" s="326">
        <v>1209</v>
      </c>
      <c r="D38" s="326">
        <v>1253</v>
      </c>
      <c r="E38" s="326">
        <v>1321</v>
      </c>
      <c r="F38" s="326">
        <v>1353</v>
      </c>
      <c r="G38" s="326">
        <v>1311</v>
      </c>
      <c r="H38" s="326">
        <v>1326</v>
      </c>
      <c r="I38" s="326">
        <v>1271</v>
      </c>
      <c r="J38" s="326">
        <v>1350</v>
      </c>
      <c r="K38" s="326">
        <v>1360</v>
      </c>
      <c r="L38" s="326">
        <v>1347</v>
      </c>
      <c r="M38" s="326">
        <v>1189</v>
      </c>
      <c r="N38" s="326">
        <v>1145</v>
      </c>
      <c r="O38" s="326">
        <v>1154</v>
      </c>
      <c r="P38" s="326">
        <v>1109</v>
      </c>
    </row>
    <row r="39" spans="1:16" ht="9.75" customHeight="1">
      <c r="A39" s="14" t="s">
        <v>9</v>
      </c>
      <c r="B39" s="326">
        <v>1793</v>
      </c>
      <c r="C39" s="326">
        <v>1692</v>
      </c>
      <c r="D39" s="326">
        <v>1632</v>
      </c>
      <c r="E39" s="326">
        <v>1655</v>
      </c>
      <c r="F39" s="326">
        <v>1512</v>
      </c>
      <c r="G39" s="326">
        <v>1555</v>
      </c>
      <c r="H39" s="326">
        <v>1507</v>
      </c>
      <c r="I39" s="326">
        <v>1508</v>
      </c>
      <c r="J39" s="326">
        <v>1513</v>
      </c>
      <c r="K39" s="326">
        <v>1641</v>
      </c>
      <c r="L39" s="326">
        <v>1555</v>
      </c>
      <c r="M39" s="326">
        <v>1564</v>
      </c>
      <c r="N39" s="326">
        <v>1504</v>
      </c>
      <c r="O39" s="326">
        <v>1517</v>
      </c>
      <c r="P39" s="326">
        <v>1488</v>
      </c>
    </row>
    <row r="40" spans="1:16" ht="9.75" customHeight="1">
      <c r="A40" s="14" t="s">
        <v>10</v>
      </c>
      <c r="B40" s="326">
        <v>1671</v>
      </c>
      <c r="C40" s="326">
        <v>1686</v>
      </c>
      <c r="D40" s="326">
        <v>1629</v>
      </c>
      <c r="E40" s="326">
        <v>1710</v>
      </c>
      <c r="F40" s="326">
        <v>1661</v>
      </c>
      <c r="G40" s="326">
        <v>1643</v>
      </c>
      <c r="H40" s="326">
        <v>1598</v>
      </c>
      <c r="I40" s="326">
        <v>1591</v>
      </c>
      <c r="J40" s="326">
        <v>1481</v>
      </c>
      <c r="K40" s="326">
        <v>1494</v>
      </c>
      <c r="L40" s="326">
        <v>1509</v>
      </c>
      <c r="M40" s="326">
        <v>1380</v>
      </c>
      <c r="N40" s="326">
        <v>1342</v>
      </c>
      <c r="O40" s="326">
        <v>1357</v>
      </c>
      <c r="P40" s="326">
        <v>1478</v>
      </c>
    </row>
    <row r="41" spans="1:16" ht="9.75" customHeight="1">
      <c r="A41" s="14" t="s">
        <v>11</v>
      </c>
      <c r="B41" s="326">
        <v>783</v>
      </c>
      <c r="C41" s="326">
        <v>781</v>
      </c>
      <c r="D41" s="326">
        <v>799</v>
      </c>
      <c r="E41" s="326">
        <v>805</v>
      </c>
      <c r="F41" s="326">
        <v>773</v>
      </c>
      <c r="G41" s="326">
        <v>779</v>
      </c>
      <c r="H41" s="326">
        <v>779</v>
      </c>
      <c r="I41" s="326">
        <v>831</v>
      </c>
      <c r="J41" s="326">
        <v>815</v>
      </c>
      <c r="K41" s="326">
        <v>802</v>
      </c>
      <c r="L41" s="326">
        <v>778</v>
      </c>
      <c r="M41" s="326">
        <v>733</v>
      </c>
      <c r="N41" s="326">
        <v>681</v>
      </c>
      <c r="O41" s="326">
        <v>700</v>
      </c>
      <c r="P41" s="326">
        <v>673</v>
      </c>
    </row>
    <row r="42" spans="1:17" ht="9.75" customHeight="1">
      <c r="A42" s="14" t="s">
        <v>12</v>
      </c>
      <c r="B42" s="326">
        <v>139</v>
      </c>
      <c r="C42" s="326">
        <v>141</v>
      </c>
      <c r="D42" s="326">
        <v>155</v>
      </c>
      <c r="E42" s="326">
        <v>162</v>
      </c>
      <c r="F42" s="326">
        <v>177</v>
      </c>
      <c r="G42" s="326">
        <v>170</v>
      </c>
      <c r="H42" s="326">
        <v>155</v>
      </c>
      <c r="I42" s="326">
        <v>194</v>
      </c>
      <c r="J42" s="326">
        <v>170</v>
      </c>
      <c r="K42" s="326">
        <v>165</v>
      </c>
      <c r="L42" s="326">
        <v>181</v>
      </c>
      <c r="M42" s="326">
        <v>151</v>
      </c>
      <c r="N42" s="326">
        <v>192</v>
      </c>
      <c r="O42" s="326">
        <v>189</v>
      </c>
      <c r="P42" s="326">
        <v>182</v>
      </c>
      <c r="Q42" s="44"/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1697</v>
      </c>
      <c r="C44" s="326">
        <v>1713</v>
      </c>
      <c r="D44" s="326">
        <v>1618</v>
      </c>
      <c r="E44" s="326">
        <v>1736</v>
      </c>
      <c r="F44" s="326">
        <v>1744</v>
      </c>
      <c r="G44" s="326">
        <v>1867</v>
      </c>
      <c r="H44" s="326">
        <v>1739</v>
      </c>
      <c r="I44" s="326">
        <v>2050</v>
      </c>
      <c r="J44" s="326">
        <v>2007</v>
      </c>
      <c r="K44" s="326">
        <v>2131</v>
      </c>
      <c r="L44" s="326">
        <v>2156</v>
      </c>
      <c r="M44" s="326">
        <v>2436</v>
      </c>
      <c r="N44" s="326">
        <v>2170</v>
      </c>
      <c r="O44" s="326">
        <v>2102</v>
      </c>
      <c r="P44" s="326">
        <v>2005</v>
      </c>
    </row>
    <row r="45" spans="1:17" ht="9.75" customHeight="1">
      <c r="A45" s="14" t="s">
        <v>7</v>
      </c>
      <c r="B45" s="326">
        <v>5</v>
      </c>
      <c r="C45" s="326">
        <v>8</v>
      </c>
      <c r="D45" s="326">
        <v>8</v>
      </c>
      <c r="E45" s="326">
        <v>6</v>
      </c>
      <c r="F45" s="326">
        <v>5</v>
      </c>
      <c r="G45" s="326">
        <v>7</v>
      </c>
      <c r="H45" s="326">
        <v>5</v>
      </c>
      <c r="I45" s="326">
        <v>1</v>
      </c>
      <c r="J45" s="326">
        <v>4</v>
      </c>
      <c r="K45" s="326">
        <v>4</v>
      </c>
      <c r="L45" s="326">
        <v>4</v>
      </c>
      <c r="M45" s="326">
        <v>6</v>
      </c>
      <c r="N45" s="326">
        <v>2</v>
      </c>
      <c r="O45" s="326">
        <v>1</v>
      </c>
      <c r="P45" s="326">
        <v>3</v>
      </c>
      <c r="Q45" s="44"/>
    </row>
    <row r="46" spans="1:16" ht="9.75" customHeight="1">
      <c r="A46" s="14" t="s">
        <v>20</v>
      </c>
      <c r="B46" s="326">
        <v>291</v>
      </c>
      <c r="C46" s="326">
        <v>238</v>
      </c>
      <c r="D46" s="326">
        <v>239</v>
      </c>
      <c r="E46" s="326">
        <v>220</v>
      </c>
      <c r="F46" s="326">
        <v>211</v>
      </c>
      <c r="G46" s="326">
        <v>228</v>
      </c>
      <c r="H46" s="326">
        <v>214</v>
      </c>
      <c r="I46" s="326">
        <v>250</v>
      </c>
      <c r="J46" s="326">
        <v>262</v>
      </c>
      <c r="K46" s="326">
        <v>259</v>
      </c>
      <c r="L46" s="326">
        <v>226</v>
      </c>
      <c r="M46" s="326">
        <v>310</v>
      </c>
      <c r="N46" s="326">
        <v>224</v>
      </c>
      <c r="O46" s="326">
        <v>214</v>
      </c>
      <c r="P46" s="326">
        <v>187</v>
      </c>
    </row>
    <row r="47" spans="1:16" ht="9.75" customHeight="1">
      <c r="A47" s="14" t="s">
        <v>21</v>
      </c>
      <c r="B47" s="326">
        <v>121</v>
      </c>
      <c r="C47" s="326">
        <v>97</v>
      </c>
      <c r="D47" s="326">
        <v>78</v>
      </c>
      <c r="E47" s="326">
        <v>71</v>
      </c>
      <c r="F47" s="326">
        <v>66</v>
      </c>
      <c r="G47" s="326">
        <v>71</v>
      </c>
      <c r="H47" s="326">
        <v>76</v>
      </c>
      <c r="I47" s="326">
        <v>91</v>
      </c>
      <c r="J47" s="326">
        <v>84</v>
      </c>
      <c r="K47" s="326">
        <v>71</v>
      </c>
      <c r="L47" s="326">
        <v>60</v>
      </c>
      <c r="M47" s="326">
        <v>91</v>
      </c>
      <c r="N47" s="326">
        <v>79</v>
      </c>
      <c r="O47" s="326">
        <v>63</v>
      </c>
      <c r="P47" s="326">
        <v>53</v>
      </c>
    </row>
    <row r="48" spans="1:16" ht="9.75" customHeight="1">
      <c r="A48" s="14" t="s">
        <v>22</v>
      </c>
      <c r="B48" s="326">
        <v>170</v>
      </c>
      <c r="C48" s="326">
        <v>141</v>
      </c>
      <c r="D48" s="326">
        <v>161</v>
      </c>
      <c r="E48" s="326">
        <v>149</v>
      </c>
      <c r="F48" s="326">
        <v>145</v>
      </c>
      <c r="G48" s="326">
        <v>157</v>
      </c>
      <c r="H48" s="326">
        <v>138</v>
      </c>
      <c r="I48" s="326">
        <v>159</v>
      </c>
      <c r="J48" s="326">
        <v>178</v>
      </c>
      <c r="K48" s="326">
        <v>188</v>
      </c>
      <c r="L48" s="326">
        <v>166</v>
      </c>
      <c r="M48" s="326">
        <v>219</v>
      </c>
      <c r="N48" s="326">
        <v>145</v>
      </c>
      <c r="O48" s="326">
        <v>151</v>
      </c>
      <c r="P48" s="326">
        <v>134</v>
      </c>
    </row>
    <row r="49" spans="1:16" ht="9.75" customHeight="1">
      <c r="A49" s="14" t="s">
        <v>8</v>
      </c>
      <c r="B49" s="326">
        <v>443</v>
      </c>
      <c r="C49" s="326">
        <v>476</v>
      </c>
      <c r="D49" s="326">
        <v>436</v>
      </c>
      <c r="E49" s="326">
        <v>480</v>
      </c>
      <c r="F49" s="326">
        <v>473</v>
      </c>
      <c r="G49" s="326">
        <v>554</v>
      </c>
      <c r="H49" s="326">
        <v>489</v>
      </c>
      <c r="I49" s="326">
        <v>639</v>
      </c>
      <c r="J49" s="326">
        <v>578</v>
      </c>
      <c r="K49" s="326">
        <v>647</v>
      </c>
      <c r="L49" s="326">
        <v>694</v>
      </c>
      <c r="M49" s="326">
        <v>729</v>
      </c>
      <c r="N49" s="326">
        <v>621</v>
      </c>
      <c r="O49" s="326">
        <v>559</v>
      </c>
      <c r="P49" s="326">
        <v>546</v>
      </c>
    </row>
    <row r="50" spans="1:16" ht="9.75" customHeight="1">
      <c r="A50" s="14" t="s">
        <v>9</v>
      </c>
      <c r="B50" s="326">
        <v>465</v>
      </c>
      <c r="C50" s="326">
        <v>460</v>
      </c>
      <c r="D50" s="326">
        <v>465</v>
      </c>
      <c r="E50" s="326">
        <v>466</v>
      </c>
      <c r="F50" s="326">
        <v>486</v>
      </c>
      <c r="G50" s="326">
        <v>465</v>
      </c>
      <c r="H50" s="326">
        <v>424</v>
      </c>
      <c r="I50" s="326">
        <v>558</v>
      </c>
      <c r="J50" s="326">
        <v>531</v>
      </c>
      <c r="K50" s="326">
        <v>588</v>
      </c>
      <c r="L50" s="326">
        <v>599</v>
      </c>
      <c r="M50" s="326">
        <v>696</v>
      </c>
      <c r="N50" s="326">
        <v>629</v>
      </c>
      <c r="O50" s="326">
        <v>629</v>
      </c>
      <c r="P50" s="326">
        <v>608</v>
      </c>
    </row>
    <row r="51" spans="1:16" ht="9.75" customHeight="1">
      <c r="A51" s="14" t="s">
        <v>10</v>
      </c>
      <c r="B51" s="326">
        <v>337</v>
      </c>
      <c r="C51" s="326">
        <v>348</v>
      </c>
      <c r="D51" s="326">
        <v>307</v>
      </c>
      <c r="E51" s="326">
        <v>355</v>
      </c>
      <c r="F51" s="326">
        <v>367</v>
      </c>
      <c r="G51" s="326">
        <v>397</v>
      </c>
      <c r="H51" s="326">
        <v>408</v>
      </c>
      <c r="I51" s="326">
        <v>391</v>
      </c>
      <c r="J51" s="326">
        <v>406</v>
      </c>
      <c r="K51" s="326">
        <v>401</v>
      </c>
      <c r="L51" s="326">
        <v>399</v>
      </c>
      <c r="M51" s="326">
        <v>406</v>
      </c>
      <c r="N51" s="326">
        <v>423</v>
      </c>
      <c r="O51" s="326">
        <v>456</v>
      </c>
      <c r="P51" s="326">
        <v>402</v>
      </c>
    </row>
    <row r="52" spans="1:16" ht="9.75" customHeight="1">
      <c r="A52" s="14" t="s">
        <v>11</v>
      </c>
      <c r="B52" s="326">
        <v>133</v>
      </c>
      <c r="C52" s="326">
        <v>153</v>
      </c>
      <c r="D52" s="326">
        <v>133</v>
      </c>
      <c r="E52" s="326">
        <v>166</v>
      </c>
      <c r="F52" s="326">
        <v>160</v>
      </c>
      <c r="G52" s="326">
        <v>175</v>
      </c>
      <c r="H52" s="326">
        <v>155</v>
      </c>
      <c r="I52" s="326">
        <v>171</v>
      </c>
      <c r="J52" s="326">
        <v>173</v>
      </c>
      <c r="K52" s="326">
        <v>193</v>
      </c>
      <c r="L52" s="326">
        <v>198</v>
      </c>
      <c r="M52" s="326">
        <v>244</v>
      </c>
      <c r="N52" s="326">
        <v>212</v>
      </c>
      <c r="O52" s="326">
        <v>197</v>
      </c>
      <c r="P52" s="326">
        <v>210</v>
      </c>
    </row>
    <row r="53" spans="1:16" ht="9.75" customHeight="1">
      <c r="A53" s="20" t="s">
        <v>12</v>
      </c>
      <c r="B53" s="327">
        <v>23</v>
      </c>
      <c r="C53" s="327">
        <v>30</v>
      </c>
      <c r="D53" s="327">
        <v>30</v>
      </c>
      <c r="E53" s="327">
        <v>43</v>
      </c>
      <c r="F53" s="327">
        <v>42</v>
      </c>
      <c r="G53" s="327">
        <v>41</v>
      </c>
      <c r="H53" s="327">
        <v>44</v>
      </c>
      <c r="I53" s="327">
        <v>40</v>
      </c>
      <c r="J53" s="327">
        <v>53</v>
      </c>
      <c r="K53" s="327">
        <v>39</v>
      </c>
      <c r="L53" s="327">
        <v>36</v>
      </c>
      <c r="M53" s="327">
        <v>45</v>
      </c>
      <c r="N53" s="327">
        <v>59</v>
      </c>
      <c r="O53" s="327">
        <v>46</v>
      </c>
      <c r="P53" s="327">
        <v>49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17" right="0.17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53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2.75"/>
  <cols>
    <col min="1" max="1" width="10.8515625" style="1" customWidth="1"/>
    <col min="2" max="4" width="8.7109375" style="1" hidden="1" customWidth="1"/>
    <col min="5" max="16" width="7.421875" style="1" customWidth="1"/>
    <col min="17" max="16384" width="9.140625" style="1" customWidth="1"/>
  </cols>
  <sheetData>
    <row r="1" spans="1:16" ht="9.75" customHeight="1">
      <c r="A1" s="370" t="s">
        <v>238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9.75" customHeight="1">
      <c r="A2" s="370" t="s">
        <v>215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7" ht="9.75" customHeight="1">
      <c r="A3" s="361"/>
      <c r="B3" s="361"/>
      <c r="C3" s="361"/>
      <c r="D3" s="361"/>
      <c r="E3" s="361"/>
      <c r="F3" s="361"/>
      <c r="G3" s="361"/>
    </row>
    <row r="4" spans="1:16" ht="9.75" customHeight="1">
      <c r="A4" s="370" t="s">
        <v>236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7" ht="9.75" customHeight="1">
      <c r="A5" s="361"/>
      <c r="B5" s="361"/>
      <c r="C5" s="361"/>
      <c r="D5" s="361"/>
      <c r="E5" s="361"/>
      <c r="F5" s="361"/>
      <c r="G5" s="361"/>
    </row>
    <row r="6" spans="1:16" ht="9.75" customHeight="1">
      <c r="A6" s="371" t="s">
        <v>210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7" ht="9.75" customHeight="1">
      <c r="A7" s="328"/>
      <c r="B7" s="2"/>
      <c r="C7" s="2"/>
      <c r="D7" s="2"/>
      <c r="E7" s="2"/>
      <c r="F7" s="2"/>
      <c r="G7" s="2"/>
    </row>
    <row r="8" spans="1:16" ht="10.5" customHeight="1">
      <c r="A8" s="29" t="s">
        <v>0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0.5" customHeight="1">
      <c r="A9" s="10" t="s">
        <v>16</v>
      </c>
      <c r="B9" s="9">
        <v>1997</v>
      </c>
      <c r="C9" s="9">
        <v>1998</v>
      </c>
      <c r="D9" s="9">
        <v>1999</v>
      </c>
      <c r="E9" s="9">
        <v>2000</v>
      </c>
      <c r="F9" s="9">
        <v>2001</v>
      </c>
      <c r="G9" s="9">
        <v>2002</v>
      </c>
      <c r="H9" s="9">
        <v>2003</v>
      </c>
      <c r="I9" s="9">
        <v>2004</v>
      </c>
      <c r="J9" s="9">
        <v>2005</v>
      </c>
      <c r="K9" s="9">
        <v>2006</v>
      </c>
      <c r="L9" s="9">
        <v>2007</v>
      </c>
      <c r="M9" s="9">
        <v>2008</v>
      </c>
      <c r="N9" s="9">
        <v>2009</v>
      </c>
      <c r="O9" s="9">
        <v>2010</v>
      </c>
      <c r="P9" s="9">
        <v>2011</v>
      </c>
    </row>
    <row r="10" spans="1:16" ht="9.75" customHeight="1">
      <c r="A10" s="14"/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9" t="s">
        <v>6</v>
      </c>
      <c r="B11" s="326">
        <v>3778</v>
      </c>
      <c r="C11" s="326">
        <v>4008</v>
      </c>
      <c r="D11" s="326">
        <v>4070</v>
      </c>
      <c r="E11" s="326">
        <v>4116</v>
      </c>
      <c r="F11" s="326">
        <v>4197</v>
      </c>
      <c r="G11" s="326">
        <v>4081</v>
      </c>
      <c r="H11" s="326">
        <v>4237</v>
      </c>
      <c r="I11" s="326">
        <v>4233</v>
      </c>
      <c r="J11" s="326">
        <v>4187</v>
      </c>
      <c r="K11" s="326">
        <v>4522</v>
      </c>
      <c r="L11" s="326">
        <v>4738</v>
      </c>
      <c r="M11" s="326">
        <v>4727</v>
      </c>
      <c r="N11" s="326">
        <v>4802</v>
      </c>
      <c r="O11" s="326">
        <v>4858</v>
      </c>
      <c r="P11" s="326">
        <v>4622</v>
      </c>
    </row>
    <row r="12" spans="1:16" ht="9.75" customHeight="1">
      <c r="A12" s="14" t="s">
        <v>7</v>
      </c>
      <c r="B12" s="326">
        <v>51</v>
      </c>
      <c r="C12" s="326">
        <v>49</v>
      </c>
      <c r="D12" s="326">
        <v>28</v>
      </c>
      <c r="E12" s="326">
        <v>42</v>
      </c>
      <c r="F12" s="326">
        <v>47</v>
      </c>
      <c r="G12" s="326">
        <v>29</v>
      </c>
      <c r="H12" s="326">
        <v>31</v>
      </c>
      <c r="I12" s="326">
        <v>22</v>
      </c>
      <c r="J12" s="326">
        <v>18</v>
      </c>
      <c r="K12" s="326">
        <v>32</v>
      </c>
      <c r="L12" s="326">
        <v>22</v>
      </c>
      <c r="M12" s="326">
        <v>27</v>
      </c>
      <c r="N12" s="326">
        <v>18</v>
      </c>
      <c r="O12" s="326">
        <v>24</v>
      </c>
      <c r="P12" s="326">
        <v>24</v>
      </c>
    </row>
    <row r="13" spans="1:16" ht="9.75" customHeight="1">
      <c r="A13" s="14" t="s">
        <v>20</v>
      </c>
      <c r="B13" s="326">
        <v>915</v>
      </c>
      <c r="C13" s="326">
        <v>952</v>
      </c>
      <c r="D13" s="326">
        <v>927</v>
      </c>
      <c r="E13" s="326">
        <v>922</v>
      </c>
      <c r="F13" s="326">
        <v>848</v>
      </c>
      <c r="G13" s="326">
        <v>812</v>
      </c>
      <c r="H13" s="326">
        <v>770</v>
      </c>
      <c r="I13" s="326">
        <v>783</v>
      </c>
      <c r="J13" s="326">
        <v>741</v>
      </c>
      <c r="K13" s="326">
        <v>786</v>
      </c>
      <c r="L13" s="326">
        <v>805</v>
      </c>
      <c r="M13" s="326">
        <v>790</v>
      </c>
      <c r="N13" s="326">
        <v>718</v>
      </c>
      <c r="O13" s="326">
        <v>734</v>
      </c>
      <c r="P13" s="326">
        <v>616</v>
      </c>
    </row>
    <row r="14" spans="1:16" ht="9.75" customHeight="1">
      <c r="A14" s="14" t="s">
        <v>21</v>
      </c>
      <c r="B14" s="326">
        <v>385</v>
      </c>
      <c r="C14" s="326">
        <v>381</v>
      </c>
      <c r="D14" s="326">
        <v>370</v>
      </c>
      <c r="E14" s="326">
        <v>379</v>
      </c>
      <c r="F14" s="326">
        <v>328</v>
      </c>
      <c r="G14" s="326">
        <v>317</v>
      </c>
      <c r="H14" s="326">
        <v>293</v>
      </c>
      <c r="I14" s="326">
        <v>308</v>
      </c>
      <c r="J14" s="326">
        <v>262</v>
      </c>
      <c r="K14" s="326">
        <v>286</v>
      </c>
      <c r="L14" s="326">
        <v>309</v>
      </c>
      <c r="M14" s="326">
        <v>272</v>
      </c>
      <c r="N14" s="326">
        <v>232</v>
      </c>
      <c r="O14" s="326">
        <v>234</v>
      </c>
      <c r="P14" s="326">
        <v>193</v>
      </c>
    </row>
    <row r="15" spans="1:16" ht="9.75" customHeight="1">
      <c r="A15" s="14" t="s">
        <v>22</v>
      </c>
      <c r="B15" s="326">
        <v>530</v>
      </c>
      <c r="C15" s="326">
        <v>571</v>
      </c>
      <c r="D15" s="326">
        <v>557</v>
      </c>
      <c r="E15" s="326">
        <v>543</v>
      </c>
      <c r="F15" s="326">
        <v>520</v>
      </c>
      <c r="G15" s="326">
        <v>495</v>
      </c>
      <c r="H15" s="326">
        <v>477</v>
      </c>
      <c r="I15" s="326">
        <v>475</v>
      </c>
      <c r="J15" s="326">
        <v>479</v>
      </c>
      <c r="K15" s="326">
        <v>500</v>
      </c>
      <c r="L15" s="326">
        <v>496</v>
      </c>
      <c r="M15" s="326">
        <v>518</v>
      </c>
      <c r="N15" s="326">
        <v>486</v>
      </c>
      <c r="O15" s="326">
        <v>500</v>
      </c>
      <c r="P15" s="326">
        <v>423</v>
      </c>
    </row>
    <row r="16" spans="1:16" ht="9.75" customHeight="1">
      <c r="A16" s="14" t="s">
        <v>8</v>
      </c>
      <c r="B16" s="326">
        <v>1182</v>
      </c>
      <c r="C16" s="326">
        <v>1270</v>
      </c>
      <c r="D16" s="326">
        <v>1390</v>
      </c>
      <c r="E16" s="326">
        <v>1420</v>
      </c>
      <c r="F16" s="326">
        <v>1446</v>
      </c>
      <c r="G16" s="326">
        <v>1411</v>
      </c>
      <c r="H16" s="326">
        <v>1469</v>
      </c>
      <c r="I16" s="326">
        <v>1428</v>
      </c>
      <c r="J16" s="326">
        <v>1372</v>
      </c>
      <c r="K16" s="326">
        <v>1525</v>
      </c>
      <c r="L16" s="326">
        <v>1564</v>
      </c>
      <c r="M16" s="326">
        <v>1542</v>
      </c>
      <c r="N16" s="326">
        <v>1532</v>
      </c>
      <c r="O16" s="326">
        <v>1580</v>
      </c>
      <c r="P16" s="326">
        <v>1515</v>
      </c>
    </row>
    <row r="17" spans="1:16" ht="9.75" customHeight="1">
      <c r="A17" s="14" t="s">
        <v>9</v>
      </c>
      <c r="B17" s="326">
        <v>839</v>
      </c>
      <c r="C17" s="326">
        <v>893</v>
      </c>
      <c r="D17" s="326">
        <v>906</v>
      </c>
      <c r="E17" s="326">
        <v>878</v>
      </c>
      <c r="F17" s="326">
        <v>929</v>
      </c>
      <c r="G17" s="326">
        <v>874</v>
      </c>
      <c r="H17" s="326">
        <v>934</v>
      </c>
      <c r="I17" s="326">
        <v>975</v>
      </c>
      <c r="J17" s="326">
        <v>1020</v>
      </c>
      <c r="K17" s="326">
        <v>1044</v>
      </c>
      <c r="L17" s="326">
        <v>1132</v>
      </c>
      <c r="M17" s="326">
        <v>1229</v>
      </c>
      <c r="N17" s="326">
        <v>1237</v>
      </c>
      <c r="O17" s="326">
        <v>1213</v>
      </c>
      <c r="P17" s="326">
        <v>1182</v>
      </c>
    </row>
    <row r="18" spans="1:16" ht="9.75" customHeight="1">
      <c r="A18" s="14" t="s">
        <v>10</v>
      </c>
      <c r="B18" s="326">
        <v>530</v>
      </c>
      <c r="C18" s="326">
        <v>551</v>
      </c>
      <c r="D18" s="326">
        <v>508</v>
      </c>
      <c r="E18" s="326">
        <v>529</v>
      </c>
      <c r="F18" s="326">
        <v>583</v>
      </c>
      <c r="G18" s="326">
        <v>586</v>
      </c>
      <c r="H18" s="326">
        <v>652</v>
      </c>
      <c r="I18" s="326">
        <v>608</v>
      </c>
      <c r="J18" s="326">
        <v>632</v>
      </c>
      <c r="K18" s="326">
        <v>677</v>
      </c>
      <c r="L18" s="326">
        <v>722</v>
      </c>
      <c r="M18" s="326">
        <v>670</v>
      </c>
      <c r="N18" s="326">
        <v>758</v>
      </c>
      <c r="O18" s="326">
        <v>775</v>
      </c>
      <c r="P18" s="326">
        <v>769</v>
      </c>
    </row>
    <row r="19" spans="1:16" ht="9.75" customHeight="1">
      <c r="A19" s="14" t="s">
        <v>11</v>
      </c>
      <c r="B19" s="326">
        <v>218</v>
      </c>
      <c r="C19" s="326">
        <v>247</v>
      </c>
      <c r="D19" s="326">
        <v>272</v>
      </c>
      <c r="E19" s="326">
        <v>275</v>
      </c>
      <c r="F19" s="326">
        <v>273</v>
      </c>
      <c r="G19" s="326">
        <v>298</v>
      </c>
      <c r="H19" s="326">
        <v>314</v>
      </c>
      <c r="I19" s="326">
        <v>333</v>
      </c>
      <c r="J19" s="326">
        <v>325</v>
      </c>
      <c r="K19" s="326">
        <v>371</v>
      </c>
      <c r="L19" s="326">
        <v>385</v>
      </c>
      <c r="M19" s="326">
        <v>361</v>
      </c>
      <c r="N19" s="326">
        <v>409</v>
      </c>
      <c r="O19" s="326">
        <v>417</v>
      </c>
      <c r="P19" s="326">
        <v>404</v>
      </c>
    </row>
    <row r="20" spans="1:16" ht="9.75" customHeight="1">
      <c r="A20" s="14" t="s">
        <v>12</v>
      </c>
      <c r="B20" s="326">
        <v>43</v>
      </c>
      <c r="C20" s="326">
        <v>46</v>
      </c>
      <c r="D20" s="326">
        <v>39</v>
      </c>
      <c r="E20" s="326">
        <v>50</v>
      </c>
      <c r="F20" s="326">
        <v>71</v>
      </c>
      <c r="G20" s="326">
        <v>71</v>
      </c>
      <c r="H20" s="326">
        <v>67</v>
      </c>
      <c r="I20" s="326">
        <v>84</v>
      </c>
      <c r="J20" s="326">
        <v>79</v>
      </c>
      <c r="K20" s="326">
        <v>87</v>
      </c>
      <c r="L20" s="326">
        <v>108</v>
      </c>
      <c r="M20" s="326">
        <v>108</v>
      </c>
      <c r="N20" s="326">
        <v>130</v>
      </c>
      <c r="O20" s="326">
        <v>115</v>
      </c>
      <c r="P20" s="326">
        <v>112</v>
      </c>
    </row>
    <row r="21" spans="1:16" ht="9.75" customHeight="1">
      <c r="A21" s="1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9" t="s">
        <v>13</v>
      </c>
      <c r="B22" s="326">
        <v>593</v>
      </c>
      <c r="C22" s="326">
        <v>683</v>
      </c>
      <c r="D22" s="326">
        <v>692</v>
      </c>
      <c r="E22" s="326">
        <v>668</v>
      </c>
      <c r="F22" s="326">
        <v>661</v>
      </c>
      <c r="G22" s="326">
        <v>709</v>
      </c>
      <c r="H22" s="326">
        <v>768</v>
      </c>
      <c r="I22" s="326">
        <v>703</v>
      </c>
      <c r="J22" s="326">
        <v>785</v>
      </c>
      <c r="K22" s="326">
        <v>840</v>
      </c>
      <c r="L22" s="326">
        <v>913</v>
      </c>
      <c r="M22" s="326">
        <v>947</v>
      </c>
      <c r="N22" s="326">
        <v>947</v>
      </c>
      <c r="O22" s="326">
        <v>932</v>
      </c>
      <c r="P22" s="326">
        <v>863</v>
      </c>
    </row>
    <row r="23" spans="1:16" ht="9.75" customHeight="1">
      <c r="A23" s="14" t="s">
        <v>7</v>
      </c>
      <c r="B23" s="326">
        <v>4</v>
      </c>
      <c r="C23" s="326">
        <v>12</v>
      </c>
      <c r="D23" s="326">
        <v>7</v>
      </c>
      <c r="E23" s="326">
        <v>4</v>
      </c>
      <c r="F23" s="326">
        <v>5</v>
      </c>
      <c r="G23" s="326">
        <v>8</v>
      </c>
      <c r="H23" s="326">
        <v>3</v>
      </c>
      <c r="I23" s="326">
        <v>4</v>
      </c>
      <c r="J23" s="326">
        <v>5</v>
      </c>
      <c r="K23" s="326">
        <v>2</v>
      </c>
      <c r="L23" s="326">
        <v>3</v>
      </c>
      <c r="M23" s="326">
        <v>3</v>
      </c>
      <c r="N23" s="326">
        <v>1</v>
      </c>
      <c r="O23" s="326">
        <v>3</v>
      </c>
      <c r="P23" s="326">
        <v>2</v>
      </c>
    </row>
    <row r="24" spans="1:16" ht="9.75" customHeight="1">
      <c r="A24" s="14" t="s">
        <v>20</v>
      </c>
      <c r="B24" s="326">
        <v>137</v>
      </c>
      <c r="C24" s="326">
        <v>142</v>
      </c>
      <c r="D24" s="326">
        <v>159</v>
      </c>
      <c r="E24" s="326">
        <v>149</v>
      </c>
      <c r="F24" s="326">
        <v>146</v>
      </c>
      <c r="G24" s="326">
        <v>149</v>
      </c>
      <c r="H24" s="326">
        <v>131</v>
      </c>
      <c r="I24" s="326">
        <v>141</v>
      </c>
      <c r="J24" s="326">
        <v>135</v>
      </c>
      <c r="K24" s="326">
        <v>154</v>
      </c>
      <c r="L24" s="326">
        <v>145</v>
      </c>
      <c r="M24" s="326">
        <v>152</v>
      </c>
      <c r="N24" s="326">
        <v>133</v>
      </c>
      <c r="O24" s="326">
        <v>145</v>
      </c>
      <c r="P24" s="326">
        <v>112</v>
      </c>
    </row>
    <row r="25" spans="1:16" ht="9.75" customHeight="1">
      <c r="A25" s="14" t="s">
        <v>21</v>
      </c>
      <c r="B25" s="326">
        <v>45</v>
      </c>
      <c r="C25" s="326">
        <v>48</v>
      </c>
      <c r="D25" s="326">
        <v>61</v>
      </c>
      <c r="E25" s="326">
        <v>52</v>
      </c>
      <c r="F25" s="326">
        <v>45</v>
      </c>
      <c r="G25" s="326">
        <v>44</v>
      </c>
      <c r="H25" s="326">
        <v>39</v>
      </c>
      <c r="I25" s="326">
        <v>50</v>
      </c>
      <c r="J25" s="326">
        <v>42</v>
      </c>
      <c r="K25" s="326">
        <v>48</v>
      </c>
      <c r="L25" s="326">
        <v>51</v>
      </c>
      <c r="M25" s="326">
        <v>54</v>
      </c>
      <c r="N25" s="326">
        <v>42</v>
      </c>
      <c r="O25" s="326">
        <v>47</v>
      </c>
      <c r="P25" s="326">
        <v>30</v>
      </c>
    </row>
    <row r="26" spans="1:16" ht="9.75" customHeight="1">
      <c r="A26" s="14" t="s">
        <v>22</v>
      </c>
      <c r="B26" s="326">
        <v>92</v>
      </c>
      <c r="C26" s="326">
        <v>94</v>
      </c>
      <c r="D26" s="326">
        <v>98</v>
      </c>
      <c r="E26" s="326">
        <v>97</v>
      </c>
      <c r="F26" s="326">
        <v>101</v>
      </c>
      <c r="G26" s="326">
        <v>105</v>
      </c>
      <c r="H26" s="326">
        <v>92</v>
      </c>
      <c r="I26" s="326">
        <v>91</v>
      </c>
      <c r="J26" s="326">
        <v>93</v>
      </c>
      <c r="K26" s="326">
        <v>106</v>
      </c>
      <c r="L26" s="326">
        <v>94</v>
      </c>
      <c r="M26" s="326">
        <v>98</v>
      </c>
      <c r="N26" s="326">
        <v>91</v>
      </c>
      <c r="O26" s="326">
        <v>98</v>
      </c>
      <c r="P26" s="326">
        <v>82</v>
      </c>
    </row>
    <row r="27" spans="1:16" ht="9.75" customHeight="1">
      <c r="A27" s="14" t="s">
        <v>8</v>
      </c>
      <c r="B27" s="326">
        <v>227</v>
      </c>
      <c r="C27" s="326">
        <v>259</v>
      </c>
      <c r="D27" s="326">
        <v>243</v>
      </c>
      <c r="E27" s="326">
        <v>271</v>
      </c>
      <c r="F27" s="326">
        <v>241</v>
      </c>
      <c r="G27" s="326">
        <v>276</v>
      </c>
      <c r="H27" s="326">
        <v>327</v>
      </c>
      <c r="I27" s="326">
        <v>280</v>
      </c>
      <c r="J27" s="326">
        <v>299</v>
      </c>
      <c r="K27" s="326">
        <v>313</v>
      </c>
      <c r="L27" s="326">
        <v>345</v>
      </c>
      <c r="M27" s="326">
        <v>333</v>
      </c>
      <c r="N27" s="326">
        <v>345</v>
      </c>
      <c r="O27" s="326">
        <v>321</v>
      </c>
      <c r="P27" s="326">
        <v>302</v>
      </c>
    </row>
    <row r="28" spans="1:16" ht="9.75" customHeight="1">
      <c r="A28" s="14" t="s">
        <v>9</v>
      </c>
      <c r="B28" s="326">
        <v>104</v>
      </c>
      <c r="C28" s="326">
        <v>144</v>
      </c>
      <c r="D28" s="326">
        <v>159</v>
      </c>
      <c r="E28" s="326">
        <v>132</v>
      </c>
      <c r="F28" s="326">
        <v>146</v>
      </c>
      <c r="G28" s="326">
        <v>151</v>
      </c>
      <c r="H28" s="326">
        <v>168</v>
      </c>
      <c r="I28" s="326">
        <v>165</v>
      </c>
      <c r="J28" s="326">
        <v>197</v>
      </c>
      <c r="K28" s="326">
        <v>186</v>
      </c>
      <c r="L28" s="326">
        <v>229</v>
      </c>
      <c r="M28" s="326">
        <v>244</v>
      </c>
      <c r="N28" s="326">
        <v>246</v>
      </c>
      <c r="O28" s="326">
        <v>222</v>
      </c>
      <c r="P28" s="326">
        <v>220</v>
      </c>
    </row>
    <row r="29" spans="1:16" ht="9.75" customHeight="1">
      <c r="A29" s="14" t="s">
        <v>10</v>
      </c>
      <c r="B29" s="326">
        <v>87</v>
      </c>
      <c r="C29" s="326">
        <v>79</v>
      </c>
      <c r="D29" s="326">
        <v>73</v>
      </c>
      <c r="E29" s="326">
        <v>71</v>
      </c>
      <c r="F29" s="326">
        <v>79</v>
      </c>
      <c r="G29" s="326">
        <v>74</v>
      </c>
      <c r="H29" s="326">
        <v>87</v>
      </c>
      <c r="I29" s="326">
        <v>61</v>
      </c>
      <c r="J29" s="326">
        <v>93</v>
      </c>
      <c r="K29" s="326">
        <v>119</v>
      </c>
      <c r="L29" s="326">
        <v>123</v>
      </c>
      <c r="M29" s="326">
        <v>130</v>
      </c>
      <c r="N29" s="326">
        <v>143</v>
      </c>
      <c r="O29" s="326">
        <v>145</v>
      </c>
      <c r="P29" s="326">
        <v>130</v>
      </c>
    </row>
    <row r="30" spans="1:16" ht="9.75" customHeight="1">
      <c r="A30" s="14" t="s">
        <v>11</v>
      </c>
      <c r="B30" s="326">
        <v>31</v>
      </c>
      <c r="C30" s="326">
        <v>38</v>
      </c>
      <c r="D30" s="326">
        <v>42</v>
      </c>
      <c r="E30" s="326">
        <v>33</v>
      </c>
      <c r="F30" s="326">
        <v>39</v>
      </c>
      <c r="G30" s="326">
        <v>39</v>
      </c>
      <c r="H30" s="326">
        <v>40</v>
      </c>
      <c r="I30" s="326">
        <v>42</v>
      </c>
      <c r="J30" s="326">
        <v>42</v>
      </c>
      <c r="K30" s="326">
        <v>54</v>
      </c>
      <c r="L30" s="326">
        <v>52</v>
      </c>
      <c r="M30" s="326">
        <v>69</v>
      </c>
      <c r="N30" s="326">
        <v>55</v>
      </c>
      <c r="O30" s="326">
        <v>65</v>
      </c>
      <c r="P30" s="326">
        <v>80</v>
      </c>
    </row>
    <row r="31" spans="1:16" ht="9.75" customHeight="1">
      <c r="A31" s="14" t="s">
        <v>12</v>
      </c>
      <c r="B31" s="326">
        <v>3</v>
      </c>
      <c r="C31" s="326">
        <v>9</v>
      </c>
      <c r="D31" s="326">
        <v>9</v>
      </c>
      <c r="E31" s="326">
        <v>8</v>
      </c>
      <c r="F31" s="326">
        <v>5</v>
      </c>
      <c r="G31" s="326">
        <v>12</v>
      </c>
      <c r="H31" s="326">
        <v>12</v>
      </c>
      <c r="I31" s="326">
        <v>10</v>
      </c>
      <c r="J31" s="326">
        <v>14</v>
      </c>
      <c r="K31" s="326">
        <v>12</v>
      </c>
      <c r="L31" s="326">
        <v>16</v>
      </c>
      <c r="M31" s="326">
        <v>16</v>
      </c>
      <c r="N31" s="326">
        <v>24</v>
      </c>
      <c r="O31" s="326">
        <v>31</v>
      </c>
      <c r="P31" s="326">
        <v>17</v>
      </c>
    </row>
    <row r="32" spans="1:16" ht="9.75" customHeight="1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9.75" customHeight="1">
      <c r="A33" s="19" t="s">
        <v>14</v>
      </c>
      <c r="B33" s="326">
        <v>2641</v>
      </c>
      <c r="C33" s="326">
        <v>2806</v>
      </c>
      <c r="D33" s="326">
        <v>2853</v>
      </c>
      <c r="E33" s="326">
        <v>2922</v>
      </c>
      <c r="F33" s="326">
        <v>2990</v>
      </c>
      <c r="G33" s="326">
        <v>2907</v>
      </c>
      <c r="H33" s="326">
        <v>2957</v>
      </c>
      <c r="I33" s="326">
        <v>2988</v>
      </c>
      <c r="J33" s="326">
        <v>2869</v>
      </c>
      <c r="K33" s="326">
        <v>3160</v>
      </c>
      <c r="L33" s="326">
        <v>3219</v>
      </c>
      <c r="M33" s="326">
        <v>3206</v>
      </c>
      <c r="N33" s="326">
        <v>3267</v>
      </c>
      <c r="O33" s="326">
        <v>3362</v>
      </c>
      <c r="P33" s="326">
        <v>3212</v>
      </c>
    </row>
    <row r="34" spans="1:16" ht="9.75" customHeight="1">
      <c r="A34" s="14" t="s">
        <v>7</v>
      </c>
      <c r="B34" s="326">
        <v>36</v>
      </c>
      <c r="C34" s="326">
        <v>30</v>
      </c>
      <c r="D34" s="326">
        <v>16</v>
      </c>
      <c r="E34" s="326">
        <v>31</v>
      </c>
      <c r="F34" s="326">
        <v>32</v>
      </c>
      <c r="G34" s="326">
        <v>14</v>
      </c>
      <c r="H34" s="326">
        <v>27</v>
      </c>
      <c r="I34" s="326">
        <v>11</v>
      </c>
      <c r="J34" s="326">
        <v>12</v>
      </c>
      <c r="K34" s="326">
        <v>26</v>
      </c>
      <c r="L34" s="326">
        <v>14</v>
      </c>
      <c r="M34" s="326">
        <v>21</v>
      </c>
      <c r="N34" s="326">
        <v>12</v>
      </c>
      <c r="O34" s="326">
        <v>16</v>
      </c>
      <c r="P34" s="326">
        <v>17</v>
      </c>
    </row>
    <row r="35" spans="1:16" ht="9.75" customHeight="1">
      <c r="A35" s="14" t="s">
        <v>20</v>
      </c>
      <c r="B35" s="326">
        <v>621</v>
      </c>
      <c r="C35" s="326">
        <v>655</v>
      </c>
      <c r="D35" s="326">
        <v>625</v>
      </c>
      <c r="E35" s="326">
        <v>634</v>
      </c>
      <c r="F35" s="326">
        <v>566</v>
      </c>
      <c r="G35" s="326">
        <v>549</v>
      </c>
      <c r="H35" s="326">
        <v>536</v>
      </c>
      <c r="I35" s="326">
        <v>534</v>
      </c>
      <c r="J35" s="326">
        <v>486</v>
      </c>
      <c r="K35" s="326">
        <v>519</v>
      </c>
      <c r="L35" s="326">
        <v>524</v>
      </c>
      <c r="M35" s="326">
        <v>525</v>
      </c>
      <c r="N35" s="326">
        <v>474</v>
      </c>
      <c r="O35" s="326">
        <v>507</v>
      </c>
      <c r="P35" s="326">
        <v>430</v>
      </c>
    </row>
    <row r="36" spans="1:16" ht="9.75" customHeight="1">
      <c r="A36" s="14" t="s">
        <v>21</v>
      </c>
      <c r="B36" s="326">
        <v>269</v>
      </c>
      <c r="C36" s="326">
        <v>258</v>
      </c>
      <c r="D36" s="326">
        <v>252</v>
      </c>
      <c r="E36" s="326">
        <v>271</v>
      </c>
      <c r="F36" s="326">
        <v>241</v>
      </c>
      <c r="G36" s="326">
        <v>232</v>
      </c>
      <c r="H36" s="326">
        <v>216</v>
      </c>
      <c r="I36" s="326">
        <v>212</v>
      </c>
      <c r="J36" s="326">
        <v>186</v>
      </c>
      <c r="K36" s="326">
        <v>203</v>
      </c>
      <c r="L36" s="326">
        <v>206</v>
      </c>
      <c r="M36" s="326">
        <v>177</v>
      </c>
      <c r="N36" s="326">
        <v>158</v>
      </c>
      <c r="O36" s="326">
        <v>159</v>
      </c>
      <c r="P36" s="326">
        <v>135</v>
      </c>
    </row>
    <row r="37" spans="1:16" ht="9.75" customHeight="1">
      <c r="A37" s="14" t="s">
        <v>22</v>
      </c>
      <c r="B37" s="326">
        <v>352</v>
      </c>
      <c r="C37" s="326">
        <v>397</v>
      </c>
      <c r="D37" s="326">
        <v>373</v>
      </c>
      <c r="E37" s="326">
        <v>363</v>
      </c>
      <c r="F37" s="326">
        <v>325</v>
      </c>
      <c r="G37" s="326">
        <v>317</v>
      </c>
      <c r="H37" s="326">
        <v>320</v>
      </c>
      <c r="I37" s="326">
        <v>322</v>
      </c>
      <c r="J37" s="326">
        <v>300</v>
      </c>
      <c r="K37" s="326">
        <v>316</v>
      </c>
      <c r="L37" s="326">
        <v>318</v>
      </c>
      <c r="M37" s="326">
        <v>348</v>
      </c>
      <c r="N37" s="326">
        <v>316</v>
      </c>
      <c r="O37" s="326">
        <v>348</v>
      </c>
      <c r="P37" s="326">
        <v>295</v>
      </c>
    </row>
    <row r="38" spans="1:16" ht="9.75" customHeight="1">
      <c r="A38" s="14" t="s">
        <v>8</v>
      </c>
      <c r="B38" s="326">
        <v>768</v>
      </c>
      <c r="C38" s="326">
        <v>820</v>
      </c>
      <c r="D38" s="326">
        <v>954</v>
      </c>
      <c r="E38" s="326">
        <v>960</v>
      </c>
      <c r="F38" s="326">
        <v>988</v>
      </c>
      <c r="G38" s="326">
        <v>969</v>
      </c>
      <c r="H38" s="326">
        <v>947</v>
      </c>
      <c r="I38" s="326">
        <v>934</v>
      </c>
      <c r="J38" s="326">
        <v>850</v>
      </c>
      <c r="K38" s="326">
        <v>1019</v>
      </c>
      <c r="L38" s="326">
        <v>991</v>
      </c>
      <c r="M38" s="326">
        <v>971</v>
      </c>
      <c r="N38" s="326">
        <v>980</v>
      </c>
      <c r="O38" s="326">
        <v>1029</v>
      </c>
      <c r="P38" s="326">
        <v>991</v>
      </c>
    </row>
    <row r="39" spans="1:16" ht="9.75" customHeight="1">
      <c r="A39" s="14" t="s">
        <v>9</v>
      </c>
      <c r="B39" s="326">
        <v>629</v>
      </c>
      <c r="C39" s="326">
        <v>661</v>
      </c>
      <c r="D39" s="326">
        <v>649</v>
      </c>
      <c r="E39" s="326">
        <v>647</v>
      </c>
      <c r="F39" s="326">
        <v>674</v>
      </c>
      <c r="G39" s="326">
        <v>643</v>
      </c>
      <c r="H39" s="326">
        <v>653</v>
      </c>
      <c r="I39" s="326">
        <v>687</v>
      </c>
      <c r="J39" s="326">
        <v>717</v>
      </c>
      <c r="K39" s="326">
        <v>733</v>
      </c>
      <c r="L39" s="326">
        <v>774</v>
      </c>
      <c r="M39" s="326">
        <v>846</v>
      </c>
      <c r="N39" s="326">
        <v>845</v>
      </c>
      <c r="O39" s="326">
        <v>854</v>
      </c>
      <c r="P39" s="326">
        <v>827</v>
      </c>
    </row>
    <row r="40" spans="1:16" ht="9.75" customHeight="1">
      <c r="A40" s="14" t="s">
        <v>10</v>
      </c>
      <c r="B40" s="326">
        <v>389</v>
      </c>
      <c r="C40" s="326">
        <v>424</v>
      </c>
      <c r="D40" s="326">
        <v>371</v>
      </c>
      <c r="E40" s="326">
        <v>395</v>
      </c>
      <c r="F40" s="326">
        <v>457</v>
      </c>
      <c r="G40" s="326">
        <v>458</v>
      </c>
      <c r="H40" s="326">
        <v>500</v>
      </c>
      <c r="I40" s="326">
        <v>495</v>
      </c>
      <c r="J40" s="326">
        <v>491</v>
      </c>
      <c r="K40" s="326">
        <v>510</v>
      </c>
      <c r="L40" s="326">
        <v>539</v>
      </c>
      <c r="M40" s="326">
        <v>490</v>
      </c>
      <c r="N40" s="326">
        <v>552</v>
      </c>
      <c r="O40" s="326">
        <v>569</v>
      </c>
      <c r="P40" s="326">
        <v>569</v>
      </c>
    </row>
    <row r="41" spans="1:16" ht="9.75" customHeight="1">
      <c r="A41" s="14" t="s">
        <v>11</v>
      </c>
      <c r="B41" s="326">
        <v>164</v>
      </c>
      <c r="C41" s="326">
        <v>186</v>
      </c>
      <c r="D41" s="326">
        <v>211</v>
      </c>
      <c r="E41" s="326">
        <v>218</v>
      </c>
      <c r="F41" s="326">
        <v>213</v>
      </c>
      <c r="G41" s="326">
        <v>226</v>
      </c>
      <c r="H41" s="326">
        <v>247</v>
      </c>
      <c r="I41" s="326">
        <v>263</v>
      </c>
      <c r="J41" s="326">
        <v>259</v>
      </c>
      <c r="K41" s="326">
        <v>286</v>
      </c>
      <c r="L41" s="326">
        <v>295</v>
      </c>
      <c r="M41" s="326">
        <v>270</v>
      </c>
      <c r="N41" s="326">
        <v>310</v>
      </c>
      <c r="O41" s="326">
        <v>312</v>
      </c>
      <c r="P41" s="326">
        <v>295</v>
      </c>
    </row>
    <row r="42" spans="1:16" ht="9.75" customHeight="1">
      <c r="A42" s="14" t="s">
        <v>12</v>
      </c>
      <c r="B42" s="326">
        <v>34</v>
      </c>
      <c r="C42" s="326">
        <v>30</v>
      </c>
      <c r="D42" s="326">
        <v>27</v>
      </c>
      <c r="E42" s="326">
        <v>37</v>
      </c>
      <c r="F42" s="326">
        <v>60</v>
      </c>
      <c r="G42" s="326">
        <v>48</v>
      </c>
      <c r="H42" s="326">
        <v>47</v>
      </c>
      <c r="I42" s="326">
        <v>64</v>
      </c>
      <c r="J42" s="326">
        <v>54</v>
      </c>
      <c r="K42" s="326">
        <v>67</v>
      </c>
      <c r="L42" s="326">
        <v>82</v>
      </c>
      <c r="M42" s="326">
        <v>83</v>
      </c>
      <c r="N42" s="326">
        <v>94</v>
      </c>
      <c r="O42" s="326">
        <v>75</v>
      </c>
      <c r="P42" s="326">
        <v>83</v>
      </c>
    </row>
    <row r="43" spans="1:16" ht="9.75" customHeight="1">
      <c r="A43" s="14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9.75" customHeight="1">
      <c r="A44" s="19" t="s">
        <v>15</v>
      </c>
      <c r="B44" s="326">
        <v>544</v>
      </c>
      <c r="C44" s="326">
        <v>519</v>
      </c>
      <c r="D44" s="326">
        <v>525</v>
      </c>
      <c r="E44" s="326">
        <v>526</v>
      </c>
      <c r="F44" s="326">
        <v>546</v>
      </c>
      <c r="G44" s="326">
        <v>465</v>
      </c>
      <c r="H44" s="326">
        <v>512</v>
      </c>
      <c r="I44" s="326">
        <v>542</v>
      </c>
      <c r="J44" s="326">
        <v>533</v>
      </c>
      <c r="K44" s="326">
        <v>522</v>
      </c>
      <c r="L44" s="326">
        <v>606</v>
      </c>
      <c r="M44" s="326">
        <v>574</v>
      </c>
      <c r="N44" s="326">
        <v>588</v>
      </c>
      <c r="O44" s="326">
        <v>564</v>
      </c>
      <c r="P44" s="326">
        <v>547</v>
      </c>
    </row>
    <row r="45" spans="1:16" ht="9.75" customHeight="1">
      <c r="A45" s="14" t="s">
        <v>7</v>
      </c>
      <c r="B45" s="326">
        <v>11</v>
      </c>
      <c r="C45" s="326">
        <v>7</v>
      </c>
      <c r="D45" s="326">
        <v>5</v>
      </c>
      <c r="E45" s="326">
        <v>7</v>
      </c>
      <c r="F45" s="326">
        <v>10</v>
      </c>
      <c r="G45" s="326">
        <v>7</v>
      </c>
      <c r="H45" s="326">
        <v>1</v>
      </c>
      <c r="I45" s="326">
        <v>7</v>
      </c>
      <c r="J45" s="326">
        <v>1</v>
      </c>
      <c r="K45" s="326">
        <v>4</v>
      </c>
      <c r="L45" s="326">
        <v>5</v>
      </c>
      <c r="M45" s="326">
        <v>3</v>
      </c>
      <c r="N45" s="326">
        <v>5</v>
      </c>
      <c r="O45" s="326">
        <v>5</v>
      </c>
      <c r="P45" s="326">
        <v>5</v>
      </c>
    </row>
    <row r="46" spans="1:16" ht="9.75" customHeight="1">
      <c r="A46" s="14" t="s">
        <v>20</v>
      </c>
      <c r="B46" s="326">
        <v>157</v>
      </c>
      <c r="C46" s="326">
        <v>155</v>
      </c>
      <c r="D46" s="326">
        <v>143</v>
      </c>
      <c r="E46" s="326">
        <v>139</v>
      </c>
      <c r="F46" s="326">
        <v>136</v>
      </c>
      <c r="G46" s="326">
        <v>114</v>
      </c>
      <c r="H46" s="326">
        <v>103</v>
      </c>
      <c r="I46" s="326">
        <v>108</v>
      </c>
      <c r="J46" s="326">
        <v>120</v>
      </c>
      <c r="K46" s="326">
        <v>113</v>
      </c>
      <c r="L46" s="326">
        <v>136</v>
      </c>
      <c r="M46" s="326">
        <v>113</v>
      </c>
      <c r="N46" s="326">
        <v>111</v>
      </c>
      <c r="O46" s="326">
        <v>82</v>
      </c>
      <c r="P46" s="326">
        <v>74</v>
      </c>
    </row>
    <row r="47" spans="1:16" ht="9.75" customHeight="1">
      <c r="A47" s="14" t="s">
        <v>21</v>
      </c>
      <c r="B47" s="326">
        <v>71</v>
      </c>
      <c r="C47" s="326">
        <v>75</v>
      </c>
      <c r="D47" s="326">
        <v>57</v>
      </c>
      <c r="E47" s="326">
        <v>56</v>
      </c>
      <c r="F47" s="326">
        <v>42</v>
      </c>
      <c r="G47" s="326">
        <v>41</v>
      </c>
      <c r="H47" s="326">
        <v>38</v>
      </c>
      <c r="I47" s="326">
        <v>46</v>
      </c>
      <c r="J47" s="326">
        <v>34</v>
      </c>
      <c r="K47" s="326">
        <v>35</v>
      </c>
      <c r="L47" s="326">
        <v>52</v>
      </c>
      <c r="M47" s="326">
        <v>41</v>
      </c>
      <c r="N47" s="326">
        <v>32</v>
      </c>
      <c r="O47" s="326">
        <v>28</v>
      </c>
      <c r="P47" s="326">
        <v>28</v>
      </c>
    </row>
    <row r="48" spans="1:16" ht="9.75" customHeight="1">
      <c r="A48" s="14" t="s">
        <v>22</v>
      </c>
      <c r="B48" s="326">
        <v>86</v>
      </c>
      <c r="C48" s="326">
        <v>80</v>
      </c>
      <c r="D48" s="326">
        <v>86</v>
      </c>
      <c r="E48" s="326">
        <v>83</v>
      </c>
      <c r="F48" s="326">
        <v>94</v>
      </c>
      <c r="G48" s="326">
        <v>73</v>
      </c>
      <c r="H48" s="326">
        <v>65</v>
      </c>
      <c r="I48" s="326">
        <v>62</v>
      </c>
      <c r="J48" s="326">
        <v>86</v>
      </c>
      <c r="K48" s="326">
        <v>78</v>
      </c>
      <c r="L48" s="326">
        <v>84</v>
      </c>
      <c r="M48" s="326">
        <v>72</v>
      </c>
      <c r="N48" s="326">
        <v>79</v>
      </c>
      <c r="O48" s="326">
        <v>54</v>
      </c>
      <c r="P48" s="326">
        <v>46</v>
      </c>
    </row>
    <row r="49" spans="1:16" ht="9.75" customHeight="1">
      <c r="A49" s="14" t="s">
        <v>8</v>
      </c>
      <c r="B49" s="326">
        <v>187</v>
      </c>
      <c r="C49" s="326">
        <v>191</v>
      </c>
      <c r="D49" s="326">
        <v>193</v>
      </c>
      <c r="E49" s="326">
        <v>189</v>
      </c>
      <c r="F49" s="326">
        <v>217</v>
      </c>
      <c r="G49" s="326">
        <v>166</v>
      </c>
      <c r="H49" s="326">
        <v>195</v>
      </c>
      <c r="I49" s="326">
        <v>214</v>
      </c>
      <c r="J49" s="326">
        <v>223</v>
      </c>
      <c r="K49" s="326">
        <v>193</v>
      </c>
      <c r="L49" s="326">
        <v>228</v>
      </c>
      <c r="M49" s="326">
        <v>238</v>
      </c>
      <c r="N49" s="326">
        <v>207</v>
      </c>
      <c r="O49" s="326">
        <v>230</v>
      </c>
      <c r="P49" s="326">
        <v>222</v>
      </c>
    </row>
    <row r="50" spans="1:16" ht="9.75" customHeight="1">
      <c r="A50" s="14" t="s">
        <v>9</v>
      </c>
      <c r="B50" s="326">
        <v>106</v>
      </c>
      <c r="C50" s="326">
        <v>88</v>
      </c>
      <c r="D50" s="326">
        <v>98</v>
      </c>
      <c r="E50" s="326">
        <v>99</v>
      </c>
      <c r="F50" s="326">
        <v>109</v>
      </c>
      <c r="G50" s="326">
        <v>80</v>
      </c>
      <c r="H50" s="326">
        <v>113</v>
      </c>
      <c r="I50" s="326">
        <v>123</v>
      </c>
      <c r="J50" s="326">
        <v>106</v>
      </c>
      <c r="K50" s="326">
        <v>125</v>
      </c>
      <c r="L50" s="326">
        <v>129</v>
      </c>
      <c r="M50" s="326">
        <v>139</v>
      </c>
      <c r="N50" s="326">
        <v>146</v>
      </c>
      <c r="O50" s="326">
        <v>137</v>
      </c>
      <c r="P50" s="326">
        <v>135</v>
      </c>
    </row>
    <row r="51" spans="1:16" ht="9.75" customHeight="1">
      <c r="A51" s="14" t="s">
        <v>10</v>
      </c>
      <c r="B51" s="326">
        <v>54</v>
      </c>
      <c r="C51" s="326">
        <v>48</v>
      </c>
      <c r="D51" s="326">
        <v>64</v>
      </c>
      <c r="E51" s="326">
        <v>63</v>
      </c>
      <c r="F51" s="326">
        <v>47</v>
      </c>
      <c r="G51" s="326">
        <v>54</v>
      </c>
      <c r="H51" s="326">
        <v>65</v>
      </c>
      <c r="I51" s="326">
        <v>52</v>
      </c>
      <c r="J51" s="326">
        <v>48</v>
      </c>
      <c r="K51" s="326">
        <v>48</v>
      </c>
      <c r="L51" s="326">
        <v>60</v>
      </c>
      <c r="M51" s="326">
        <v>50</v>
      </c>
      <c r="N51" s="326">
        <v>63</v>
      </c>
      <c r="O51" s="326">
        <v>61</v>
      </c>
      <c r="P51" s="326">
        <v>70</v>
      </c>
    </row>
    <row r="52" spans="1:16" ht="9.75" customHeight="1">
      <c r="A52" s="14" t="s">
        <v>11</v>
      </c>
      <c r="B52" s="326">
        <v>23</v>
      </c>
      <c r="C52" s="326">
        <v>23</v>
      </c>
      <c r="D52" s="326">
        <v>19</v>
      </c>
      <c r="E52" s="326">
        <v>24</v>
      </c>
      <c r="F52" s="326">
        <v>21</v>
      </c>
      <c r="G52" s="326">
        <v>33</v>
      </c>
      <c r="H52" s="326">
        <v>27</v>
      </c>
      <c r="I52" s="326">
        <v>28</v>
      </c>
      <c r="J52" s="326">
        <v>24</v>
      </c>
      <c r="K52" s="326">
        <v>31</v>
      </c>
      <c r="L52" s="326">
        <v>38</v>
      </c>
      <c r="M52" s="326">
        <v>22</v>
      </c>
      <c r="N52" s="326">
        <v>44</v>
      </c>
      <c r="O52" s="326">
        <v>40</v>
      </c>
      <c r="P52" s="326">
        <v>29</v>
      </c>
    </row>
    <row r="53" spans="1:16" ht="9.75" customHeight="1">
      <c r="A53" s="20" t="s">
        <v>12</v>
      </c>
      <c r="B53" s="327">
        <v>6</v>
      </c>
      <c r="C53" s="327">
        <v>7</v>
      </c>
      <c r="D53" s="327">
        <v>3</v>
      </c>
      <c r="E53" s="327">
        <v>5</v>
      </c>
      <c r="F53" s="327">
        <v>6</v>
      </c>
      <c r="G53" s="327">
        <v>11</v>
      </c>
      <c r="H53" s="327">
        <v>8</v>
      </c>
      <c r="I53" s="327">
        <v>10</v>
      </c>
      <c r="J53" s="327">
        <v>11</v>
      </c>
      <c r="K53" s="327">
        <v>8</v>
      </c>
      <c r="L53" s="327">
        <v>10</v>
      </c>
      <c r="M53" s="327">
        <v>9</v>
      </c>
      <c r="N53" s="327">
        <v>12</v>
      </c>
      <c r="O53" s="327">
        <v>9</v>
      </c>
      <c r="P53" s="327">
        <v>12</v>
      </c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P1"/>
    <mergeCell ref="A2:P2"/>
    <mergeCell ref="A4:P4"/>
    <mergeCell ref="A6:P6"/>
  </mergeCells>
  <printOptions horizontalCentered="1"/>
  <pageMargins left="0.2" right="0.17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N54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11.8515625" style="1" customWidth="1"/>
    <col min="2" max="2" width="8.57421875" style="1" hidden="1" customWidth="1"/>
    <col min="3" max="13" width="8.57421875" style="1" customWidth="1"/>
    <col min="14" max="14" width="9.7109375" style="1" bestFit="1" customWidth="1"/>
    <col min="15" max="16384" width="9.140625" style="1" customWidth="1"/>
  </cols>
  <sheetData>
    <row r="1" spans="1:13" ht="9.75" customHeight="1">
      <c r="A1" s="370" t="s">
        <v>239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61"/>
    </row>
    <row r="2" spans="1:13" ht="9.75" customHeight="1">
      <c r="A2" s="370" t="s">
        <v>216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61"/>
    </row>
    <row r="3" spans="1:13" ht="9.75" customHeight="1">
      <c r="A3" s="361"/>
      <c r="B3" s="361"/>
      <c r="C3" s="361"/>
      <c r="D3" s="361"/>
      <c r="E3" s="361"/>
      <c r="F3" s="361"/>
      <c r="G3" s="361"/>
      <c r="H3" s="361"/>
      <c r="I3" s="361"/>
      <c r="J3" s="2"/>
      <c r="K3" s="2"/>
      <c r="L3" s="2"/>
      <c r="M3" s="2"/>
    </row>
    <row r="4" spans="1:13" ht="9.75" customHeight="1">
      <c r="A4" s="370" t="s">
        <v>240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61"/>
    </row>
    <row r="5" spans="1:13" ht="9.75" customHeight="1">
      <c r="A5" s="361"/>
      <c r="B5" s="361"/>
      <c r="C5" s="361"/>
      <c r="D5" s="361"/>
      <c r="E5" s="361"/>
      <c r="F5" s="361"/>
      <c r="G5" s="361"/>
      <c r="H5" s="361"/>
      <c r="I5" s="361"/>
      <c r="J5" s="2"/>
      <c r="K5" s="2"/>
      <c r="L5" s="2"/>
      <c r="M5" s="2"/>
    </row>
    <row r="6" spans="1:13" ht="9.75" customHeight="1">
      <c r="A6" s="371" t="s">
        <v>208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62"/>
    </row>
    <row r="7" spans="1:13" ht="9.75" customHeight="1">
      <c r="A7" s="328"/>
      <c r="B7" s="2"/>
      <c r="C7" s="2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10.5" customHeight="1">
      <c r="A8" s="29" t="s">
        <v>0</v>
      </c>
      <c r="B8" s="3" t="s">
        <v>211</v>
      </c>
      <c r="C8" s="3" t="s">
        <v>212</v>
      </c>
      <c r="D8" s="3" t="s">
        <v>213</v>
      </c>
      <c r="E8" s="3" t="s">
        <v>214</v>
      </c>
      <c r="F8" s="3" t="s">
        <v>217</v>
      </c>
      <c r="G8" s="3" t="s">
        <v>218</v>
      </c>
      <c r="H8" s="3" t="s">
        <v>219</v>
      </c>
      <c r="I8" s="3" t="s">
        <v>224</v>
      </c>
      <c r="J8" s="3" t="s">
        <v>225</v>
      </c>
      <c r="K8" s="3" t="s">
        <v>226</v>
      </c>
      <c r="L8" s="3" t="s">
        <v>227</v>
      </c>
      <c r="M8" s="32"/>
    </row>
    <row r="9" spans="1:13" ht="10.5" customHeight="1">
      <c r="A9" s="10" t="s">
        <v>16</v>
      </c>
      <c r="B9" s="9">
        <v>2001</v>
      </c>
      <c r="C9" s="9">
        <v>2002</v>
      </c>
      <c r="D9" s="9">
        <v>2003</v>
      </c>
      <c r="E9" s="9">
        <v>2004</v>
      </c>
      <c r="F9" s="9">
        <v>2005</v>
      </c>
      <c r="G9" s="9">
        <v>2006</v>
      </c>
      <c r="H9" s="9">
        <v>2007</v>
      </c>
      <c r="I9" s="9">
        <v>2008</v>
      </c>
      <c r="J9" s="9">
        <v>2009</v>
      </c>
      <c r="K9" s="9">
        <v>2010</v>
      </c>
      <c r="L9" s="9">
        <v>2011</v>
      </c>
      <c r="M9" s="32"/>
    </row>
    <row r="10" spans="1:13" ht="9.75" customHeight="1">
      <c r="A10" s="14"/>
      <c r="B10" s="331"/>
      <c r="C10" s="331"/>
      <c r="D10" s="332"/>
      <c r="E10" s="332"/>
      <c r="F10" s="332"/>
      <c r="G10" s="332"/>
      <c r="H10" s="332"/>
      <c r="I10" s="332"/>
      <c r="J10" s="332"/>
      <c r="K10" s="332"/>
      <c r="L10" s="332"/>
      <c r="M10" s="363"/>
    </row>
    <row r="11" spans="1:14" ht="9.75" customHeight="1">
      <c r="A11" s="19" t="s">
        <v>6</v>
      </c>
      <c r="B11" s="22">
        <v>81.86365624949364</v>
      </c>
      <c r="C11" s="22">
        <v>82.39235608555002</v>
      </c>
      <c r="D11" s="22">
        <v>82.61731354821788</v>
      </c>
      <c r="E11" s="22">
        <v>83.15380657963638</v>
      </c>
      <c r="F11" s="22">
        <v>83.18513086125498</v>
      </c>
      <c r="G11" s="22">
        <v>84.32051369941273</v>
      </c>
      <c r="H11" s="22">
        <v>85.51422199848292</v>
      </c>
      <c r="I11" s="22">
        <v>86.24765529551225</v>
      </c>
      <c r="J11" s="22">
        <v>86.43910644413916</v>
      </c>
      <c r="K11" s="22">
        <v>86.69290151275518</v>
      </c>
      <c r="L11" s="22">
        <v>85.61540793490934</v>
      </c>
      <c r="M11" s="330"/>
      <c r="N11" s="33"/>
    </row>
    <row r="12" spans="1:14" ht="9.75" customHeight="1">
      <c r="A12" s="14" t="s">
        <v>7</v>
      </c>
      <c r="B12" s="22">
        <v>2.559079035295547</v>
      </c>
      <c r="C12" s="22">
        <v>2.3578765722276356</v>
      </c>
      <c r="D12" s="22">
        <v>2.132305153314201</v>
      </c>
      <c r="E12" s="22">
        <v>1.984512176707867</v>
      </c>
      <c r="F12" s="22">
        <v>1.7597731531287628</v>
      </c>
      <c r="G12" s="22">
        <v>1.6524705498542565</v>
      </c>
      <c r="H12" s="22">
        <v>1.5261540208834659</v>
      </c>
      <c r="I12" s="22">
        <v>1.5267066654300818</v>
      </c>
      <c r="J12" s="22">
        <v>1.493834342389704</v>
      </c>
      <c r="K12" s="22">
        <v>1.4794500775809187</v>
      </c>
      <c r="L12" s="22">
        <v>1.3218054562395718</v>
      </c>
      <c r="M12" s="330"/>
      <c r="N12" s="33"/>
    </row>
    <row r="13" spans="1:14" ht="9.75" customHeight="1">
      <c r="A13" s="14" t="s">
        <v>20</v>
      </c>
      <c r="B13" s="22">
        <v>78.95305433656934</v>
      </c>
      <c r="C13" s="22">
        <v>76.70138011973914</v>
      </c>
      <c r="D13" s="22">
        <v>73.89641008911757</v>
      </c>
      <c r="E13" s="22">
        <v>71.42116489897494</v>
      </c>
      <c r="F13" s="22">
        <v>68.8833475964234</v>
      </c>
      <c r="G13" s="22">
        <v>67.13821976601477</v>
      </c>
      <c r="H13" s="22">
        <v>65.66072569764965</v>
      </c>
      <c r="I13" s="22">
        <v>64.30514677743685</v>
      </c>
      <c r="J13" s="22">
        <v>61.50949854526784</v>
      </c>
      <c r="K13" s="22">
        <v>59.61173888522719</v>
      </c>
      <c r="L13" s="22">
        <v>56.17542596755244</v>
      </c>
      <c r="M13" s="330"/>
      <c r="N13" s="33"/>
    </row>
    <row r="14" spans="1:13" ht="9.75" customHeight="1">
      <c r="A14" s="14" t="s">
        <v>21</v>
      </c>
      <c r="B14" s="22">
        <v>52.84429758159007</v>
      </c>
      <c r="C14" s="22">
        <v>49.40642231592605</v>
      </c>
      <c r="D14" s="22">
        <v>46.11061438242432</v>
      </c>
      <c r="E14" s="22">
        <v>43.55498817256787</v>
      </c>
      <c r="F14" s="22">
        <v>40.4909326741881</v>
      </c>
      <c r="G14" s="22">
        <v>38.11300002391029</v>
      </c>
      <c r="H14" s="22">
        <v>37.03011252760607</v>
      </c>
      <c r="I14" s="22">
        <v>35.94594904882725</v>
      </c>
      <c r="J14" s="22">
        <v>33.57044802196431</v>
      </c>
      <c r="K14" s="22">
        <v>32.47562910904557</v>
      </c>
      <c r="L14" s="22">
        <v>30.4268431864871</v>
      </c>
      <c r="M14" s="330"/>
    </row>
    <row r="15" spans="1:13" ht="9.75" customHeight="1">
      <c r="A15" s="14" t="s">
        <v>22</v>
      </c>
      <c r="B15" s="22">
        <v>112.99347751458977</v>
      </c>
      <c r="C15" s="22">
        <v>113.25606853052075</v>
      </c>
      <c r="D15" s="22">
        <v>112.33830494097688</v>
      </c>
      <c r="E15" s="22">
        <v>111.8166808788577</v>
      </c>
      <c r="F15" s="22">
        <v>111.99048786831644</v>
      </c>
      <c r="G15" s="22">
        <v>112.05253908056609</v>
      </c>
      <c r="H15" s="22">
        <v>110.00705869577021</v>
      </c>
      <c r="I15" s="22">
        <v>107.93387262001482</v>
      </c>
      <c r="J15" s="22">
        <v>104.01850445349721</v>
      </c>
      <c r="K15" s="22">
        <v>100.22222599195915</v>
      </c>
      <c r="L15" s="22">
        <v>94.00835108077742</v>
      </c>
      <c r="M15" s="330"/>
    </row>
    <row r="16" spans="1:13" ht="9.75" customHeight="1">
      <c r="A16" s="14" t="s">
        <v>8</v>
      </c>
      <c r="B16" s="22">
        <v>141.79660228066092</v>
      </c>
      <c r="C16" s="22">
        <v>141.61646661385072</v>
      </c>
      <c r="D16" s="22">
        <v>140.20977003202816</v>
      </c>
      <c r="E16" s="22">
        <v>138.75114848610247</v>
      </c>
      <c r="F16" s="22">
        <v>137.07642703442207</v>
      </c>
      <c r="G16" s="22">
        <v>139.54031836802022</v>
      </c>
      <c r="H16" s="22">
        <v>143.89334742756998</v>
      </c>
      <c r="I16" s="22">
        <v>146.0934537436272</v>
      </c>
      <c r="J16" s="22">
        <v>146.85230793115372</v>
      </c>
      <c r="K16" s="22">
        <v>145.63052124027735</v>
      </c>
      <c r="L16" s="22">
        <v>140.04065606638636</v>
      </c>
      <c r="M16" s="330"/>
    </row>
    <row r="17" spans="1:13" ht="9.75" customHeight="1">
      <c r="A17" s="14" t="s">
        <v>9</v>
      </c>
      <c r="B17" s="22">
        <v>136.8359011946411</v>
      </c>
      <c r="C17" s="22">
        <v>140.05691537337106</v>
      </c>
      <c r="D17" s="22">
        <v>142.31230682441185</v>
      </c>
      <c r="E17" s="22">
        <v>144.0719319718096</v>
      </c>
      <c r="F17" s="22">
        <v>143.27032494626374</v>
      </c>
      <c r="G17" s="22">
        <v>142.43843020821436</v>
      </c>
      <c r="H17" s="22">
        <v>140.1650449562754</v>
      </c>
      <c r="I17" s="22">
        <v>139.14939267051943</v>
      </c>
      <c r="J17" s="22">
        <v>137.80838251153818</v>
      </c>
      <c r="K17" s="22">
        <v>137.83805114174473</v>
      </c>
      <c r="L17" s="22">
        <v>138.38785015899825</v>
      </c>
      <c r="M17" s="330"/>
    </row>
    <row r="18" spans="1:13" ht="9.75" customHeight="1">
      <c r="A18" s="14" t="s">
        <v>10</v>
      </c>
      <c r="B18" s="22">
        <v>100.82318342352988</v>
      </c>
      <c r="C18" s="22">
        <v>103.24371394361597</v>
      </c>
      <c r="D18" s="22">
        <v>105.90806912054724</v>
      </c>
      <c r="E18" s="22">
        <v>109.01680031880754</v>
      </c>
      <c r="F18" s="22">
        <v>111.15056061692715</v>
      </c>
      <c r="G18" s="22">
        <v>114.43284742044901</v>
      </c>
      <c r="H18" s="22">
        <v>117.94822184683846</v>
      </c>
      <c r="I18" s="22">
        <v>118.76126569623897</v>
      </c>
      <c r="J18" s="22">
        <v>119.41525810872544</v>
      </c>
      <c r="K18" s="22">
        <v>119.13657119136572</v>
      </c>
      <c r="L18" s="22">
        <v>116.3318329856918</v>
      </c>
      <c r="M18" s="330"/>
    </row>
    <row r="19" spans="1:13" ht="9.75" customHeight="1">
      <c r="A19" s="14" t="s">
        <v>11</v>
      </c>
      <c r="B19" s="22">
        <v>42.79333100494476</v>
      </c>
      <c r="C19" s="22">
        <v>44.00294785973101</v>
      </c>
      <c r="D19" s="22">
        <v>45.007302160944576</v>
      </c>
      <c r="E19" s="22">
        <v>46.570718731178474</v>
      </c>
      <c r="F19" s="22">
        <v>48.18046610196539</v>
      </c>
      <c r="G19" s="22">
        <v>50.44420144033854</v>
      </c>
      <c r="H19" s="22">
        <v>51.862041859094035</v>
      </c>
      <c r="I19" s="22">
        <v>53.52927133345712</v>
      </c>
      <c r="J19" s="22">
        <v>54.164091263336104</v>
      </c>
      <c r="K19" s="22">
        <v>55.09438602963783</v>
      </c>
      <c r="L19" s="22">
        <v>55.668151057189945</v>
      </c>
      <c r="M19" s="330"/>
    </row>
    <row r="20" spans="1:13" ht="9.75" customHeight="1">
      <c r="A20" s="14" t="s">
        <v>12</v>
      </c>
      <c r="B20" s="22">
        <v>4.783439123104011</v>
      </c>
      <c r="C20" s="22">
        <v>4.948613099114407</v>
      </c>
      <c r="D20" s="22">
        <v>5.088090386153172</v>
      </c>
      <c r="E20" s="22">
        <v>5.299886003640326</v>
      </c>
      <c r="F20" s="22">
        <v>5.367785880872173</v>
      </c>
      <c r="G20" s="22">
        <v>5.333462776495144</v>
      </c>
      <c r="H20" s="22">
        <v>5.440937662913538</v>
      </c>
      <c r="I20" s="22">
        <v>5.476786872370934</v>
      </c>
      <c r="J20" s="22">
        <v>5.75770096219298</v>
      </c>
      <c r="K20" s="22">
        <v>5.946588174887008</v>
      </c>
      <c r="L20" s="22">
        <v>6.0944779515331</v>
      </c>
      <c r="M20" s="330"/>
    </row>
    <row r="21" spans="1:13" ht="9.75" customHeight="1">
      <c r="A21" s="14"/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63"/>
    </row>
    <row r="22" spans="1:14" ht="9.75" customHeight="1">
      <c r="A22" s="19" t="s">
        <v>13</v>
      </c>
      <c r="B22" s="22">
        <v>82.5990883317583</v>
      </c>
      <c r="C22" s="22">
        <v>83.56043714041897</v>
      </c>
      <c r="D22" s="22">
        <v>83.47126014017451</v>
      </c>
      <c r="E22" s="22">
        <v>82.66854687080313</v>
      </c>
      <c r="F22" s="22">
        <v>83.3877467566302</v>
      </c>
      <c r="G22" s="22">
        <v>84.60004260015879</v>
      </c>
      <c r="H22" s="22">
        <v>85.4419191919192</v>
      </c>
      <c r="I22" s="22">
        <v>85.9235562582215</v>
      </c>
      <c r="J22" s="22">
        <v>86.91482128982129</v>
      </c>
      <c r="K22" s="22">
        <v>85.91456473548618</v>
      </c>
      <c r="L22" s="22">
        <v>84.40019248020246</v>
      </c>
      <c r="M22" s="330"/>
      <c r="N22" s="33"/>
    </row>
    <row r="23" spans="1:14" ht="9.75" customHeight="1">
      <c r="A23" s="14" t="s">
        <v>7</v>
      </c>
      <c r="B23" s="22">
        <v>2.112962210483543</v>
      </c>
      <c r="C23" s="22">
        <v>2.208125903324233</v>
      </c>
      <c r="D23" s="22">
        <v>1.7535469472341783</v>
      </c>
      <c r="E23" s="22">
        <v>1.704590501863157</v>
      </c>
      <c r="F23" s="22">
        <v>1.6915814319433518</v>
      </c>
      <c r="G23" s="22">
        <v>1.4814814814814814</v>
      </c>
      <c r="H23" s="22">
        <v>1.1939608688953935</v>
      </c>
      <c r="I23" s="22">
        <v>1.2163600425726016</v>
      </c>
      <c r="J23" s="22">
        <v>1.0156867170748223</v>
      </c>
      <c r="K23" s="22">
        <v>0.8919611996878136</v>
      </c>
      <c r="L23" s="22">
        <v>0.8081401755868199</v>
      </c>
      <c r="M23" s="330"/>
      <c r="N23" s="33"/>
    </row>
    <row r="24" spans="1:14" ht="9.75" customHeight="1">
      <c r="A24" s="14" t="s">
        <v>20</v>
      </c>
      <c r="B24" s="22">
        <v>78.88249794576828</v>
      </c>
      <c r="C24" s="22">
        <v>77.79716732275476</v>
      </c>
      <c r="D24" s="22">
        <v>75.016020506248</v>
      </c>
      <c r="E24" s="22">
        <v>70.62302839116718</v>
      </c>
      <c r="F24" s="22">
        <v>67.79988410276222</v>
      </c>
      <c r="G24" s="22">
        <v>65.20515034348136</v>
      </c>
      <c r="H24" s="22">
        <v>64.09413140393188</v>
      </c>
      <c r="I24" s="22">
        <v>63.319635519028054</v>
      </c>
      <c r="J24" s="22">
        <v>60.9011679192689</v>
      </c>
      <c r="K24" s="22">
        <v>58.74723965088155</v>
      </c>
      <c r="L24" s="22">
        <v>55.9941058835912</v>
      </c>
      <c r="M24" s="330"/>
      <c r="N24" s="33"/>
    </row>
    <row r="25" spans="1:13" ht="9.75" customHeight="1">
      <c r="A25" s="14" t="s">
        <v>21</v>
      </c>
      <c r="B25" s="22">
        <v>45.13650706544107</v>
      </c>
      <c r="C25" s="22">
        <v>44.171779141104295</v>
      </c>
      <c r="D25" s="22">
        <v>41.61055750067331</v>
      </c>
      <c r="E25" s="22">
        <v>37.94144676381778</v>
      </c>
      <c r="F25" s="22">
        <v>35.441101478837325</v>
      </c>
      <c r="G25" s="22">
        <v>32.00595459620394</v>
      </c>
      <c r="H25" s="22">
        <v>31.341463414634145</v>
      </c>
      <c r="I25" s="22">
        <v>31.375607414961905</v>
      </c>
      <c r="J25" s="22">
        <v>29.655213481807895</v>
      </c>
      <c r="K25" s="22">
        <v>29.312488896784508</v>
      </c>
      <c r="L25" s="22">
        <v>28.202393648536557</v>
      </c>
      <c r="M25" s="330"/>
    </row>
    <row r="26" spans="1:13" ht="9.75" customHeight="1">
      <c r="A26" s="14" t="s">
        <v>22</v>
      </c>
      <c r="B26" s="22">
        <v>129.27678754353616</v>
      </c>
      <c r="C26" s="22">
        <v>127.2690803329656</v>
      </c>
      <c r="D26" s="22">
        <v>124.06089363384737</v>
      </c>
      <c r="E26" s="22">
        <v>119.79063796168279</v>
      </c>
      <c r="F26" s="22">
        <v>117.58360302049623</v>
      </c>
      <c r="G26" s="22">
        <v>116.0977465056575</v>
      </c>
      <c r="H26" s="22">
        <v>113.0767827831479</v>
      </c>
      <c r="I26" s="22">
        <v>110.37469070342877</v>
      </c>
      <c r="J26" s="22">
        <v>106.33875995843437</v>
      </c>
      <c r="K26" s="22">
        <v>101.44305102216114</v>
      </c>
      <c r="L26" s="22">
        <v>96.34408602150538</v>
      </c>
      <c r="M26" s="330"/>
    </row>
    <row r="27" spans="1:13" ht="9.75" customHeight="1">
      <c r="A27" s="14" t="s">
        <v>8</v>
      </c>
      <c r="B27" s="22">
        <v>176.3712288274762</v>
      </c>
      <c r="C27" s="22">
        <v>175.76000713203175</v>
      </c>
      <c r="D27" s="22">
        <v>173.12749172957842</v>
      </c>
      <c r="E27" s="22">
        <v>169.49289405684752</v>
      </c>
      <c r="F27" s="22">
        <v>166.3640227176139</v>
      </c>
      <c r="G27" s="22">
        <v>166.12280109523272</v>
      </c>
      <c r="H27" s="22">
        <v>165.95635241384377</v>
      </c>
      <c r="I27" s="22">
        <v>161.7230371937879</v>
      </c>
      <c r="J27" s="22">
        <v>162.22292479010784</v>
      </c>
      <c r="K27" s="22">
        <v>156.41591394883815</v>
      </c>
      <c r="L27" s="22">
        <v>149.25373134328356</v>
      </c>
      <c r="M27" s="330"/>
    </row>
    <row r="28" spans="1:13" ht="9.75" customHeight="1">
      <c r="A28" s="14" t="s">
        <v>9</v>
      </c>
      <c r="B28" s="22">
        <v>137.62931230916465</v>
      </c>
      <c r="C28" s="22">
        <v>142.5520059435364</v>
      </c>
      <c r="D28" s="22">
        <v>142.2609837295447</v>
      </c>
      <c r="E28" s="22">
        <v>141.58139534883722</v>
      </c>
      <c r="F28" s="22">
        <v>143.09687953555877</v>
      </c>
      <c r="G28" s="22">
        <v>143.94558994447073</v>
      </c>
      <c r="H28" s="22">
        <v>144.0872329296262</v>
      </c>
      <c r="I28" s="22">
        <v>143.11573707432967</v>
      </c>
      <c r="J28" s="22">
        <v>142.60733021662324</v>
      </c>
      <c r="K28" s="22">
        <v>139.57548784662788</v>
      </c>
      <c r="L28" s="22">
        <v>139.25114278031728</v>
      </c>
      <c r="M28" s="330"/>
    </row>
    <row r="29" spans="1:13" ht="9.75" customHeight="1">
      <c r="A29" s="14" t="s">
        <v>10</v>
      </c>
      <c r="B29" s="22">
        <v>84.06181381281849</v>
      </c>
      <c r="C29" s="22">
        <v>84.47604536990012</v>
      </c>
      <c r="D29" s="22">
        <v>86.67323931587295</v>
      </c>
      <c r="E29" s="22">
        <v>87.87565659175063</v>
      </c>
      <c r="F29" s="22">
        <v>91.24040646572053</v>
      </c>
      <c r="G29" s="22">
        <v>95.79688500106678</v>
      </c>
      <c r="H29" s="22">
        <v>98.56760317932587</v>
      </c>
      <c r="I29" s="22">
        <v>100.56758461215051</v>
      </c>
      <c r="J29" s="22">
        <v>103.3115864233215</v>
      </c>
      <c r="K29" s="22">
        <v>102.82331145032019</v>
      </c>
      <c r="L29" s="22">
        <v>100.10423503069143</v>
      </c>
      <c r="M29" s="330"/>
    </row>
    <row r="30" spans="1:13" ht="9.75" customHeight="1">
      <c r="A30" s="14" t="s">
        <v>11</v>
      </c>
      <c r="B30" s="22">
        <v>34.18359780513125</v>
      </c>
      <c r="C30" s="22">
        <v>35.490297351139965</v>
      </c>
      <c r="D30" s="22">
        <v>36.46220109906431</v>
      </c>
      <c r="E30" s="22">
        <v>36.47907431061687</v>
      </c>
      <c r="F30" s="22">
        <v>38.451278533592465</v>
      </c>
      <c r="G30" s="22">
        <v>40.5025241820494</v>
      </c>
      <c r="H30" s="22">
        <v>41.00995236804399</v>
      </c>
      <c r="I30" s="22">
        <v>44.073945428582455</v>
      </c>
      <c r="J30" s="22">
        <v>44.234171859373795</v>
      </c>
      <c r="K30" s="22">
        <v>44.383120616304474</v>
      </c>
      <c r="L30" s="22">
        <v>43.692497209069565</v>
      </c>
      <c r="M30" s="330"/>
    </row>
    <row r="31" spans="1:13" ht="9.75" customHeight="1">
      <c r="A31" s="14" t="s">
        <v>12</v>
      </c>
      <c r="B31" s="22">
        <v>3.9853511417492458</v>
      </c>
      <c r="C31" s="22">
        <v>4.148426099645612</v>
      </c>
      <c r="D31" s="22">
        <v>4.382614289735033</v>
      </c>
      <c r="E31" s="22">
        <v>4.309928296708606</v>
      </c>
      <c r="F31" s="22">
        <v>4.585537918871252</v>
      </c>
      <c r="G31" s="22">
        <v>4.701213735409256</v>
      </c>
      <c r="H31" s="22">
        <v>4.721467978762041</v>
      </c>
      <c r="I31" s="22">
        <v>4.571062308133454</v>
      </c>
      <c r="J31" s="22">
        <v>4.969418960244648</v>
      </c>
      <c r="K31" s="22">
        <v>5.202827695560254</v>
      </c>
      <c r="L31" s="22">
        <v>5.0920874251893</v>
      </c>
      <c r="M31" s="330"/>
    </row>
    <row r="32" spans="1:13" ht="9.75" customHeight="1">
      <c r="A32" s="14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63"/>
    </row>
    <row r="33" spans="1:14" ht="9.75" customHeight="1">
      <c r="A33" s="19" t="s">
        <v>14</v>
      </c>
      <c r="B33" s="22">
        <v>81.75134708351226</v>
      </c>
      <c r="C33" s="22">
        <v>82.17875459651955</v>
      </c>
      <c r="D33" s="22">
        <v>82.44246737635278</v>
      </c>
      <c r="E33" s="22">
        <v>82.9067027692993</v>
      </c>
      <c r="F33" s="22">
        <v>82.53577860497938</v>
      </c>
      <c r="G33" s="22">
        <v>83.38958090446094</v>
      </c>
      <c r="H33" s="22">
        <v>84.21115580594041</v>
      </c>
      <c r="I33" s="22">
        <v>84.27526449073952</v>
      </c>
      <c r="J33" s="22">
        <v>84.12683509276663</v>
      </c>
      <c r="K33" s="22">
        <v>84.69128459726231</v>
      </c>
      <c r="L33" s="22">
        <v>83.97009446210323</v>
      </c>
      <c r="M33" s="330"/>
      <c r="N33" s="33"/>
    </row>
    <row r="34" spans="1:14" ht="9.75" customHeight="1">
      <c r="A34" s="14" t="s">
        <v>7</v>
      </c>
      <c r="B34" s="22">
        <v>2.564164590338421</v>
      </c>
      <c r="C34" s="22">
        <v>2.229036442976766</v>
      </c>
      <c r="D34" s="22">
        <v>2.1187660490770703</v>
      </c>
      <c r="E34" s="22">
        <v>1.9636166659143233</v>
      </c>
      <c r="F34" s="22">
        <v>1.705229370068209</v>
      </c>
      <c r="G34" s="22">
        <v>1.6633768768435762</v>
      </c>
      <c r="H34" s="22">
        <v>1.6048680999030391</v>
      </c>
      <c r="I34" s="22">
        <v>1.5676809600072181</v>
      </c>
      <c r="J34" s="22">
        <v>1.5864320116870962</v>
      </c>
      <c r="K34" s="22">
        <v>1.604284246852025</v>
      </c>
      <c r="L34" s="22">
        <v>1.3935825523464447</v>
      </c>
      <c r="M34" s="330"/>
      <c r="N34" s="33"/>
    </row>
    <row r="35" spans="1:14" ht="9.75" customHeight="1">
      <c r="A35" s="14" t="s">
        <v>20</v>
      </c>
      <c r="B35" s="22">
        <v>75.3867218884023</v>
      </c>
      <c r="C35" s="22">
        <v>74.2395600618663</v>
      </c>
      <c r="D35" s="22">
        <v>72.16076439620585</v>
      </c>
      <c r="E35" s="22">
        <v>70.660594394103</v>
      </c>
      <c r="F35" s="22">
        <v>67.89429460703677</v>
      </c>
      <c r="G35" s="22">
        <v>66.11589589964426</v>
      </c>
      <c r="H35" s="22">
        <v>63.7737655587471</v>
      </c>
      <c r="I35" s="22">
        <v>61.041432498302854</v>
      </c>
      <c r="J35" s="22">
        <v>57.82346329699588</v>
      </c>
      <c r="K35" s="22">
        <v>56.480020746439614</v>
      </c>
      <c r="L35" s="22">
        <v>53.26873900799517</v>
      </c>
      <c r="M35" s="330"/>
      <c r="N35" s="33"/>
    </row>
    <row r="36" spans="1:13" ht="9.75" customHeight="1">
      <c r="A36" s="14" t="s">
        <v>21</v>
      </c>
      <c r="B36" s="22">
        <v>54.1330771479888</v>
      </c>
      <c r="C36" s="22">
        <v>51.298539661466975</v>
      </c>
      <c r="D36" s="22">
        <v>48.450010264832684</v>
      </c>
      <c r="E36" s="22">
        <v>45.859538784067084</v>
      </c>
      <c r="F36" s="22">
        <v>42.10795700618135</v>
      </c>
      <c r="G36" s="22">
        <v>39.62162784450669</v>
      </c>
      <c r="H36" s="22">
        <v>38.01191362620998</v>
      </c>
      <c r="I36" s="22">
        <v>36.009670441532</v>
      </c>
      <c r="J36" s="22">
        <v>33.31840573219884</v>
      </c>
      <c r="K36" s="22">
        <v>32.22276046432352</v>
      </c>
      <c r="L36" s="22">
        <v>29.837480954799393</v>
      </c>
      <c r="M36" s="330"/>
    </row>
    <row r="37" spans="1:13" ht="9.75" customHeight="1">
      <c r="A37" s="14" t="s">
        <v>22</v>
      </c>
      <c r="B37" s="22">
        <v>100.52112919558398</v>
      </c>
      <c r="C37" s="22">
        <v>102.5411367300458</v>
      </c>
      <c r="D37" s="22">
        <v>102.93647409933916</v>
      </c>
      <c r="E37" s="22">
        <v>105.23210070810384</v>
      </c>
      <c r="F37" s="22">
        <v>106.7624106109611</v>
      </c>
      <c r="G37" s="22">
        <v>107.53494510768492</v>
      </c>
      <c r="H37" s="22">
        <v>104.46313065976715</v>
      </c>
      <c r="I37" s="22">
        <v>100.56250717483641</v>
      </c>
      <c r="J37" s="22">
        <v>96.01853920035738</v>
      </c>
      <c r="K37" s="22">
        <v>93.21089950827243</v>
      </c>
      <c r="L37" s="22">
        <v>87.67210844496525</v>
      </c>
      <c r="M37" s="330"/>
    </row>
    <row r="38" spans="1:13" ht="9.75" customHeight="1">
      <c r="A38" s="14" t="s">
        <v>8</v>
      </c>
      <c r="B38" s="22">
        <v>124.37604459949074</v>
      </c>
      <c r="C38" s="22">
        <v>123.45985637924518</v>
      </c>
      <c r="D38" s="22">
        <v>122.2626211969241</v>
      </c>
      <c r="E38" s="22">
        <v>120.070491081034</v>
      </c>
      <c r="F38" s="22">
        <v>118.64475842187292</v>
      </c>
      <c r="G38" s="22">
        <v>121.8961625282167</v>
      </c>
      <c r="H38" s="22">
        <v>127.33288639951559</v>
      </c>
      <c r="I38" s="22">
        <v>130.68105494111853</v>
      </c>
      <c r="J38" s="22">
        <v>133.05045871559633</v>
      </c>
      <c r="K38" s="22">
        <v>134.19141073021538</v>
      </c>
      <c r="L38" s="22">
        <v>129.52849603918276</v>
      </c>
      <c r="M38" s="330"/>
    </row>
    <row r="39" spans="1:13" ht="9.75" customHeight="1">
      <c r="A39" s="14" t="s">
        <v>9</v>
      </c>
      <c r="B39" s="22">
        <v>134.81483130063208</v>
      </c>
      <c r="C39" s="22">
        <v>137.6364389996776</v>
      </c>
      <c r="D39" s="22">
        <v>140.19399101017268</v>
      </c>
      <c r="E39" s="22">
        <v>141.27126230975827</v>
      </c>
      <c r="F39" s="22">
        <v>138.82607876389673</v>
      </c>
      <c r="G39" s="22">
        <v>136.31214029999546</v>
      </c>
      <c r="H39" s="22">
        <v>131.75195068327798</v>
      </c>
      <c r="I39" s="22">
        <v>129.21087156389783</v>
      </c>
      <c r="J39" s="22">
        <v>127.91343232357899</v>
      </c>
      <c r="K39" s="22">
        <v>129.25067407139122</v>
      </c>
      <c r="L39" s="22">
        <v>131.97619341818032</v>
      </c>
      <c r="M39" s="330"/>
    </row>
    <row r="40" spans="1:13" ht="9.75" customHeight="1">
      <c r="A40" s="14" t="s">
        <v>10</v>
      </c>
      <c r="B40" s="22">
        <v>108.97001355769997</v>
      </c>
      <c r="C40" s="22">
        <v>111.33947911943983</v>
      </c>
      <c r="D40" s="22">
        <v>113.36176986815788</v>
      </c>
      <c r="E40" s="22">
        <v>116.68187852638566</v>
      </c>
      <c r="F40" s="22">
        <v>118.53829609145716</v>
      </c>
      <c r="G40" s="22">
        <v>121.50512963387852</v>
      </c>
      <c r="H40" s="22">
        <v>125.49980798337363</v>
      </c>
      <c r="I40" s="22">
        <v>126.58697922710921</v>
      </c>
      <c r="J40" s="22">
        <v>126.14904793171372</v>
      </c>
      <c r="K40" s="22">
        <v>124.88380739914483</v>
      </c>
      <c r="L40" s="22">
        <v>121.55205359350764</v>
      </c>
      <c r="M40" s="330"/>
    </row>
    <row r="41" spans="1:13" ht="9.75" customHeight="1">
      <c r="A41" s="14" t="s">
        <v>11</v>
      </c>
      <c r="B41" s="22">
        <v>48.269436809987425</v>
      </c>
      <c r="C41" s="22">
        <v>49.30731835255107</v>
      </c>
      <c r="D41" s="22">
        <v>50.419295130888074</v>
      </c>
      <c r="E41" s="22">
        <v>52.09887881222975</v>
      </c>
      <c r="F41" s="22">
        <v>53.67124539453858</v>
      </c>
      <c r="G41" s="22">
        <v>55.871035046108126</v>
      </c>
      <c r="H41" s="22">
        <v>57.35213513378843</v>
      </c>
      <c r="I41" s="22">
        <v>58.08578855276067</v>
      </c>
      <c r="J41" s="22">
        <v>58.356147465058356</v>
      </c>
      <c r="K41" s="22">
        <v>59.23756137651993</v>
      </c>
      <c r="L41" s="22">
        <v>60.079757676131536</v>
      </c>
      <c r="M41" s="330"/>
    </row>
    <row r="42" spans="1:13" ht="9.75" customHeight="1">
      <c r="A42" s="14" t="s">
        <v>12</v>
      </c>
      <c r="B42" s="22">
        <v>5.321411159403753</v>
      </c>
      <c r="C42" s="22">
        <v>5.450420961283742</v>
      </c>
      <c r="D42" s="22">
        <v>5.568466258279299</v>
      </c>
      <c r="E42" s="22">
        <v>5.864285085445422</v>
      </c>
      <c r="F42" s="22">
        <v>5.869689041638107</v>
      </c>
      <c r="G42" s="22">
        <v>5.820989042000086</v>
      </c>
      <c r="H42" s="22">
        <v>6.053049842487461</v>
      </c>
      <c r="I42" s="22">
        <v>6.169817329676441</v>
      </c>
      <c r="J42" s="22">
        <v>6.4238603251512965</v>
      </c>
      <c r="K42" s="22">
        <v>6.693009789847174</v>
      </c>
      <c r="L42" s="22">
        <v>6.8923762472149575</v>
      </c>
      <c r="M42" s="330"/>
    </row>
    <row r="43" spans="1:13" ht="9.75" customHeight="1">
      <c r="A43" s="14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63"/>
    </row>
    <row r="44" spans="1:14" ht="9.75" customHeight="1">
      <c r="A44" s="19" t="s">
        <v>15</v>
      </c>
      <c r="B44" s="22">
        <v>81.57625240239608</v>
      </c>
      <c r="C44" s="22">
        <v>82.07105671245016</v>
      </c>
      <c r="D44" s="22">
        <v>82.44894044136286</v>
      </c>
      <c r="E44" s="22">
        <v>84.60911499015145</v>
      </c>
      <c r="F44" s="22">
        <v>85.48026705432616</v>
      </c>
      <c r="G44" s="22">
        <v>87.57405134226397</v>
      </c>
      <c r="H44" s="22">
        <v>90.49444256879762</v>
      </c>
      <c r="I44" s="22">
        <v>93.93939393939394</v>
      </c>
      <c r="J44" s="22">
        <v>94.45726124265576</v>
      </c>
      <c r="K44" s="22">
        <v>94.85913750211652</v>
      </c>
      <c r="L44" s="22">
        <v>92.91044049172982</v>
      </c>
      <c r="M44" s="330"/>
      <c r="N44" s="33"/>
    </row>
    <row r="45" spans="1:14" ht="9.75" customHeight="1">
      <c r="A45" s="14" t="s">
        <v>7</v>
      </c>
      <c r="B45" s="22">
        <v>2.9918032786885242</v>
      </c>
      <c r="C45" s="22">
        <v>2.950090927460093</v>
      </c>
      <c r="D45" s="22">
        <v>2.559385747420619</v>
      </c>
      <c r="E45" s="22">
        <v>2.3376520464360713</v>
      </c>
      <c r="F45" s="22">
        <v>2.022605591909578</v>
      </c>
      <c r="G45" s="22">
        <v>1.787629603146228</v>
      </c>
      <c r="H45" s="22">
        <v>1.5881839116969747</v>
      </c>
      <c r="I45" s="22">
        <v>1.706552367345319</v>
      </c>
      <c r="J45" s="22">
        <v>1.6774502755811167</v>
      </c>
      <c r="K45" s="22">
        <v>1.6789926044373376</v>
      </c>
      <c r="L45" s="22">
        <v>1.6324905434999004</v>
      </c>
      <c r="M45" s="330"/>
      <c r="N45" s="33"/>
    </row>
    <row r="46" spans="1:14" ht="9.75" customHeight="1">
      <c r="A46" s="14" t="s">
        <v>20</v>
      </c>
      <c r="B46" s="22">
        <v>93.68607029942346</v>
      </c>
      <c r="C46" s="22">
        <v>84.97797356828194</v>
      </c>
      <c r="D46" s="22">
        <v>79.03852652923285</v>
      </c>
      <c r="E46" s="22">
        <v>74.89779231398201</v>
      </c>
      <c r="F46" s="22">
        <v>73.31902718168813</v>
      </c>
      <c r="G46" s="22">
        <v>72.5611184878544</v>
      </c>
      <c r="H46" s="22">
        <v>73.76029846106016</v>
      </c>
      <c r="I46" s="22">
        <v>76.70311835851462</v>
      </c>
      <c r="J46" s="22">
        <v>75.11593147587476</v>
      </c>
      <c r="K46" s="22">
        <v>71.66398405763778</v>
      </c>
      <c r="L46" s="22">
        <v>66.70758372012735</v>
      </c>
      <c r="M46" s="330"/>
      <c r="N46" s="33"/>
    </row>
    <row r="47" spans="1:13" ht="9.75" customHeight="1">
      <c r="A47" s="14" t="s">
        <v>21</v>
      </c>
      <c r="B47" s="22">
        <v>56.596784947033115</v>
      </c>
      <c r="C47" s="22">
        <v>48.390505036275265</v>
      </c>
      <c r="D47" s="22">
        <v>42.91146116241173</v>
      </c>
      <c r="E47" s="22">
        <v>41.64176130703327</v>
      </c>
      <c r="F47" s="22">
        <v>40.29929115253347</v>
      </c>
      <c r="G47" s="22">
        <v>39.40023367519149</v>
      </c>
      <c r="H47" s="22">
        <v>39.653276408564594</v>
      </c>
      <c r="I47" s="22">
        <v>40.658841839050645</v>
      </c>
      <c r="J47" s="22">
        <v>38.711755233494365</v>
      </c>
      <c r="K47" s="22">
        <v>36.80430879712747</v>
      </c>
      <c r="L47" s="22">
        <v>34.913516976297245</v>
      </c>
      <c r="M47" s="330"/>
    </row>
    <row r="48" spans="1:13" ht="9.75" customHeight="1">
      <c r="A48" s="14" t="s">
        <v>22</v>
      </c>
      <c r="B48" s="22">
        <v>156.19927581470847</v>
      </c>
      <c r="C48" s="22">
        <v>146.06609431965188</v>
      </c>
      <c r="D48" s="22">
        <v>138.52862254025044</v>
      </c>
      <c r="E48" s="22">
        <v>128.15059023715835</v>
      </c>
      <c r="F48" s="22">
        <v>123.99274778404512</v>
      </c>
      <c r="G48" s="22">
        <v>122.64705882352942</v>
      </c>
      <c r="H48" s="22">
        <v>125.08517472987444</v>
      </c>
      <c r="I48" s="22">
        <v>129.85274431057564</v>
      </c>
      <c r="J48" s="22">
        <v>128.59576078728236</v>
      </c>
      <c r="K48" s="22">
        <v>123.45208611164031</v>
      </c>
      <c r="L48" s="22">
        <v>114.16005354240367</v>
      </c>
      <c r="M48" s="330"/>
    </row>
    <row r="49" spans="1:13" ht="9.75" customHeight="1">
      <c r="A49" s="14" t="s">
        <v>8</v>
      </c>
      <c r="B49" s="22">
        <v>186.0364267129228</v>
      </c>
      <c r="C49" s="22">
        <v>190.41526733834428</v>
      </c>
      <c r="D49" s="22">
        <v>188.9026786637708</v>
      </c>
      <c r="E49" s="22">
        <v>191.29143988124693</v>
      </c>
      <c r="F49" s="22">
        <v>186.18338082115</v>
      </c>
      <c r="G49" s="22">
        <v>183.03964757709252</v>
      </c>
      <c r="H49" s="22">
        <v>182.53507097202623</v>
      </c>
      <c r="I49" s="22">
        <v>183.45309460478782</v>
      </c>
      <c r="J49" s="22">
        <v>176.26728110599078</v>
      </c>
      <c r="K49" s="22">
        <v>170.8548350908683</v>
      </c>
      <c r="L49" s="22">
        <v>163.71681415929203</v>
      </c>
      <c r="M49" s="330"/>
    </row>
    <row r="50" spans="1:13" ht="9.75" customHeight="1">
      <c r="A50" s="14" t="s">
        <v>9</v>
      </c>
      <c r="B50" s="22">
        <v>144.8329599688322</v>
      </c>
      <c r="C50" s="22">
        <v>147.7946993670886</v>
      </c>
      <c r="D50" s="22">
        <v>151.3256628314157</v>
      </c>
      <c r="E50" s="22">
        <v>158.67626190958848</v>
      </c>
      <c r="F50" s="22">
        <v>162.73488562091504</v>
      </c>
      <c r="G50" s="22">
        <v>167.9089443996777</v>
      </c>
      <c r="H50" s="22">
        <v>173.68266117162202</v>
      </c>
      <c r="I50" s="22">
        <v>179.63619182612803</v>
      </c>
      <c r="J50" s="22">
        <v>175.9088247218343</v>
      </c>
      <c r="K50" s="22">
        <v>172.0842931490487</v>
      </c>
      <c r="L50" s="22">
        <v>162.55160689711002</v>
      </c>
      <c r="M50" s="330"/>
    </row>
    <row r="51" spans="1:13" ht="9.75" customHeight="1">
      <c r="A51" s="14" t="s">
        <v>10</v>
      </c>
      <c r="B51" s="22">
        <v>83.96977741474372</v>
      </c>
      <c r="C51" s="22">
        <v>88.30727114355635</v>
      </c>
      <c r="D51" s="22">
        <v>94.02034012744228</v>
      </c>
      <c r="E51" s="22">
        <v>98.41391988371596</v>
      </c>
      <c r="F51" s="22">
        <v>101.0769430387959</v>
      </c>
      <c r="G51" s="22">
        <v>105.16353391733062</v>
      </c>
      <c r="H51" s="22">
        <v>108.42293906810035</v>
      </c>
      <c r="I51" s="22">
        <v>107.82049540370421</v>
      </c>
      <c r="J51" s="22">
        <v>110.97371072639004</v>
      </c>
      <c r="K51" s="22">
        <v>114.98935283770022</v>
      </c>
      <c r="L51" s="22">
        <v>114.30671689791417</v>
      </c>
      <c r="M51" s="330"/>
    </row>
    <row r="52" spans="1:13" ht="9.75" customHeight="1">
      <c r="A52" s="14" t="s">
        <v>11</v>
      </c>
      <c r="B52" s="22">
        <v>30.488648947951273</v>
      </c>
      <c r="C52" s="22">
        <v>32.418436043500776</v>
      </c>
      <c r="D52" s="22">
        <v>33.08772417628249</v>
      </c>
      <c r="E52" s="22">
        <v>35.620706748813824</v>
      </c>
      <c r="F52" s="22">
        <v>36.946974921061226</v>
      </c>
      <c r="G52" s="22">
        <v>39.57167735003149</v>
      </c>
      <c r="H52" s="22">
        <v>41.64307018537396</v>
      </c>
      <c r="I52" s="22">
        <v>45.62927654339971</v>
      </c>
      <c r="J52" s="22">
        <v>48.3569537455225</v>
      </c>
      <c r="K52" s="22">
        <v>50.61095782420182</v>
      </c>
      <c r="L52" s="22">
        <v>51.892109500805155</v>
      </c>
      <c r="M52" s="330"/>
    </row>
    <row r="53" spans="1:13" ht="9.75" customHeight="1">
      <c r="A53" s="20" t="s">
        <v>12</v>
      </c>
      <c r="B53" s="26">
        <v>3.582938729947246</v>
      </c>
      <c r="C53" s="26">
        <v>3.8963297964863455</v>
      </c>
      <c r="D53" s="26">
        <v>4.054440537676015</v>
      </c>
      <c r="E53" s="26">
        <v>4.253932034878983</v>
      </c>
      <c r="F53" s="26">
        <v>4.3881188118811885</v>
      </c>
      <c r="G53" s="26">
        <v>4.30320573347987</v>
      </c>
      <c r="H53" s="26">
        <v>4.118353266568393</v>
      </c>
      <c r="I53" s="26">
        <v>4.091394533776568</v>
      </c>
      <c r="J53" s="26">
        <v>4.3717324680007215</v>
      </c>
      <c r="K53" s="26">
        <v>4.277444415894561</v>
      </c>
      <c r="L53" s="26">
        <v>4.500780747680721</v>
      </c>
      <c r="M53" s="330"/>
    </row>
    <row r="54" spans="4:13" ht="9.75" customHeight="1"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/>
  <mergeCells count="4">
    <mergeCell ref="A1:L1"/>
    <mergeCell ref="A2:L2"/>
    <mergeCell ref="A4:L4"/>
    <mergeCell ref="A6:L6"/>
  </mergeCells>
  <printOptions horizontalCentered="1"/>
  <pageMargins left="0.54" right="0.25" top="1" bottom="0.52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DHSC</dc:creator>
  <cp:keywords/>
  <dc:description/>
  <cp:lastModifiedBy>maridelle.dizon</cp:lastModifiedBy>
  <cp:lastPrinted>2015-01-26T18:40:24Z</cp:lastPrinted>
  <dcterms:created xsi:type="dcterms:W3CDTF">1998-12-31T16:57:39Z</dcterms:created>
  <dcterms:modified xsi:type="dcterms:W3CDTF">2015-01-26T20:01:57Z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