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PRAGERACECTY" sheetId="3" r:id="rId3"/>
    <sheet name="PRAGECTY" sheetId="4" state="hidden" r:id="rId4"/>
    <sheet name="PRACEAGE" sheetId="5" state="hidden" r:id="rId5"/>
    <sheet name="PEDURACE-PRMARIT" sheetId="6" r:id="rId6"/>
    <sheet name="FDWTRACE" sheetId="7" r:id="rId7"/>
    <sheet name="FDGESRAC" sheetId="8" r:id="rId8"/>
    <sheet name="PERI_RACE" sheetId="9" r:id="rId9"/>
    <sheet name="FIGURE D-1" sheetId="10" r:id="rId10"/>
  </sheets>
  <externalReferences>
    <externalReference r:id="rId13"/>
    <externalReference r:id="rId14"/>
    <externalReference r:id="rId15"/>
  </externalReferences>
  <definedNames>
    <definedName name="_xlnm.Print_Area" localSheetId="7">'FDGESRAC'!$A$1:$G$47</definedName>
    <definedName name="_xlnm.Print_Area" localSheetId="6">'FDWTRACE'!$A$1:$G$52</definedName>
    <definedName name="_xlnm.Print_Area" localSheetId="1">'Highlights'!$A$1:$L$60</definedName>
    <definedName name="_xlnm.Print_Area" localSheetId="0">'Index'!$A$1:$R$6</definedName>
    <definedName name="_xlnm.Print_Area" localSheetId="5">'PEDURACE-PRMARIT'!$A$1:$F$47</definedName>
    <definedName name="_xlnm.Print_Area" localSheetId="8">'PERI_RACE'!$A$1:$AD$30</definedName>
    <definedName name="_xlnm.Print_Area" localSheetId="4">'PRACEAGE'!$A$1:$F$26</definedName>
    <definedName name="_xlnm.Print_Area" localSheetId="3">'PRAGECTY'!$A$1:$E$26</definedName>
    <definedName name="_xlnm.Print_Area" localSheetId="2">'PRAGERACECTY'!$A$1:$F$38</definedName>
  </definedNames>
  <calcPr fullCalcOnLoad="1"/>
</workbook>
</file>

<file path=xl/sharedStrings.xml><?xml version="1.0" encoding="utf-8"?>
<sst xmlns="http://schemas.openxmlformats.org/spreadsheetml/2006/main" count="397" uniqueCount="149">
  <si>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</si>
  <si>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</si>
  <si>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</si>
  <si>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</si>
  <si>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</si>
  <si>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</si>
  <si>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</si>
  <si>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</si>
  <si>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</si>
  <si>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</si>
  <si>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</si>
  <si>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</si>
  <si>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</si>
  <si>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</si>
  <si>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</si>
  <si>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</si>
  <si>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</si>
  <si>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</si>
  <si>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</si>
  <si>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</si>
  <si>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</si>
  <si>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</si>
  <si>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</si>
  <si>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</si>
  <si>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</si>
  <si>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</si>
  <si>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</si>
  <si>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</si>
  <si>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</si>
  <si>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</si>
  <si>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</si>
  <si>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</si>
  <si>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</si>
  <si>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</si>
  <si>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</si>
  <si>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</si>
  <si>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</si>
  <si>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</si>
  <si>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</si>
  <si>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</si>
  <si>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</si>
  <si>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</si>
  <si>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</si>
  <si>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</si>
  <si>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</si>
  <si>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</si>
  <si>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</si>
  <si>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</si>
  <si>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</si>
  <si>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</si>
  <si>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</si>
  <si>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</si>
  <si>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</si>
  <si>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</si>
  <si>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</si>
  <si>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</si>
  <si>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</si>
  <si>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</si>
  <si>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</si>
  <si>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</si>
  <si>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</si>
  <si>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</si>
  <si>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</si>
  <si>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</si>
  <si>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Black</t>
  </si>
  <si>
    <t xml:space="preserve"> White</t>
  </si>
  <si>
    <t xml:space="preserve"> All Races</t>
  </si>
  <si>
    <t>-1982</t>
  </si>
  <si>
    <t xml:space="preserve"> 1978</t>
  </si>
  <si>
    <t xml:space="preserve">   &lt;20</t>
  </si>
  <si>
    <t xml:space="preserve">   20-24</t>
  </si>
  <si>
    <t xml:space="preserve">   25-34</t>
  </si>
  <si>
    <t xml:space="preserve">   35+</t>
  </si>
  <si>
    <t xml:space="preserve">   Unknown</t>
  </si>
  <si>
    <t>NUMBER OF FETAL DEATHS BY RACE, HISPANIC ORIGIN, AND AGE OF WOMAN - DELAWARE AND COUNTIES, 2016</t>
  </si>
  <si>
    <t>NUMBER FETAL DEATHS BY RACE, HISPANIC ORIGIN, AND EDUCATION OF WOMAN - DELAWARE, 2016</t>
  </si>
  <si>
    <t>NUMBER OF FETAL DEATHS BY RACE, HISPANIC ORIGIN,  AND MARITAL STATUS OF WOMAN - DELAWARE AND COUNTIES, 2016</t>
  </si>
  <si>
    <t>NUMBER OF FETAL DEATHS BY WEIGHT OF FETUS IN GRAMS AND RACE OF WOMAN - DELAWARE AND COUNTIES, 2016</t>
  </si>
  <si>
    <t>NUMBER OF FETAL DEATHS BY WEEKS OF GESTATION AND RACE OF WOMAN - DELAWARE AND COUNTIES, 2016</t>
  </si>
  <si>
    <t>FIVE-YEAR AVERAGE PERINATAL MORTALITY RATES BY RACE - DELAWARE AND COUNTIES, 1998-2016</t>
  </si>
  <si>
    <t>TABLE D-1</t>
  </si>
  <si>
    <t>TABLE D-1. NUMBER OF FETAL DEATHS BY RACE, HISPANIC ORIGIN,  AGE OF WOMAN, AND COUNTY, DELAWARE, 2016</t>
  </si>
  <si>
    <t>TABLE D-2</t>
  </si>
  <si>
    <t>TABLE D-3</t>
  </si>
  <si>
    <t>TABLE D-2. NUMBER FETAL DEATHS BY RACE, HISPANIC ORIGIN, AND EDUCATION OF WOMAN, DELAWARE, 2016</t>
  </si>
  <si>
    <t>TABLE D-3. NUMBER OF FETAL DEATHS BY RACE, HISPANIC ORIGIN,  MARITAL STATUS OF WOMAN, AND COUNTY, DELAWARE, 2016</t>
  </si>
  <si>
    <t>TABLE D-4</t>
  </si>
  <si>
    <t/>
  </si>
  <si>
    <t>TABLE D-4. NUMBER OF FETAL DEATHS BY WEIGHT OF FETUS IN GRAMS, RACE OF WOMAN, AND COUNTY, DELAWARE 2016</t>
  </si>
  <si>
    <t>TABLE D-5</t>
  </si>
  <si>
    <t>TABLE D-5. NUMBER OF FETAL DEATHS BY WEEKS OF GESTATION, RACE OF WOMAN, AND COUNTY, DELAWARE, 2016</t>
  </si>
  <si>
    <t>TABLE D-6</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</si>
  <si>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</si>
  <si>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</si>
  <si>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</si>
  <si>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</si>
  <si>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</si>
  <si>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</si>
  <si>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</si>
  <si>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</si>
  <si>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</si>
  <si>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</si>
  <si>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</si>
  <si>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</si>
  <si>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</si>
  <si>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</si>
  <si>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</si>
  <si>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</si>
  <si>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</si>
  <si>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</si>
  <si>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</si>
  <si>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</si>
  <si>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</si>
  <si>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</si>
  <si>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</si>
  <si>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</si>
  <si>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</si>
  <si>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</si>
  <si>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</si>
  <si>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</si>
  <si>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</si>
  <si>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</si>
  <si>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</si>
  <si>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</si>
  <si>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</si>
  <si>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</si>
  <si>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</si>
  <si>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</si>
  <si>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</si>
  <si>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</si>
  <si>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</si>
  <si>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</si>
  <si>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</si>
  <si>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</si>
  <si>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</si>
  <si>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</si>
  <si>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</si>
  <si>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</si>
  <si>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</si>
  <si>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</si>
  <si>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</si>
  <si>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</si>
  <si>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</si>
  <si>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</si>
  <si>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</si>
  <si>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</si>
  <si>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TABLE D-6. FIVE-YEAR AVERAGE PERINATAL MORTALITY RATES BY RACE AND COUNTY, DELAWARE, 1998-2016</t>
  </si>
  <si>
    <t>FIGURE D-1</t>
  </si>
  <si>
    <t>FIVE-YEAR AVERAGE PERINATAL MORTALITY RATES BY RACE - DELAWARE, 1989-2016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</si>
</sst>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8">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i/>
      <sz val="8"/>
      <name val="Arial"/>
      <family val="2"/>
    </font>
    <font>
      <i/>
      <sz val="7"/>
      <color indexed="8"/>
      <name val="Small Fonts"/>
      <family val="0"/>
    </font>
    <font>
      <sz val="5"/>
      <color indexed="8"/>
      <name val="Small Fonts"/>
      <family val="0"/>
    </font>
    <font>
      <i/>
      <sz val="7"/>
      <color indexed="8"/>
      <name val="Arial"/>
      <family val="2"/>
    </font>
    <font>
      <b/>
      <i/>
      <sz val="7"/>
      <color indexed="8"/>
      <name val="Arial"/>
      <family val="2"/>
    </font>
    <font>
      <sz val="7"/>
      <color indexed="8"/>
      <name val="Arial"/>
      <family val="2"/>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top/>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4" fillId="0" borderId="0">
      <alignment/>
      <protection/>
    </xf>
    <xf numFmtId="171" fontId="13" fillId="0" borderId="0">
      <alignment/>
      <protection/>
    </xf>
    <xf numFmtId="0" fontId="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3">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2" fillId="0" borderId="19"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9" xfId="58" applyFont="1" applyBorder="1">
      <alignment/>
      <protection/>
    </xf>
    <xf numFmtId="0" fontId="3" fillId="0" borderId="0"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165" fontId="6" fillId="0" borderId="0" xfId="57" applyNumberFormat="1" applyFont="1" applyProtection="1">
      <alignment/>
      <protection locked="0"/>
    </xf>
    <xf numFmtId="0" fontId="2" fillId="0" borderId="19" xfId="57" applyFont="1" applyBorder="1">
      <alignment/>
      <protection/>
    </xf>
    <xf numFmtId="0" fontId="5" fillId="0" borderId="0" xfId="57" applyFont="1" applyAlignment="1">
      <alignment horizontal="center"/>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9" xfId="57" applyFont="1" applyBorder="1">
      <alignment/>
      <protection/>
    </xf>
    <xf numFmtId="0" fontId="3" fillId="0" borderId="0"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8"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9" fillId="0" borderId="0" xfId="60" applyFont="1">
      <alignment/>
      <protection/>
    </xf>
    <xf numFmtId="0" fontId="7" fillId="0" borderId="0" xfId="60">
      <alignment/>
      <protection/>
    </xf>
    <xf numFmtId="0" fontId="0" fillId="0" borderId="0" xfId="60" applyFont="1" applyAlignment="1">
      <alignment vertical="top"/>
      <protection/>
    </xf>
    <xf numFmtId="0" fontId="10"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6" fillId="0" borderId="0" xfId="0" applyFont="1" applyAlignment="1">
      <alignment horizontal="left" readingOrder="1"/>
    </xf>
    <xf numFmtId="0" fontId="67"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0"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xf>
    <xf numFmtId="168" fontId="3" fillId="0" borderId="23" xfId="0" applyNumberFormat="1" applyFont="1" applyBorder="1" applyAlignment="1">
      <alignment/>
    </xf>
    <xf numFmtId="168" fontId="3" fillId="0" borderId="24" xfId="0" applyNumberFormat="1" applyFont="1" applyBorder="1" applyAlignment="1">
      <alignment/>
    </xf>
    <xf numFmtId="167" fontId="3" fillId="0" borderId="21" xfId="0" applyNumberFormat="1" applyFont="1" applyBorder="1" applyAlignment="1">
      <alignment horizontal="right"/>
    </xf>
    <xf numFmtId="167" fontId="3" fillId="0" borderId="20" xfId="0" applyNumberFormat="1" applyFont="1" applyBorder="1" applyAlignment="1">
      <alignment horizontal="right"/>
    </xf>
    <xf numFmtId="167" fontId="3" fillId="0" borderId="23" xfId="0" applyNumberFormat="1" applyFont="1" applyBorder="1" applyAlignment="1">
      <alignment horizontal="right"/>
    </xf>
    <xf numFmtId="167" fontId="3" fillId="0" borderId="24"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0" xfId="0" applyNumberFormat="1" applyFont="1" applyBorder="1" applyAlignment="1">
      <alignment horizontal="right"/>
    </xf>
    <xf numFmtId="0" fontId="3" fillId="0" borderId="23" xfId="0" applyFont="1" applyBorder="1" applyAlignment="1">
      <alignment horizontal="right"/>
    </xf>
    <xf numFmtId="169" fontId="3" fillId="0" borderId="23" xfId="0" applyNumberFormat="1" applyFont="1" applyBorder="1" applyAlignment="1">
      <alignment horizontal="right"/>
    </xf>
    <xf numFmtId="169" fontId="3" fillId="0" borderId="24" xfId="0" applyNumberFormat="1" applyFont="1" applyBorder="1" applyAlignment="1">
      <alignment horizontal="right"/>
    </xf>
    <xf numFmtId="171" fontId="3" fillId="0" borderId="21" xfId="59" applyFont="1" applyBorder="1">
      <alignment/>
      <protection/>
    </xf>
    <xf numFmtId="171" fontId="3" fillId="0" borderId="10" xfId="59" applyFont="1" applyBorder="1">
      <alignment/>
      <protection/>
    </xf>
    <xf numFmtId="0" fontId="0" fillId="0" borderId="0" xfId="60" applyFont="1" applyAlignment="1">
      <alignment vertical="top" wrapText="1"/>
      <protection/>
    </xf>
    <xf numFmtId="0" fontId="0" fillId="0" borderId="0" xfId="0" applyAlignment="1">
      <alignment vertical="top"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
    </xf>
    <xf numFmtId="0" fontId="32" fillId="0" borderId="0" xfId="0" applyFont="1" applyAlignment="1">
      <alignment horizontal="left" wrapText="1"/>
    </xf>
    <xf numFmtId="0" fontId="33" fillId="0" borderId="19" xfId="58" applyFont="1" applyBorder="1" applyAlignment="1">
      <alignment horizontal="center"/>
      <protection/>
    </xf>
    <xf numFmtId="0" fontId="33" fillId="0" borderId="26" xfId="58" applyFont="1" applyBorder="1" applyAlignment="1">
      <alignment horizontal="center"/>
      <protection/>
    </xf>
    <xf numFmtId="0" fontId="33" fillId="0" borderId="12" xfId="58" applyFont="1" applyBorder="1" applyAlignment="1">
      <alignment horizontal="center"/>
      <protection/>
    </xf>
    <xf numFmtId="170" fontId="3" fillId="0" borderId="19"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0" fontId="33" fillId="0" borderId="0" xfId="58" applyFont="1" applyAlignment="1">
      <alignment horizontal="center"/>
      <protection/>
    </xf>
    <xf numFmtId="170" fontId="33" fillId="0" borderId="19" xfId="58" applyNumberFormat="1" applyFont="1" applyBorder="1" applyAlignment="1">
      <alignment horizontal="center"/>
      <protection/>
    </xf>
    <xf numFmtId="170" fontId="33" fillId="0" borderId="26" xfId="58" applyNumberFormat="1" applyFont="1" applyBorder="1" applyAlignment="1">
      <alignment horizontal="center"/>
      <protection/>
    </xf>
    <xf numFmtId="170" fontId="33" fillId="0" borderId="12" xfId="58" applyNumberFormat="1" applyFont="1" applyBorder="1" applyAlignment="1">
      <alignment horizontal="center"/>
      <protection/>
    </xf>
    <xf numFmtId="170" fontId="3" fillId="0" borderId="17" xfId="58" applyNumberFormat="1" applyFont="1" applyBorder="1" applyProtection="1">
      <alignment/>
      <protection locked="0"/>
    </xf>
    <xf numFmtId="170" fontId="3" fillId="0" borderId="18" xfId="58" applyNumberFormat="1" applyFont="1" applyBorder="1" applyProtection="1">
      <alignment/>
      <protection locked="0"/>
    </xf>
    <xf numFmtId="170" fontId="3" fillId="0" borderId="11" xfId="58" applyNumberFormat="1" applyFont="1" applyBorder="1" applyProtection="1">
      <alignment/>
      <protection locked="0"/>
    </xf>
    <xf numFmtId="0" fontId="32" fillId="0" borderId="0" xfId="58" applyFont="1" applyAlignment="1">
      <alignment horizontal="left" wrapText="1"/>
      <protection/>
    </xf>
    <xf numFmtId="0" fontId="33" fillId="0" borderId="19" xfId="57" applyFont="1" applyBorder="1" applyAlignment="1">
      <alignment horizontal="center"/>
      <protection/>
    </xf>
    <xf numFmtId="0" fontId="33" fillId="0" borderId="26" xfId="57" applyFont="1" applyBorder="1" applyAlignment="1">
      <alignment horizontal="center"/>
      <protection/>
    </xf>
    <xf numFmtId="0" fontId="33" fillId="0" borderId="12" xfId="57" applyFont="1" applyBorder="1" applyAlignment="1">
      <alignment horizontal="center"/>
      <protection/>
    </xf>
    <xf numFmtId="166" fontId="3" fillId="0" borderId="19" xfId="57" applyNumberFormat="1" applyFont="1" applyBorder="1" applyProtection="1">
      <alignment/>
      <protection locked="0"/>
    </xf>
    <xf numFmtId="166" fontId="3" fillId="0" borderId="26" xfId="57" applyNumberFormat="1" applyFont="1" applyBorder="1" applyProtection="1">
      <alignment/>
      <protection locked="0"/>
    </xf>
    <xf numFmtId="166" fontId="3" fillId="0" borderId="12" xfId="57" applyNumberFormat="1" applyFont="1" applyBorder="1" applyProtection="1">
      <alignment/>
      <protection locked="0"/>
    </xf>
    <xf numFmtId="0" fontId="33" fillId="0" borderId="0" xfId="57" applyFont="1" applyAlignment="1">
      <alignment horizontal="center"/>
      <protection/>
    </xf>
    <xf numFmtId="166" fontId="33" fillId="0" borderId="19" xfId="57" applyNumberFormat="1" applyFont="1" applyBorder="1" applyAlignment="1">
      <alignment horizontal="center"/>
      <protection/>
    </xf>
    <xf numFmtId="166" fontId="33" fillId="0" borderId="26" xfId="57" applyNumberFormat="1" applyFont="1" applyBorder="1" applyAlignment="1">
      <alignment horizontal="center"/>
      <protection/>
    </xf>
    <xf numFmtId="166" fontId="33" fillId="0" borderId="12" xfId="57" applyNumberFormat="1" applyFont="1" applyBorder="1" applyAlignment="1">
      <alignment horizontal="center"/>
      <protection/>
    </xf>
    <xf numFmtId="166" fontId="3" fillId="0" borderId="17" xfId="57" applyNumberFormat="1" applyFont="1" applyBorder="1" applyProtection="1">
      <alignment/>
      <protection locked="0"/>
    </xf>
    <xf numFmtId="166" fontId="3" fillId="0" borderId="18" xfId="57" applyNumberFormat="1" applyFont="1" applyBorder="1" applyProtection="1">
      <alignment/>
      <protection locked="0"/>
    </xf>
    <xf numFmtId="166" fontId="3" fillId="0" borderId="11" xfId="57" applyNumberFormat="1" applyFont="1" applyBorder="1" applyProtection="1">
      <alignment/>
      <protection locked="0"/>
    </xf>
    <xf numFmtId="0" fontId="32" fillId="0" borderId="0" xfId="57" applyFont="1" applyAlignment="1">
      <alignment horizontal="left" wrapText="1"/>
      <protection/>
    </xf>
    <xf numFmtId="171" fontId="32" fillId="0" borderId="27" xfId="59" applyFont="1" applyBorder="1" applyAlignment="1" applyProtection="1">
      <alignment horizontal="left" wrapText="1"/>
      <protection/>
    </xf>
    <xf numFmtId="0" fontId="58" fillId="0" borderId="0" xfId="53" applyAlignment="1">
      <alignment/>
    </xf>
    <xf numFmtId="0" fontId="0"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1989- 2016</a:t>
            </a:r>
          </a:p>
        </c:rich>
      </c:tx>
      <c:layout>
        <c:manualLayout>
          <c:xMode val="factor"/>
          <c:yMode val="factor"/>
          <c:x val="-0.101"/>
          <c:y val="0.03475"/>
        </c:manualLayout>
      </c:layout>
      <c:spPr>
        <a:noFill/>
        <a:ln w="3175">
          <a:noFill/>
        </a:ln>
      </c:spPr>
    </c:title>
    <c:plotArea>
      <c:layout>
        <c:manualLayout>
          <c:xMode val="edge"/>
          <c:yMode val="edge"/>
          <c:x val="0.0525"/>
          <c:y val="0.18775"/>
          <c:w val="0.855"/>
          <c:h val="0.73275"/>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'[2]PERI_RACE'!$B$82:$Y$82</c:f>
              <c:strCache>
                <c:ptCount val="24"/>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pt idx="23">
                  <c:v>12-16</c:v>
                </c:pt>
              </c:strCache>
            </c:strRef>
          </c:cat>
          <c:val>
            <c:numRef>
              <c:f>'[2]PERI_RACE'!$B$84:$Y$84</c:f>
              <c:numCache>
                <c:ptCount val="24"/>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5.502416949501183</c:v>
                </c:pt>
                <c:pt idx="19">
                  <c:v>5.287127676281212</c:v>
                </c:pt>
                <c:pt idx="20">
                  <c:v>5.003362474781439</c:v>
                </c:pt>
                <c:pt idx="21">
                  <c:v>5.3592317527680295</c:v>
                </c:pt>
                <c:pt idx="22">
                  <c:v>5.625994840551073</c:v>
                </c:pt>
                <c:pt idx="23">
                  <c:v>5.226577703641924</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'[2]PERI_RACE'!$B$82:$Y$82</c:f>
              <c:strCache>
                <c:ptCount val="24"/>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pt idx="23">
                  <c:v>12-16</c:v>
                </c:pt>
              </c:strCache>
            </c:strRef>
          </c:cat>
          <c:val>
            <c:numRef>
              <c:f>'[2]PERI_RACE'!$B$85:$Y$85</c:f>
              <c:numCache>
                <c:ptCount val="24"/>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12.278823751652919</c:v>
                </c:pt>
                <c:pt idx="19">
                  <c:v>12.900327321738015</c:v>
                </c:pt>
                <c:pt idx="20">
                  <c:v>12.479688007799805</c:v>
                </c:pt>
                <c:pt idx="21">
                  <c:v>12.339976243896002</c:v>
                </c:pt>
                <c:pt idx="22">
                  <c:v>12.683313515655966</c:v>
                </c:pt>
                <c:pt idx="23">
                  <c:v>12.14171974522293</c:v>
                </c:pt>
              </c:numCache>
            </c:numRef>
          </c:val>
          <c:smooth val="0"/>
        </c:ser>
        <c:marker val="1"/>
        <c:axId val="18197471"/>
        <c:axId val="29559512"/>
      </c:lineChart>
      <c:catAx>
        <c:axId val="18197471"/>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559512"/>
        <c:crosses val="autoZero"/>
        <c:auto val="1"/>
        <c:lblOffset val="100"/>
        <c:tickLblSkip val="1"/>
        <c:noMultiLvlLbl val="0"/>
      </c:catAx>
      <c:valAx>
        <c:axId val="29559512"/>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8197471"/>
        <c:crossesAt val="1"/>
        <c:crossBetween val="between"/>
        <c:dispUnits/>
      </c:valAx>
      <c:spPr>
        <a:noFill/>
        <a:ln>
          <a:noFill/>
        </a:ln>
      </c:spPr>
    </c:plotArea>
    <c:legend>
      <c:legendPos val="r"/>
      <c:layout>
        <c:manualLayout>
          <c:xMode val="edge"/>
          <c:yMode val="edge"/>
          <c:x val="0.86425"/>
          <c:y val="0.6885"/>
          <c:w val="0.107"/>
          <c:h val="0.089"/>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48275"/>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28575</xdr:rowOff>
    </xdr:to>
    <xdr:sp>
      <xdr:nvSpPr>
        <xdr:cNvPr id="1" name="Text Box 1"/>
        <xdr:cNvSpPr txBox="1">
          <a:spLocks noChangeArrowheads="1"/>
        </xdr:cNvSpPr>
      </xdr:nvSpPr>
      <xdr:spPr>
        <a:xfrm>
          <a:off x="0" y="1704975"/>
          <a:ext cx="392430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1" u="none" baseline="0">
              <a:solidFill>
                <a:srgbClr val="000000"/>
              </a:solidFill>
              <a:latin typeface="Arial"/>
              <a:ea typeface="Arial"/>
              <a:cs typeface="Arial"/>
            </a:rPr>
            <a:t>Source</a:t>
          </a:r>
          <a:r>
            <a:rPr lang="en-US" cap="none" sz="700" b="1" i="1"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Delaware Department of Health and Social Services, Division of Public Health, Delaware Health Statistics Center</a:t>
          </a:r>
          <a:r>
            <a:rPr lang="en-US" cap="none" sz="700" b="0" i="0" u="none" baseline="0">
              <a:solidFill>
                <a:srgbClr val="000000"/>
              </a:solidFill>
              <a:latin typeface="Arial"/>
              <a:ea typeface="Arial"/>
              <a:cs typeface="Arial"/>
            </a:rPr>
            <a:t>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4360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76200</xdr:rowOff>
    </xdr:from>
    <xdr:ext cx="2886075" cy="914400"/>
    <xdr:sp>
      <xdr:nvSpPr>
        <xdr:cNvPr id="1" name="Text 2"/>
        <xdr:cNvSpPr txBox="1">
          <a:spLocks noChangeArrowheads="1"/>
        </xdr:cNvSpPr>
      </xdr:nvSpPr>
      <xdr:spPr>
        <a:xfrm>
          <a:off x="657225" y="567690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39</xdr:row>
      <xdr:rowOff>47625</xdr:rowOff>
    </xdr:from>
    <xdr:ext cx="2847975" cy="981075"/>
    <xdr:sp>
      <xdr:nvSpPr>
        <xdr:cNvPr id="1" name="Text 2"/>
        <xdr:cNvSpPr txBox="1">
          <a:spLocks noChangeArrowheads="1"/>
        </xdr:cNvSpPr>
      </xdr:nvSpPr>
      <xdr:spPr>
        <a:xfrm>
          <a:off x="647700" y="514350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16230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0.95975</cdr:y>
    </cdr:from>
    <cdr:to>
      <cdr:x>0.637</cdr:x>
      <cdr:y>1</cdr:y>
    </cdr:to>
    <cdr:sp>
      <cdr:nvSpPr>
        <cdr:cNvPr id="1" name="Text Box 1"/>
        <cdr:cNvSpPr txBox="1">
          <a:spLocks noChangeArrowheads="1"/>
        </cdr:cNvSpPr>
      </cdr:nvSpPr>
      <cdr:spPr>
        <a:xfrm>
          <a:off x="438150" y="6124575"/>
          <a:ext cx="5086350" cy="257175"/>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6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6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2016</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32"/>
      <sheetName val="F_INFRCAR"/>
      <sheetName val="INFANT5"/>
      <sheetName val="FIG-E03"/>
      <sheetName val="INFANT6"/>
      <sheetName val="FIG-E04"/>
      <sheetName val="FETAL"/>
      <sheetName val="Chart33"/>
      <sheetName val="Chart34"/>
      <sheetName val="Chart35"/>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5.502416949501183</v>
          </cell>
          <cell r="U84">
            <v>5.287127676281212</v>
          </cell>
          <cell r="V84">
            <v>5.003362474781439</v>
          </cell>
          <cell r="W84">
            <v>5.3592317527680295</v>
          </cell>
          <cell r="X84">
            <v>5.625994840551073</v>
          </cell>
          <cell r="Y84">
            <v>5.226577703641924</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12.278823751652919</v>
          </cell>
          <cell r="U85">
            <v>12.900327321738015</v>
          </cell>
          <cell r="V85">
            <v>12.479688007799805</v>
          </cell>
          <cell r="W85">
            <v>12.339976243896002</v>
          </cell>
          <cell r="X85">
            <v>12.683313515655966</v>
          </cell>
          <cell r="Y85">
            <v>12.14171974522293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 val="F_PRACER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B9" sqref="B9"/>
    </sheetView>
  </sheetViews>
  <sheetFormatPr defaultColWidth="9.140625" defaultRowHeight="12.75"/>
  <cols>
    <col min="1" max="1" width="11.140625" style="0" bestFit="1" customWidth="1"/>
    <col min="2" max="2" width="114.57421875" style="0" customWidth="1"/>
  </cols>
  <sheetData>
    <row r="1" spans="1:2" ht="12.75">
      <c r="A1" s="152" t="s">
        <v>48</v>
      </c>
      <c r="B1" s="152" t="s">
        <v>49</v>
      </c>
    </row>
    <row r="2" spans="1:2" ht="12.75">
      <c r="A2" s="151" t="s">
        <v>80</v>
      </c>
      <c r="B2" t="s">
        <v>74</v>
      </c>
    </row>
    <row r="3" spans="1:2" ht="12.75">
      <c r="A3" s="151" t="s">
        <v>82</v>
      </c>
      <c r="B3" t="s">
        <v>75</v>
      </c>
    </row>
    <row r="4" spans="1:2" ht="12.75">
      <c r="A4" s="151" t="s">
        <v>83</v>
      </c>
      <c r="B4" t="s">
        <v>76</v>
      </c>
    </row>
    <row r="5" spans="1:2" ht="12.75">
      <c r="A5" s="151" t="s">
        <v>86</v>
      </c>
      <c r="B5" t="s">
        <v>77</v>
      </c>
    </row>
    <row r="6" spans="1:2" ht="12.75">
      <c r="A6" s="151" t="s">
        <v>89</v>
      </c>
      <c r="B6" t="s">
        <v>78</v>
      </c>
    </row>
    <row r="7" spans="1:2" ht="12.75">
      <c r="A7" s="151" t="s">
        <v>91</v>
      </c>
      <c r="B7" t="s">
        <v>79</v>
      </c>
    </row>
    <row r="8" spans="1:2" ht="12" customHeight="1">
      <c r="A8" s="151" t="s">
        <v>147</v>
      </c>
      <c r="B8" s="152" t="s">
        <v>148</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50" customWidth="1"/>
    <col min="2" max="4" width="9.140625" style="50" customWidth="1"/>
    <col min="5" max="5" width="9.00390625" style="50" customWidth="1"/>
    <col min="6" max="6" width="9.140625" style="51" customWidth="1"/>
    <col min="7" max="7" width="2.00390625" style="50" customWidth="1"/>
    <col min="8" max="8" width="9.00390625" style="50" bestFit="1" customWidth="1"/>
    <col min="9" max="9" width="0.5625" style="50" customWidth="1"/>
    <col min="10" max="10" width="7.7109375" style="50" customWidth="1"/>
    <col min="11" max="11" width="2.00390625" style="50" customWidth="1"/>
    <col min="12" max="12" width="15.57421875" style="51" bestFit="1" customWidth="1"/>
    <col min="13" max="16384" width="9.140625" style="50" customWidth="1"/>
  </cols>
  <sheetData>
    <row r="1" spans="1:13" ht="27.75" customHeight="1">
      <c r="A1" s="47" t="s">
        <v>51</v>
      </c>
      <c r="B1" s="48"/>
      <c r="C1" s="48"/>
      <c r="D1" s="48"/>
      <c r="E1" s="48"/>
      <c r="F1" s="48"/>
      <c r="G1" s="48"/>
      <c r="H1" s="48"/>
      <c r="I1" s="48"/>
      <c r="J1" s="48"/>
      <c r="K1" s="48"/>
      <c r="L1" s="48"/>
      <c r="M1" s="49"/>
    </row>
    <row r="2" spans="1:13" ht="27.75" customHeight="1">
      <c r="A2" s="47"/>
      <c r="B2" s="48"/>
      <c r="C2" s="48"/>
      <c r="D2" s="48"/>
      <c r="E2" s="48"/>
      <c r="F2" s="48"/>
      <c r="G2" s="48"/>
      <c r="H2" s="48"/>
      <c r="I2" s="48"/>
      <c r="J2" s="48"/>
      <c r="K2" s="48"/>
      <c r="L2" s="48"/>
      <c r="M2" s="49"/>
    </row>
    <row r="3" spans="1:13" ht="20.25">
      <c r="A3" s="47"/>
      <c r="B3" s="48"/>
      <c r="C3" s="48"/>
      <c r="D3" s="48"/>
      <c r="E3" s="48"/>
      <c r="G3" s="48"/>
      <c r="H3" s="48"/>
      <c r="I3" s="48"/>
      <c r="J3" s="48"/>
      <c r="K3" s="48"/>
      <c r="L3" s="48"/>
      <c r="M3" s="49"/>
    </row>
    <row r="4" ht="12.75">
      <c r="B4" s="53"/>
    </row>
    <row r="5" spans="1:2" ht="18">
      <c r="A5" s="52" t="s">
        <v>47</v>
      </c>
      <c r="B5" s="53"/>
    </row>
    <row r="7" spans="1:12" ht="42" customHeight="1">
      <c r="A7" s="54" t="s">
        <v>50</v>
      </c>
      <c r="B7" s="114" t="s">
        <v>58</v>
      </c>
      <c r="C7" s="115"/>
      <c r="D7" s="115"/>
      <c r="E7" s="115"/>
      <c r="F7" s="115"/>
      <c r="G7" s="115"/>
      <c r="H7" s="115"/>
      <c r="I7" s="115"/>
      <c r="J7" s="115"/>
      <c r="K7" s="115"/>
      <c r="L7" s="115"/>
    </row>
    <row r="8" spans="1:12" ht="12.75">
      <c r="A8" s="54"/>
      <c r="B8" s="57"/>
      <c r="C8" s="58"/>
      <c r="D8" s="58"/>
      <c r="E8" s="58"/>
      <c r="F8" s="58"/>
      <c r="G8" s="58"/>
      <c r="H8" s="58"/>
      <c r="I8" s="58"/>
      <c r="J8" s="58"/>
      <c r="K8" s="58"/>
      <c r="L8" s="58"/>
    </row>
    <row r="9" spans="1:12" ht="28.5" customHeight="1">
      <c r="A9" s="54" t="s">
        <v>50</v>
      </c>
      <c r="B9" s="114" t="s">
        <v>54</v>
      </c>
      <c r="C9" s="115"/>
      <c r="D9" s="115"/>
      <c r="E9" s="115"/>
      <c r="F9" s="115"/>
      <c r="G9" s="115"/>
      <c r="H9" s="115"/>
      <c r="I9" s="115"/>
      <c r="J9" s="115"/>
      <c r="K9" s="115"/>
      <c r="L9" s="115"/>
    </row>
    <row r="10" spans="2:12" ht="12.75">
      <c r="B10" s="54"/>
      <c r="C10" s="54"/>
      <c r="D10" s="54"/>
      <c r="E10" s="54"/>
      <c r="F10" s="56"/>
      <c r="G10" s="54"/>
      <c r="H10" s="54"/>
      <c r="I10" s="54"/>
      <c r="J10" s="54"/>
      <c r="K10" s="54"/>
      <c r="L10" s="56"/>
    </row>
    <row r="11" spans="1:12" ht="53.25" customHeight="1">
      <c r="A11" s="54" t="s">
        <v>50</v>
      </c>
      <c r="B11" s="114" t="s">
        <v>55</v>
      </c>
      <c r="C11" s="115"/>
      <c r="D11" s="115"/>
      <c r="E11" s="115"/>
      <c r="F11" s="115"/>
      <c r="G11" s="115"/>
      <c r="H11" s="115"/>
      <c r="I11" s="115"/>
      <c r="J11" s="115"/>
      <c r="K11" s="115"/>
      <c r="L11" s="115"/>
    </row>
    <row r="12" spans="2:12" ht="12.75" customHeight="1">
      <c r="B12" s="54"/>
      <c r="C12" s="54"/>
      <c r="D12" s="54"/>
      <c r="E12" s="54"/>
      <c r="F12" s="56"/>
      <c r="G12" s="54"/>
      <c r="H12" s="54"/>
      <c r="I12" s="54"/>
      <c r="J12" s="54"/>
      <c r="K12" s="54"/>
      <c r="L12" s="56"/>
    </row>
    <row r="13" spans="1:12" ht="41.25" customHeight="1">
      <c r="A13" s="54" t="s">
        <v>50</v>
      </c>
      <c r="B13" s="114" t="s">
        <v>57</v>
      </c>
      <c r="C13" s="115"/>
      <c r="D13" s="115"/>
      <c r="E13" s="115"/>
      <c r="F13" s="115"/>
      <c r="G13" s="115"/>
      <c r="H13" s="115"/>
      <c r="I13" s="115"/>
      <c r="J13" s="115"/>
      <c r="K13" s="115"/>
      <c r="L13" s="115"/>
    </row>
    <row r="14" spans="2:12" ht="12.75" customHeight="1">
      <c r="B14" s="54"/>
      <c r="C14" s="54"/>
      <c r="D14" s="54"/>
      <c r="E14" s="54"/>
      <c r="F14" s="56"/>
      <c r="G14" s="54"/>
      <c r="H14" s="54"/>
      <c r="I14" s="54"/>
      <c r="J14" s="54"/>
      <c r="K14" s="54"/>
      <c r="L14" s="56"/>
    </row>
    <row r="15" spans="1:12" ht="15" customHeight="1">
      <c r="A15" s="54" t="s">
        <v>50</v>
      </c>
      <c r="B15" s="114" t="s">
        <v>56</v>
      </c>
      <c r="C15" s="115"/>
      <c r="D15" s="115"/>
      <c r="E15" s="115"/>
      <c r="F15" s="115"/>
      <c r="G15" s="115"/>
      <c r="H15" s="115"/>
      <c r="I15" s="115"/>
      <c r="J15" s="115"/>
      <c r="K15" s="115"/>
      <c r="L15" s="115"/>
    </row>
    <row r="16" spans="1:12" ht="12.75">
      <c r="A16" s="54"/>
      <c r="B16" s="57"/>
      <c r="C16" s="58"/>
      <c r="D16" s="58"/>
      <c r="E16" s="58"/>
      <c r="F16" s="58"/>
      <c r="G16" s="58"/>
      <c r="H16" s="58"/>
      <c r="I16" s="58"/>
      <c r="J16" s="58"/>
      <c r="K16" s="58"/>
      <c r="L16" s="58"/>
    </row>
    <row r="33" spans="1:12" ht="26.25">
      <c r="A33" s="55" t="s">
        <v>53</v>
      </c>
      <c r="B33" s="55"/>
      <c r="C33" s="55"/>
      <c r="D33" s="55"/>
      <c r="E33" s="55"/>
      <c r="F33" s="55"/>
      <c r="G33" s="55"/>
      <c r="H33" s="55"/>
      <c r="I33" s="55"/>
      <c r="J33" s="55"/>
      <c r="K33" s="55"/>
      <c r="L33" s="55"/>
    </row>
    <row r="34" spans="1:12" ht="26.25">
      <c r="A34" s="55" t="s">
        <v>52</v>
      </c>
      <c r="B34" s="55"/>
      <c r="C34" s="55"/>
      <c r="D34" s="55"/>
      <c r="E34" s="55"/>
      <c r="F34" s="55"/>
      <c r="G34" s="55"/>
      <c r="H34" s="55"/>
      <c r="I34" s="55"/>
      <c r="J34" s="55"/>
      <c r="K34" s="55"/>
      <c r="L34" s="55"/>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6" width="9.28125" style="0" customWidth="1"/>
  </cols>
  <sheetData>
    <row r="1" spans="1:6" ht="29.25" customHeight="1">
      <c r="A1" s="121" t="s">
        <v>81</v>
      </c>
      <c r="B1" s="121"/>
      <c r="C1" s="121"/>
      <c r="D1" s="121"/>
      <c r="E1" s="121"/>
      <c r="F1" s="121"/>
    </row>
    <row r="2" spans="1:6" ht="12.75">
      <c r="A2" s="3" t="s">
        <v>0</v>
      </c>
      <c r="B2" s="116" t="s">
        <v>60</v>
      </c>
      <c r="C2" s="117"/>
      <c r="D2" s="117"/>
      <c r="E2" s="117"/>
      <c r="F2" s="118"/>
    </row>
    <row r="3" spans="1:6" ht="12.75">
      <c r="A3" s="4" t="s">
        <v>11</v>
      </c>
      <c r="B3" s="4" t="s">
        <v>16</v>
      </c>
      <c r="C3" s="4" t="s">
        <v>17</v>
      </c>
      <c r="D3" s="4" t="s">
        <v>18</v>
      </c>
      <c r="E3" s="98" t="s">
        <v>19</v>
      </c>
      <c r="F3" s="94" t="s">
        <v>20</v>
      </c>
    </row>
    <row r="4" spans="1:6" ht="12.75">
      <c r="A4" s="8"/>
      <c r="B4" s="6"/>
      <c r="C4" s="6"/>
      <c r="D4" s="6"/>
      <c r="E4" s="99"/>
      <c r="F4" s="95"/>
    </row>
    <row r="5" spans="1:6" ht="12.75">
      <c r="A5" s="8" t="s">
        <v>1</v>
      </c>
      <c r="B5" s="89">
        <v>48</v>
      </c>
      <c r="C5" s="89">
        <v>17</v>
      </c>
      <c r="D5" s="89">
        <v>27</v>
      </c>
      <c r="E5" s="100">
        <v>4</v>
      </c>
      <c r="F5" s="96">
        <v>3</v>
      </c>
    </row>
    <row r="6" spans="1:6" ht="12.75">
      <c r="A6" s="91" t="s">
        <v>69</v>
      </c>
      <c r="B6" s="89">
        <v>5</v>
      </c>
      <c r="C6" s="89">
        <v>2</v>
      </c>
      <c r="D6" s="89">
        <v>3</v>
      </c>
      <c r="E6" s="100">
        <v>0</v>
      </c>
      <c r="F6" s="96">
        <v>1</v>
      </c>
    </row>
    <row r="7" spans="1:6" ht="12.75">
      <c r="A7" s="92" t="s">
        <v>70</v>
      </c>
      <c r="B7" s="89">
        <v>10</v>
      </c>
      <c r="C7" s="89">
        <v>4</v>
      </c>
      <c r="D7" s="89">
        <v>5</v>
      </c>
      <c r="E7" s="100">
        <v>1</v>
      </c>
      <c r="F7" s="96">
        <v>2</v>
      </c>
    </row>
    <row r="8" spans="1:6" ht="12.75">
      <c r="A8" s="92" t="s">
        <v>71</v>
      </c>
      <c r="B8" s="89">
        <v>25</v>
      </c>
      <c r="C8" s="89">
        <v>9</v>
      </c>
      <c r="D8" s="89">
        <v>14</v>
      </c>
      <c r="E8" s="100">
        <v>2</v>
      </c>
      <c r="F8" s="96">
        <v>0</v>
      </c>
    </row>
    <row r="9" spans="1:6" ht="12.75">
      <c r="A9" s="92" t="s">
        <v>72</v>
      </c>
      <c r="B9" s="89">
        <v>8</v>
      </c>
      <c r="C9" s="89">
        <v>2</v>
      </c>
      <c r="D9" s="89">
        <v>5</v>
      </c>
      <c r="E9" s="100">
        <v>1</v>
      </c>
      <c r="F9" s="96">
        <v>0</v>
      </c>
    </row>
    <row r="10" spans="1:6" ht="12.75">
      <c r="A10" s="92" t="s">
        <v>73</v>
      </c>
      <c r="B10" s="89">
        <v>0</v>
      </c>
      <c r="C10" s="89">
        <v>0</v>
      </c>
      <c r="D10" s="89">
        <v>0</v>
      </c>
      <c r="E10" s="100">
        <v>0</v>
      </c>
      <c r="F10" s="96">
        <v>0</v>
      </c>
    </row>
    <row r="11" spans="1:6" ht="12.75">
      <c r="A11" s="8"/>
      <c r="B11" s="89"/>
      <c r="C11" s="89"/>
      <c r="D11" s="89"/>
      <c r="E11" s="100"/>
      <c r="F11" s="96"/>
    </row>
    <row r="12" spans="1:6" ht="12.75">
      <c r="A12" s="8" t="s">
        <v>8</v>
      </c>
      <c r="B12" s="89">
        <v>12</v>
      </c>
      <c r="C12" s="89">
        <v>5</v>
      </c>
      <c r="D12" s="89">
        <v>7</v>
      </c>
      <c r="E12" s="100">
        <v>0</v>
      </c>
      <c r="F12" s="96">
        <v>1</v>
      </c>
    </row>
    <row r="13" spans="1:6" ht="12.75">
      <c r="A13" s="91" t="s">
        <v>69</v>
      </c>
      <c r="B13" s="89">
        <v>1</v>
      </c>
      <c r="C13" s="89">
        <v>0</v>
      </c>
      <c r="D13" s="89">
        <v>1</v>
      </c>
      <c r="E13" s="100">
        <v>0</v>
      </c>
      <c r="F13" s="96">
        <v>1</v>
      </c>
    </row>
    <row r="14" spans="1:6" ht="12.75">
      <c r="A14" s="92" t="s">
        <v>70</v>
      </c>
      <c r="B14" s="89">
        <v>2</v>
      </c>
      <c r="C14" s="89">
        <v>2</v>
      </c>
      <c r="D14" s="89">
        <v>0</v>
      </c>
      <c r="E14" s="100">
        <v>0</v>
      </c>
      <c r="F14" s="96">
        <v>0</v>
      </c>
    </row>
    <row r="15" spans="1:6" ht="12.75">
      <c r="A15" s="92" t="s">
        <v>71</v>
      </c>
      <c r="B15" s="89">
        <v>7</v>
      </c>
      <c r="C15" s="89">
        <v>3</v>
      </c>
      <c r="D15" s="89">
        <v>4</v>
      </c>
      <c r="E15" s="100">
        <v>0</v>
      </c>
      <c r="F15" s="96">
        <v>0</v>
      </c>
    </row>
    <row r="16" spans="1:6" ht="12.75">
      <c r="A16" s="92" t="s">
        <v>72</v>
      </c>
      <c r="B16" s="89">
        <v>2</v>
      </c>
      <c r="C16" s="89">
        <v>0</v>
      </c>
      <c r="D16" s="89">
        <v>2</v>
      </c>
      <c r="E16" s="100">
        <v>0</v>
      </c>
      <c r="F16" s="96">
        <v>0</v>
      </c>
    </row>
    <row r="17" spans="1:6" ht="12.75">
      <c r="A17" s="92" t="s">
        <v>73</v>
      </c>
      <c r="B17" s="89">
        <v>0</v>
      </c>
      <c r="C17" s="89">
        <v>0</v>
      </c>
      <c r="D17" s="89">
        <v>0</v>
      </c>
      <c r="E17" s="100">
        <v>0</v>
      </c>
      <c r="F17" s="96">
        <v>0</v>
      </c>
    </row>
    <row r="18" spans="1:6" ht="12.75">
      <c r="A18" s="8"/>
      <c r="B18" s="89"/>
      <c r="C18" s="89"/>
      <c r="D18" s="89"/>
      <c r="E18" s="100"/>
      <c r="F18" s="96"/>
    </row>
    <row r="19" spans="1:6" ht="12.75">
      <c r="A19" s="8" t="s">
        <v>9</v>
      </c>
      <c r="B19" s="89">
        <v>26</v>
      </c>
      <c r="C19" s="89">
        <v>7</v>
      </c>
      <c r="D19" s="89">
        <v>16</v>
      </c>
      <c r="E19" s="100">
        <v>3</v>
      </c>
      <c r="F19" s="96">
        <v>0</v>
      </c>
    </row>
    <row r="20" spans="1:6" ht="12.75">
      <c r="A20" s="91" t="s">
        <v>69</v>
      </c>
      <c r="B20" s="89">
        <v>1</v>
      </c>
      <c r="C20" s="89">
        <v>0</v>
      </c>
      <c r="D20" s="89">
        <v>1</v>
      </c>
      <c r="E20" s="100">
        <v>0</v>
      </c>
      <c r="F20" s="96">
        <v>0</v>
      </c>
    </row>
    <row r="21" spans="1:6" ht="12.75">
      <c r="A21" s="92" t="s">
        <v>70</v>
      </c>
      <c r="B21" s="89">
        <v>6</v>
      </c>
      <c r="C21" s="89">
        <v>1</v>
      </c>
      <c r="D21" s="89">
        <v>5</v>
      </c>
      <c r="E21" s="100">
        <v>0</v>
      </c>
      <c r="F21" s="96">
        <v>0</v>
      </c>
    </row>
    <row r="22" spans="1:6" ht="12.75">
      <c r="A22" s="92" t="s">
        <v>71</v>
      </c>
      <c r="B22" s="89">
        <v>15</v>
      </c>
      <c r="C22" s="89">
        <v>5</v>
      </c>
      <c r="D22" s="89">
        <v>8</v>
      </c>
      <c r="E22" s="100">
        <v>2</v>
      </c>
      <c r="F22" s="96">
        <v>0</v>
      </c>
    </row>
    <row r="23" spans="1:6" ht="12.75">
      <c r="A23" s="92" t="s">
        <v>72</v>
      </c>
      <c r="B23" s="89">
        <v>4</v>
      </c>
      <c r="C23" s="89">
        <v>1</v>
      </c>
      <c r="D23" s="89">
        <v>2</v>
      </c>
      <c r="E23" s="100">
        <v>1</v>
      </c>
      <c r="F23" s="96">
        <v>0</v>
      </c>
    </row>
    <row r="24" spans="1:6" ht="12.75">
      <c r="A24" s="92" t="s">
        <v>73</v>
      </c>
      <c r="B24" s="89">
        <v>0</v>
      </c>
      <c r="C24" s="89">
        <v>0</v>
      </c>
      <c r="D24" s="89">
        <v>0</v>
      </c>
      <c r="E24" s="100">
        <v>0</v>
      </c>
      <c r="F24" s="96">
        <v>0</v>
      </c>
    </row>
    <row r="25" spans="1:6" ht="12.75">
      <c r="A25" s="8"/>
      <c r="B25" s="89"/>
      <c r="C25" s="89"/>
      <c r="D25" s="89"/>
      <c r="E25" s="100"/>
      <c r="F25" s="96"/>
    </row>
    <row r="26" spans="1:6" ht="12.75">
      <c r="A26" s="8" t="s">
        <v>10</v>
      </c>
      <c r="B26" s="89">
        <v>10</v>
      </c>
      <c r="C26" s="89">
        <v>5</v>
      </c>
      <c r="D26" s="89">
        <v>4</v>
      </c>
      <c r="E26" s="100">
        <v>1</v>
      </c>
      <c r="F26" s="96">
        <v>2</v>
      </c>
    </row>
    <row r="27" spans="1:6" ht="12.75">
      <c r="A27" s="91" t="s">
        <v>69</v>
      </c>
      <c r="B27" s="89">
        <v>3</v>
      </c>
      <c r="C27" s="89">
        <v>2</v>
      </c>
      <c r="D27" s="89">
        <v>1</v>
      </c>
      <c r="E27" s="100">
        <v>0</v>
      </c>
      <c r="F27" s="96">
        <v>0</v>
      </c>
    </row>
    <row r="28" spans="1:6" ht="12.75">
      <c r="A28" s="92" t="s">
        <v>70</v>
      </c>
      <c r="B28" s="89">
        <v>2</v>
      </c>
      <c r="C28" s="89">
        <v>1</v>
      </c>
      <c r="D28" s="89">
        <v>0</v>
      </c>
      <c r="E28" s="100">
        <v>1</v>
      </c>
      <c r="F28" s="96">
        <v>2</v>
      </c>
    </row>
    <row r="29" spans="1:6" ht="12.75">
      <c r="A29" s="92" t="s">
        <v>71</v>
      </c>
      <c r="B29" s="89">
        <v>3</v>
      </c>
      <c r="C29" s="89">
        <v>1</v>
      </c>
      <c r="D29" s="89">
        <v>2</v>
      </c>
      <c r="E29" s="100">
        <v>0</v>
      </c>
      <c r="F29" s="96">
        <v>0</v>
      </c>
    </row>
    <row r="30" spans="1:6" ht="12.75">
      <c r="A30" s="92" t="s">
        <v>72</v>
      </c>
      <c r="B30" s="89">
        <v>2</v>
      </c>
      <c r="C30" s="89">
        <v>1</v>
      </c>
      <c r="D30" s="89">
        <v>1</v>
      </c>
      <c r="E30" s="100">
        <v>0</v>
      </c>
      <c r="F30" s="96">
        <v>0</v>
      </c>
    </row>
    <row r="31" spans="1:6" ht="12.75">
      <c r="A31" s="93" t="s">
        <v>73</v>
      </c>
      <c r="B31" s="90">
        <v>0</v>
      </c>
      <c r="C31" s="90">
        <v>0</v>
      </c>
      <c r="D31" s="90">
        <v>0</v>
      </c>
      <c r="E31" s="101">
        <v>0</v>
      </c>
      <c r="F31" s="97">
        <v>0</v>
      </c>
    </row>
    <row r="32" spans="1:5" ht="12.75">
      <c r="A32" s="59"/>
      <c r="B32" s="5"/>
      <c r="C32" s="5"/>
      <c r="D32" s="60"/>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9" t="e">
        <f>Index!A2&amp;" "&amp;Index!#REF!&amp;"-"&amp;Index!#REF!</f>
        <v>#REF!</v>
      </c>
      <c r="B1" s="119"/>
      <c r="C1" s="119"/>
      <c r="D1" s="119"/>
      <c r="E1" s="119"/>
    </row>
    <row r="2" spans="1:5" ht="9.75" customHeight="1">
      <c r="A2" s="119" t="s">
        <v>62</v>
      </c>
      <c r="B2" s="119"/>
      <c r="C2" s="119"/>
      <c r="D2" s="119"/>
      <c r="E2" s="119"/>
    </row>
    <row r="3" spans="1:2" ht="9.75" customHeight="1">
      <c r="A3" s="2"/>
      <c r="B3" s="2"/>
    </row>
    <row r="4" spans="1:5" ht="9.75" customHeight="1">
      <c r="A4" s="119" t="str">
        <f>"DELAWARE AND COUNTIES, "&amp;'[1]YEAR'!$A$1</f>
        <v>DELAWARE AND COUNTIES, 2016</v>
      </c>
      <c r="B4" s="119"/>
      <c r="C4" s="119"/>
      <c r="D4" s="119"/>
      <c r="E4" s="119"/>
    </row>
    <row r="5" spans="1:2" ht="9.75" customHeight="1">
      <c r="A5" s="2"/>
      <c r="B5" s="2"/>
    </row>
    <row r="6" spans="1:5" ht="10.5" customHeight="1">
      <c r="A6" s="3"/>
      <c r="B6" s="120" t="s">
        <v>59</v>
      </c>
      <c r="C6" s="120"/>
      <c r="D6" s="120"/>
      <c r="E6" s="120"/>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62">
        <f aca="true" t="shared" si="0" ref="B9:B19">SUM(C9,D9,E9)</f>
        <v>59</v>
      </c>
      <c r="C9" s="62">
        <f>SUM(C10:C11,C14:C19)</f>
        <v>6</v>
      </c>
      <c r="D9" s="62">
        <f>SUM(D10:D11,D14:D19)</f>
        <v>36</v>
      </c>
      <c r="E9" s="62">
        <f>SUM(E10:E11,E14:E19)</f>
        <v>17</v>
      </c>
    </row>
    <row r="10" spans="1:5" ht="9.75" customHeight="1">
      <c r="A10" s="6" t="s">
        <v>2</v>
      </c>
      <c r="B10" s="62">
        <f t="shared" si="0"/>
        <v>0</v>
      </c>
      <c r="C10" s="62">
        <f>'[1]PRAGECTY'!L4</f>
        <v>0</v>
      </c>
      <c r="D10" s="62">
        <f>'[1]PRAGECTY'!L13</f>
        <v>0</v>
      </c>
      <c r="E10" s="62">
        <f>'[1]PRAGECTY'!L22</f>
        <v>0</v>
      </c>
    </row>
    <row r="11" spans="1:5" ht="9.75" customHeight="1">
      <c r="A11" s="6" t="s">
        <v>13</v>
      </c>
      <c r="B11" s="62">
        <f t="shared" si="0"/>
        <v>7</v>
      </c>
      <c r="C11" s="62">
        <f>SUM(C12:C13)</f>
        <v>2</v>
      </c>
      <c r="D11" s="62">
        <f>SUM(D12:D13)</f>
        <v>3</v>
      </c>
      <c r="E11" s="62">
        <f>SUM(E12:E13)</f>
        <v>2</v>
      </c>
    </row>
    <row r="12" spans="1:5" ht="9.75" customHeight="1">
      <c r="A12" s="6" t="s">
        <v>14</v>
      </c>
      <c r="B12" s="62">
        <f t="shared" si="0"/>
        <v>3</v>
      </c>
      <c r="C12" s="62">
        <f>'[1]PRAGECTY'!L5</f>
        <v>0</v>
      </c>
      <c r="D12" s="62">
        <f>'[1]PRAGECTY'!L14</f>
        <v>2</v>
      </c>
      <c r="E12" s="62">
        <f>'[1]PRAGECTY'!L23</f>
        <v>1</v>
      </c>
    </row>
    <row r="13" spans="1:5" ht="9.75" customHeight="1">
      <c r="A13" s="6" t="s">
        <v>15</v>
      </c>
      <c r="B13" s="62">
        <f t="shared" si="0"/>
        <v>4</v>
      </c>
      <c r="C13" s="62">
        <f>'[1]PRAGECTY'!L6</f>
        <v>2</v>
      </c>
      <c r="D13" s="62">
        <f>'[1]PRAGECTY'!L15</f>
        <v>1</v>
      </c>
      <c r="E13" s="62">
        <f>'[1]PRAGECTY'!L24</f>
        <v>1</v>
      </c>
    </row>
    <row r="14" spans="1:5" ht="9.75" customHeight="1">
      <c r="A14" s="6" t="s">
        <v>3</v>
      </c>
      <c r="B14" s="62">
        <f t="shared" si="0"/>
        <v>18</v>
      </c>
      <c r="C14" s="62">
        <f>'[1]PRAGECTY'!L7</f>
        <v>2</v>
      </c>
      <c r="D14" s="62">
        <f>'[1]PRAGECTY'!L16</f>
        <v>10</v>
      </c>
      <c r="E14" s="62">
        <f>'[1]PRAGECTY'!L25</f>
        <v>6</v>
      </c>
    </row>
    <row r="15" spans="1:5" ht="9.75" customHeight="1">
      <c r="A15" s="6" t="s">
        <v>4</v>
      </c>
      <c r="B15" s="62">
        <f t="shared" si="0"/>
        <v>15</v>
      </c>
      <c r="C15" s="62">
        <f>'[1]PRAGECTY'!L8</f>
        <v>1</v>
      </c>
      <c r="D15" s="62">
        <f>'[1]PRAGECTY'!L17</f>
        <v>11</v>
      </c>
      <c r="E15" s="62">
        <f>'[1]PRAGECTY'!L26</f>
        <v>3</v>
      </c>
    </row>
    <row r="16" spans="1:5" ht="9.75" customHeight="1">
      <c r="A16" s="6" t="s">
        <v>5</v>
      </c>
      <c r="B16" s="62">
        <f t="shared" si="0"/>
        <v>12</v>
      </c>
      <c r="C16" s="62">
        <f>'[1]PRAGECTY'!L9</f>
        <v>1</v>
      </c>
      <c r="D16" s="62">
        <f>'[1]PRAGECTY'!L18</f>
        <v>9</v>
      </c>
      <c r="E16" s="62">
        <f>'[1]PRAGECTY'!L27</f>
        <v>2</v>
      </c>
    </row>
    <row r="17" spans="1:5" ht="9.75" customHeight="1">
      <c r="A17" s="6" t="s">
        <v>6</v>
      </c>
      <c r="B17" s="62">
        <f t="shared" si="0"/>
        <v>6</v>
      </c>
      <c r="C17" s="62">
        <f>'[1]PRAGECTY'!L10</f>
        <v>0</v>
      </c>
      <c r="D17" s="62">
        <f>'[1]PRAGECTY'!L19</f>
        <v>3</v>
      </c>
      <c r="E17" s="62">
        <f>'[1]PRAGECTY'!L28</f>
        <v>3</v>
      </c>
    </row>
    <row r="18" spans="1:5" ht="9.75" customHeight="1">
      <c r="A18" s="6" t="s">
        <v>7</v>
      </c>
      <c r="B18" s="62">
        <f t="shared" si="0"/>
        <v>1</v>
      </c>
      <c r="C18" s="62">
        <f>'[1]PRAGECTY'!L11</f>
        <v>0</v>
      </c>
      <c r="D18" s="62">
        <f>'[1]PRAGECTY'!L20</f>
        <v>0</v>
      </c>
      <c r="E18" s="62">
        <f>'[1]PRAGECTY'!L29</f>
        <v>1</v>
      </c>
    </row>
    <row r="19" spans="1:5" ht="9.75" customHeight="1">
      <c r="A19" s="9" t="s">
        <v>27</v>
      </c>
      <c r="B19" s="63">
        <f t="shared" si="0"/>
        <v>0</v>
      </c>
      <c r="C19" s="63">
        <f>'[1]PRAGECTY'!L12</f>
        <v>0</v>
      </c>
      <c r="D19" s="63">
        <f>'[1]PRAGECTY'!L21</f>
        <v>0</v>
      </c>
      <c r="E19" s="63">
        <f>'[1]PRAGECTY'!L30</f>
        <v>0</v>
      </c>
    </row>
    <row r="20" spans="1:5" ht="9.75" customHeight="1">
      <c r="A20" s="59"/>
      <c r="B20" s="5"/>
      <c r="C20" s="5"/>
      <c r="D20" s="60"/>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9" t="e">
        <f>Index!#REF!&amp;" "&amp;Index!#REF!&amp;"-"&amp;Index!#REF!</f>
        <v>#REF!</v>
      </c>
      <c r="B1" s="119"/>
      <c r="C1" s="119"/>
      <c r="D1" s="119"/>
      <c r="E1" s="119"/>
      <c r="F1" s="119"/>
    </row>
    <row r="2" spans="1:6" ht="9.75" customHeight="1">
      <c r="A2" s="119" t="s">
        <v>61</v>
      </c>
      <c r="B2" s="119"/>
      <c r="C2" s="119"/>
      <c r="D2" s="119"/>
      <c r="E2" s="119"/>
      <c r="F2" s="119"/>
    </row>
    <row r="3" spans="1:2" ht="9.75" customHeight="1">
      <c r="A3" s="2"/>
      <c r="B3" s="2"/>
    </row>
    <row r="4" spans="1:6" ht="9.75" customHeight="1">
      <c r="A4" s="119" t="str">
        <f>"DELAWARE, "&amp;'[1]YEAR'!$A$1</f>
        <v>DELAWARE, 2016</v>
      </c>
      <c r="B4" s="119"/>
      <c r="C4" s="119"/>
      <c r="D4" s="119"/>
      <c r="E4" s="119"/>
      <c r="F4" s="119"/>
    </row>
    <row r="5" ht="9.75" customHeight="1"/>
    <row r="6" spans="1:6" ht="10.5" customHeight="1">
      <c r="A6" s="3"/>
      <c r="B6" s="120" t="s">
        <v>60</v>
      </c>
      <c r="C6" s="120"/>
      <c r="D6" s="120"/>
      <c r="E6" s="120"/>
      <c r="F6" s="120"/>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64">
        <f aca="true" t="shared" si="0" ref="B9:B19">SUM(C9,D9,E9)</f>
        <v>59</v>
      </c>
      <c r="C9" s="64">
        <f>SUM(C10:C11,C14:C19)</f>
        <v>29</v>
      </c>
      <c r="D9" s="64">
        <f>SUM(D10:D11,D14:D19)</f>
        <v>30</v>
      </c>
      <c r="E9" s="64">
        <f>SUM(E10:E11,E14:E19)</f>
        <v>0</v>
      </c>
      <c r="F9" s="64">
        <f>SUM(F10:F11,F14:F19)</f>
        <v>6</v>
      </c>
    </row>
    <row r="10" spans="1:6" ht="9" customHeight="1">
      <c r="A10" s="6" t="s">
        <v>2</v>
      </c>
      <c r="B10" s="64">
        <f t="shared" si="0"/>
        <v>0</v>
      </c>
      <c r="C10" s="64">
        <f>'[1]PRACEAGE'!L4</f>
        <v>0</v>
      </c>
      <c r="D10" s="64">
        <f>'[1]PRACEAGE'!L13</f>
        <v>0</v>
      </c>
      <c r="E10" s="64">
        <f>'[1]PRACEAGE'!L22</f>
        <v>0</v>
      </c>
      <c r="F10" s="64">
        <f>'[1]PRACEAGE'!L45</f>
        <v>0</v>
      </c>
    </row>
    <row r="11" spans="1:6" ht="9" customHeight="1">
      <c r="A11" s="6" t="s">
        <v>13</v>
      </c>
      <c r="B11" s="64">
        <f t="shared" si="0"/>
        <v>7</v>
      </c>
      <c r="C11" s="64">
        <f>SUM(C12:C13)</f>
        <v>2</v>
      </c>
      <c r="D11" s="64">
        <f>SUM(D12:D13)</f>
        <v>5</v>
      </c>
      <c r="E11" s="64">
        <f>SUM(E12:E13)</f>
        <v>0</v>
      </c>
      <c r="F11" s="64">
        <f>SUM(F12:F13)</f>
        <v>0</v>
      </c>
    </row>
    <row r="12" spans="1:6" ht="9" customHeight="1">
      <c r="A12" s="6" t="s">
        <v>14</v>
      </c>
      <c r="B12" s="64">
        <f t="shared" si="0"/>
        <v>3</v>
      </c>
      <c r="C12" s="64">
        <f>'[1]PRACEAGE'!L5</f>
        <v>1</v>
      </c>
      <c r="D12" s="64">
        <f>'[1]PRACEAGE'!L14</f>
        <v>2</v>
      </c>
      <c r="E12" s="64">
        <f>'[1]PRACEAGE'!L23</f>
        <v>0</v>
      </c>
      <c r="F12" s="64">
        <f>'[1]PRACEAGE'!L46</f>
        <v>0</v>
      </c>
    </row>
    <row r="13" spans="1:6" ht="9" customHeight="1">
      <c r="A13" s="6" t="s">
        <v>15</v>
      </c>
      <c r="B13" s="64">
        <f t="shared" si="0"/>
        <v>4</v>
      </c>
      <c r="C13" s="64">
        <f>'[1]PRACEAGE'!L6</f>
        <v>1</v>
      </c>
      <c r="D13" s="64">
        <f>'[1]PRACEAGE'!L15</f>
        <v>3</v>
      </c>
      <c r="E13" s="64">
        <f>'[1]PRACEAGE'!L24</f>
        <v>0</v>
      </c>
      <c r="F13" s="64">
        <f>'[1]PRACEAGE'!L47</f>
        <v>0</v>
      </c>
    </row>
    <row r="14" spans="1:6" ht="9" customHeight="1">
      <c r="A14" s="6" t="s">
        <v>3</v>
      </c>
      <c r="B14" s="64">
        <f t="shared" si="0"/>
        <v>18</v>
      </c>
      <c r="C14" s="64">
        <f>'[1]PRACEAGE'!L7</f>
        <v>8</v>
      </c>
      <c r="D14" s="64">
        <f>'[1]PRACEAGE'!L16</f>
        <v>10</v>
      </c>
      <c r="E14" s="64">
        <f>'[1]PRACEAGE'!L25</f>
        <v>0</v>
      </c>
      <c r="F14" s="64">
        <f>'[1]PRACEAGE'!L48</f>
        <v>0</v>
      </c>
    </row>
    <row r="15" spans="1:6" ht="9" customHeight="1">
      <c r="A15" s="6" t="s">
        <v>4</v>
      </c>
      <c r="B15" s="64">
        <f t="shared" si="0"/>
        <v>15</v>
      </c>
      <c r="C15" s="64">
        <f>'[1]PRACEAGE'!L8</f>
        <v>8</v>
      </c>
      <c r="D15" s="64">
        <f>'[1]PRACEAGE'!L17</f>
        <v>7</v>
      </c>
      <c r="E15" s="64">
        <f>'[1]PRACEAGE'!L26</f>
        <v>0</v>
      </c>
      <c r="F15" s="64">
        <f>'[1]PRACEAGE'!L49</f>
        <v>1</v>
      </c>
    </row>
    <row r="16" spans="1:6" ht="9" customHeight="1">
      <c r="A16" s="6" t="s">
        <v>5</v>
      </c>
      <c r="B16" s="64">
        <f t="shared" si="0"/>
        <v>12</v>
      </c>
      <c r="C16" s="64">
        <f>'[1]PRACEAGE'!L9</f>
        <v>7</v>
      </c>
      <c r="D16" s="64">
        <f>'[1]PRACEAGE'!L18</f>
        <v>5</v>
      </c>
      <c r="E16" s="64">
        <f>'[1]PRACEAGE'!L27</f>
        <v>0</v>
      </c>
      <c r="F16" s="64">
        <f>'[1]PRACEAGE'!L50</f>
        <v>2</v>
      </c>
    </row>
    <row r="17" spans="1:6" ht="9" customHeight="1">
      <c r="A17" s="6" t="s">
        <v>6</v>
      </c>
      <c r="B17" s="64">
        <f t="shared" si="0"/>
        <v>6</v>
      </c>
      <c r="C17" s="64">
        <f>'[1]PRACEAGE'!L10</f>
        <v>3</v>
      </c>
      <c r="D17" s="64">
        <f>'[1]PRACEAGE'!L19</f>
        <v>3</v>
      </c>
      <c r="E17" s="64">
        <f>'[1]PRACEAGE'!L28</f>
        <v>0</v>
      </c>
      <c r="F17" s="64">
        <f>'[1]PRACEAGE'!L51</f>
        <v>2</v>
      </c>
    </row>
    <row r="18" spans="1:6" ht="9" customHeight="1">
      <c r="A18" s="6" t="s">
        <v>7</v>
      </c>
      <c r="B18" s="64">
        <f t="shared" si="0"/>
        <v>1</v>
      </c>
      <c r="C18" s="64">
        <f>'[1]PRACEAGE'!L11</f>
        <v>1</v>
      </c>
      <c r="D18" s="64">
        <f>'[1]PRACEAGE'!L20</f>
        <v>0</v>
      </c>
      <c r="E18" s="64">
        <f>'[1]PRACEAGE'!L29</f>
        <v>0</v>
      </c>
      <c r="F18" s="64">
        <f>'[1]PRACEAGE'!L52</f>
        <v>1</v>
      </c>
    </row>
    <row r="19" spans="1:6" ht="9" customHeight="1">
      <c r="A19" s="9" t="s">
        <v>27</v>
      </c>
      <c r="B19" s="65">
        <f t="shared" si="0"/>
        <v>0</v>
      </c>
      <c r="C19" s="65">
        <f>'[1]PRACEAGE'!L12</f>
        <v>0</v>
      </c>
      <c r="D19" s="65">
        <f>'[1]PRACEAGE'!L21</f>
        <v>0</v>
      </c>
      <c r="E19" s="65">
        <f>'[1]PRACEAGE'!L30</f>
        <v>0</v>
      </c>
      <c r="F19" s="65">
        <f>'[1]PRACEAGE'!L53</f>
        <v>0</v>
      </c>
    </row>
    <row r="20" spans="1:6" ht="9" customHeight="1">
      <c r="A20" s="59"/>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89" zoomScaleSheetLayoutView="89" zoomScalePageLayoutView="0" workbookViewId="0" topLeftCell="A1">
      <selection activeCell="J30" sqref="J30"/>
    </sheetView>
  </sheetViews>
  <sheetFormatPr defaultColWidth="9.140625" defaultRowHeight="12.75"/>
  <cols>
    <col min="1" max="1" width="16.421875" style="1" customWidth="1"/>
    <col min="2" max="6" width="11.140625" style="1" customWidth="1"/>
    <col min="7" max="16384" width="9.140625" style="1" customWidth="1"/>
  </cols>
  <sheetData>
    <row r="1" spans="1:6" ht="31.5" customHeight="1">
      <c r="A1" s="121" t="s">
        <v>84</v>
      </c>
      <c r="B1" s="121"/>
      <c r="C1" s="121"/>
      <c r="D1" s="121"/>
      <c r="E1" s="121"/>
      <c r="F1" s="121"/>
    </row>
    <row r="2" spans="1:6" ht="10.5" customHeight="1">
      <c r="A2" s="3"/>
      <c r="B2" s="120" t="s">
        <v>60</v>
      </c>
      <c r="C2" s="120"/>
      <c r="D2" s="120"/>
      <c r="E2" s="120"/>
      <c r="F2" s="120"/>
    </row>
    <row r="3" spans="1:6" ht="10.5" customHeight="1">
      <c r="A3" s="4" t="s">
        <v>21</v>
      </c>
      <c r="B3" s="4" t="s">
        <v>16</v>
      </c>
      <c r="C3" s="4" t="s">
        <v>17</v>
      </c>
      <c r="D3" s="4" t="s">
        <v>18</v>
      </c>
      <c r="E3" s="98" t="s">
        <v>19</v>
      </c>
      <c r="F3" s="94" t="s">
        <v>20</v>
      </c>
    </row>
    <row r="4" spans="1:6" ht="9.75" customHeight="1">
      <c r="A4" s="7"/>
      <c r="B4" s="7"/>
      <c r="C4" s="6"/>
      <c r="D4" s="6"/>
      <c r="E4" s="99"/>
      <c r="F4" s="95"/>
    </row>
    <row r="5" spans="1:6" ht="9.75" customHeight="1">
      <c r="A5" s="8" t="s">
        <v>12</v>
      </c>
      <c r="B5" s="62">
        <v>48</v>
      </c>
      <c r="C5" s="62">
        <v>17</v>
      </c>
      <c r="D5" s="62">
        <v>27</v>
      </c>
      <c r="E5" s="104">
        <v>4</v>
      </c>
      <c r="F5" s="102">
        <v>3</v>
      </c>
    </row>
    <row r="6" spans="1:6" ht="9.75" customHeight="1">
      <c r="A6" s="6" t="s">
        <v>22</v>
      </c>
      <c r="B6" s="62">
        <v>1</v>
      </c>
      <c r="C6" s="62">
        <v>0</v>
      </c>
      <c r="D6" s="62">
        <v>0</v>
      </c>
      <c r="E6" s="104">
        <v>1</v>
      </c>
      <c r="F6" s="102">
        <v>1</v>
      </c>
    </row>
    <row r="7" spans="1:6" ht="9.75" customHeight="1">
      <c r="A7" s="6" t="s">
        <v>23</v>
      </c>
      <c r="B7" s="62">
        <v>4</v>
      </c>
      <c r="C7" s="62">
        <v>2</v>
      </c>
      <c r="D7" s="62">
        <v>2</v>
      </c>
      <c r="E7" s="104">
        <v>0</v>
      </c>
      <c r="F7" s="102">
        <v>0</v>
      </c>
    </row>
    <row r="8" spans="1:6" ht="9.75" customHeight="1">
      <c r="A8" s="6" t="s">
        <v>24</v>
      </c>
      <c r="B8" s="62">
        <v>16</v>
      </c>
      <c r="C8" s="62">
        <v>4</v>
      </c>
      <c r="D8" s="62">
        <v>12</v>
      </c>
      <c r="E8" s="104">
        <v>0</v>
      </c>
      <c r="F8" s="102">
        <v>0</v>
      </c>
    </row>
    <row r="9" spans="1:6" ht="9.75" customHeight="1">
      <c r="A9" s="6" t="s">
        <v>25</v>
      </c>
      <c r="B9" s="62">
        <v>14</v>
      </c>
      <c r="C9" s="62">
        <v>7</v>
      </c>
      <c r="D9" s="62">
        <v>6</v>
      </c>
      <c r="E9" s="104">
        <v>1</v>
      </c>
      <c r="F9" s="102">
        <v>2</v>
      </c>
    </row>
    <row r="10" spans="1:6" ht="9.75" customHeight="1">
      <c r="A10" s="6" t="s">
        <v>26</v>
      </c>
      <c r="B10" s="62">
        <v>9</v>
      </c>
      <c r="C10" s="62">
        <v>4</v>
      </c>
      <c r="D10" s="62">
        <v>3</v>
      </c>
      <c r="E10" s="104">
        <v>2</v>
      </c>
      <c r="F10" s="102">
        <v>0</v>
      </c>
    </row>
    <row r="11" spans="1:6" ht="9.75" customHeight="1">
      <c r="A11" s="9" t="s">
        <v>27</v>
      </c>
      <c r="B11" s="63">
        <v>4</v>
      </c>
      <c r="C11" s="63">
        <v>0</v>
      </c>
      <c r="D11" s="63">
        <v>4</v>
      </c>
      <c r="E11" s="105">
        <v>0</v>
      </c>
      <c r="F11" s="103">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6.25" customHeight="1">
      <c r="A22" s="121" t="s">
        <v>85</v>
      </c>
      <c r="B22" s="121"/>
      <c r="C22" s="121"/>
      <c r="D22" s="121"/>
      <c r="E22" s="121"/>
      <c r="F22" s="121"/>
    </row>
    <row r="23" spans="1:6" ht="11.25">
      <c r="A23" s="3" t="s">
        <v>0</v>
      </c>
      <c r="B23" s="120" t="s">
        <v>60</v>
      </c>
      <c r="C23" s="120"/>
      <c r="D23" s="120"/>
      <c r="E23" s="120"/>
      <c r="F23" s="120"/>
    </row>
    <row r="24" spans="1:6" ht="11.25">
      <c r="A24" s="4" t="s">
        <v>28</v>
      </c>
      <c r="B24" s="4" t="s">
        <v>16</v>
      </c>
      <c r="C24" s="4" t="s">
        <v>17</v>
      </c>
      <c r="D24" s="4" t="s">
        <v>18</v>
      </c>
      <c r="E24" s="98" t="s">
        <v>19</v>
      </c>
      <c r="F24" s="94" t="s">
        <v>20</v>
      </c>
    </row>
    <row r="25" spans="1:6" ht="11.25">
      <c r="A25" s="7"/>
      <c r="B25" s="61"/>
      <c r="C25" s="61"/>
      <c r="D25" s="61"/>
      <c r="E25" s="109"/>
      <c r="F25" s="106"/>
    </row>
    <row r="26" spans="1:6" ht="11.25">
      <c r="A26" s="8" t="s">
        <v>1</v>
      </c>
      <c r="B26" s="66">
        <v>48</v>
      </c>
      <c r="C26" s="66">
        <v>17</v>
      </c>
      <c r="D26" s="66">
        <v>27</v>
      </c>
      <c r="E26" s="110">
        <v>4</v>
      </c>
      <c r="F26" s="107">
        <v>3</v>
      </c>
    </row>
    <row r="27" spans="1:6" ht="11.25">
      <c r="A27" s="6" t="s">
        <v>29</v>
      </c>
      <c r="B27" s="66">
        <v>16</v>
      </c>
      <c r="C27" s="66">
        <v>8</v>
      </c>
      <c r="D27" s="66">
        <v>4</v>
      </c>
      <c r="E27" s="110">
        <v>4</v>
      </c>
      <c r="F27" s="107">
        <v>1</v>
      </c>
    </row>
    <row r="28" spans="1:6" ht="11.25">
      <c r="A28" s="6" t="s">
        <v>30</v>
      </c>
      <c r="B28" s="66">
        <v>32</v>
      </c>
      <c r="C28" s="66">
        <v>9</v>
      </c>
      <c r="D28" s="66">
        <v>23</v>
      </c>
      <c r="E28" s="110">
        <v>0</v>
      </c>
      <c r="F28" s="107">
        <v>2</v>
      </c>
    </row>
    <row r="29" spans="1:6" ht="11.25">
      <c r="A29" s="6"/>
      <c r="B29" s="66"/>
      <c r="C29" s="66"/>
      <c r="D29" s="66"/>
      <c r="E29" s="110"/>
      <c r="F29" s="107"/>
    </row>
    <row r="30" spans="1:6" ht="11.25">
      <c r="A30" s="8" t="s">
        <v>8</v>
      </c>
      <c r="B30" s="66">
        <v>12</v>
      </c>
      <c r="C30" s="66">
        <v>5</v>
      </c>
      <c r="D30" s="66">
        <v>7</v>
      </c>
      <c r="E30" s="110">
        <v>0</v>
      </c>
      <c r="F30" s="107">
        <v>1</v>
      </c>
    </row>
    <row r="31" spans="1:6" ht="11.25">
      <c r="A31" s="6" t="s">
        <v>29</v>
      </c>
      <c r="B31" s="66">
        <v>5</v>
      </c>
      <c r="C31" s="66">
        <v>3</v>
      </c>
      <c r="D31" s="66">
        <v>2</v>
      </c>
      <c r="E31" s="110">
        <v>0</v>
      </c>
      <c r="F31" s="107">
        <v>0</v>
      </c>
    </row>
    <row r="32" spans="1:6" ht="11.25">
      <c r="A32" s="6" t="s">
        <v>30</v>
      </c>
      <c r="B32" s="66">
        <v>7</v>
      </c>
      <c r="C32" s="66">
        <v>2</v>
      </c>
      <c r="D32" s="66">
        <v>5</v>
      </c>
      <c r="E32" s="110">
        <v>0</v>
      </c>
      <c r="F32" s="107">
        <v>1</v>
      </c>
    </row>
    <row r="33" spans="1:6" ht="11.25">
      <c r="A33" s="6"/>
      <c r="B33" s="66"/>
      <c r="C33" s="66"/>
      <c r="D33" s="66"/>
      <c r="E33" s="110"/>
      <c r="F33" s="107"/>
    </row>
    <row r="34" spans="1:6" ht="11.25">
      <c r="A34" s="8" t="s">
        <v>9</v>
      </c>
      <c r="B34" s="66">
        <v>26</v>
      </c>
      <c r="C34" s="66">
        <v>7</v>
      </c>
      <c r="D34" s="66">
        <v>16</v>
      </c>
      <c r="E34" s="110">
        <v>3</v>
      </c>
      <c r="F34" s="107">
        <v>0</v>
      </c>
    </row>
    <row r="35" spans="1:6" ht="11.25">
      <c r="A35" s="6" t="s">
        <v>29</v>
      </c>
      <c r="B35" s="66">
        <v>10</v>
      </c>
      <c r="C35" s="66">
        <v>5</v>
      </c>
      <c r="D35" s="66">
        <v>2</v>
      </c>
      <c r="E35" s="110">
        <v>3</v>
      </c>
      <c r="F35" s="107">
        <v>0</v>
      </c>
    </row>
    <row r="36" spans="1:6" ht="11.25">
      <c r="A36" s="6" t="s">
        <v>30</v>
      </c>
      <c r="B36" s="66">
        <v>16</v>
      </c>
      <c r="C36" s="66">
        <v>2</v>
      </c>
      <c r="D36" s="66">
        <v>14</v>
      </c>
      <c r="E36" s="110">
        <v>0</v>
      </c>
      <c r="F36" s="107">
        <v>0</v>
      </c>
    </row>
    <row r="37" spans="1:6" ht="11.25">
      <c r="A37" s="6"/>
      <c r="B37" s="66"/>
      <c r="C37" s="66"/>
      <c r="D37" s="66"/>
      <c r="E37" s="110"/>
      <c r="F37" s="107"/>
    </row>
    <row r="38" spans="1:6" ht="11.25">
      <c r="A38" s="8" t="s">
        <v>10</v>
      </c>
      <c r="B38" s="66">
        <v>10</v>
      </c>
      <c r="C38" s="66">
        <v>5</v>
      </c>
      <c r="D38" s="66">
        <v>4</v>
      </c>
      <c r="E38" s="110">
        <v>1</v>
      </c>
      <c r="F38" s="107">
        <v>2</v>
      </c>
    </row>
    <row r="39" spans="1:6" ht="11.25">
      <c r="A39" s="6" t="s">
        <v>29</v>
      </c>
      <c r="B39" s="66">
        <v>1</v>
      </c>
      <c r="C39" s="66">
        <v>0</v>
      </c>
      <c r="D39" s="66">
        <v>0</v>
      </c>
      <c r="E39" s="110">
        <v>1</v>
      </c>
      <c r="F39" s="107">
        <v>1</v>
      </c>
    </row>
    <row r="40" spans="1:6" ht="11.25">
      <c r="A40" s="9" t="s">
        <v>30</v>
      </c>
      <c r="B40" s="67">
        <v>9</v>
      </c>
      <c r="C40" s="67">
        <v>5</v>
      </c>
      <c r="D40" s="67">
        <v>4</v>
      </c>
      <c r="E40" s="111">
        <v>0</v>
      </c>
      <c r="F40" s="108">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T43"/>
  <sheetViews>
    <sheetView view="pageBreakPreview" zoomScaleNormal="75" zoomScaleSheetLayoutView="100" zoomScalePageLayoutView="0" workbookViewId="0" topLeftCell="A1">
      <selection activeCell="D11" sqref="D11"/>
    </sheetView>
  </sheetViews>
  <sheetFormatPr defaultColWidth="9.140625" defaultRowHeight="9.75" customHeight="1"/>
  <cols>
    <col min="1" max="1" width="9.7109375" style="10" customWidth="1"/>
    <col min="2" max="2" width="11.8515625" style="10" customWidth="1"/>
    <col min="3" max="6" width="8.421875" style="10" customWidth="1"/>
    <col min="7" max="7" width="9.7109375" style="10" customWidth="1"/>
    <col min="8" max="16384" width="9.140625" style="10" customWidth="1"/>
  </cols>
  <sheetData>
    <row r="1" spans="1:7" ht="30" customHeight="1">
      <c r="A1" s="135" t="s">
        <v>88</v>
      </c>
      <c r="B1" s="135"/>
      <c r="C1" s="135"/>
      <c r="D1" s="135"/>
      <c r="E1" s="135"/>
      <c r="F1" s="135"/>
      <c r="G1" s="135"/>
    </row>
    <row r="2" spans="2:20" ht="10.5" customHeight="1">
      <c r="B2" s="11" t="s">
        <v>0</v>
      </c>
      <c r="C2" s="12" t="s">
        <v>31</v>
      </c>
      <c r="D2" s="13"/>
      <c r="E2" s="13"/>
      <c r="F2" s="14"/>
      <c r="I2" s="15"/>
      <c r="J2" s="15"/>
      <c r="K2" s="16"/>
      <c r="L2" s="16"/>
      <c r="M2" s="16"/>
      <c r="N2" s="17"/>
      <c r="O2" s="17"/>
      <c r="P2" s="17"/>
      <c r="Q2" s="17"/>
      <c r="R2" s="17"/>
      <c r="S2" s="17"/>
      <c r="T2" s="17"/>
    </row>
    <row r="3" spans="2:13" ht="10.5" customHeight="1">
      <c r="B3" s="18" t="s">
        <v>32</v>
      </c>
      <c r="C3" s="18" t="s">
        <v>16</v>
      </c>
      <c r="D3" s="19" t="s">
        <v>17</v>
      </c>
      <c r="E3" s="18" t="s">
        <v>18</v>
      </c>
      <c r="F3" s="20" t="s">
        <v>19</v>
      </c>
      <c r="I3" s="15"/>
      <c r="J3" s="15"/>
      <c r="K3" s="15"/>
      <c r="L3" s="15"/>
      <c r="M3" s="15"/>
    </row>
    <row r="4" spans="2:6" ht="9.75" customHeight="1">
      <c r="B4" s="122" t="s">
        <v>87</v>
      </c>
      <c r="C4" s="122" t="s">
        <v>87</v>
      </c>
      <c r="D4" s="123" t="s">
        <v>87</v>
      </c>
      <c r="E4" s="122" t="s">
        <v>87</v>
      </c>
      <c r="F4" s="124" t="s">
        <v>87</v>
      </c>
    </row>
    <row r="5" spans="2:13" ht="9.75" customHeight="1">
      <c r="B5" s="21" t="s">
        <v>1</v>
      </c>
      <c r="C5" s="125">
        <v>48</v>
      </c>
      <c r="D5" s="126">
        <v>17</v>
      </c>
      <c r="E5" s="125">
        <v>27</v>
      </c>
      <c r="F5" s="127">
        <v>4</v>
      </c>
      <c r="G5" s="128" t="s">
        <v>87</v>
      </c>
      <c r="H5" s="22"/>
      <c r="I5" s="23"/>
      <c r="J5" s="24"/>
      <c r="K5" s="24"/>
      <c r="L5" s="24"/>
      <c r="M5" s="24"/>
    </row>
    <row r="6" spans="2:13" ht="9.75" customHeight="1">
      <c r="B6" s="25" t="s">
        <v>33</v>
      </c>
      <c r="C6" s="125">
        <v>10</v>
      </c>
      <c r="D6" s="126">
        <v>4</v>
      </c>
      <c r="E6" s="125">
        <v>5</v>
      </c>
      <c r="F6" s="127">
        <v>1</v>
      </c>
      <c r="G6" s="128" t="s">
        <v>87</v>
      </c>
      <c r="H6" s="22"/>
      <c r="I6" s="26"/>
      <c r="J6" s="24"/>
      <c r="K6" s="24"/>
      <c r="L6" s="24"/>
      <c r="M6" s="24"/>
    </row>
    <row r="7" spans="2:13" ht="9.75" customHeight="1">
      <c r="B7" s="25" t="s">
        <v>34</v>
      </c>
      <c r="C7" s="125">
        <v>7</v>
      </c>
      <c r="D7" s="126">
        <v>2</v>
      </c>
      <c r="E7" s="125">
        <v>4</v>
      </c>
      <c r="F7" s="127">
        <v>1</v>
      </c>
      <c r="G7" s="128" t="s">
        <v>87</v>
      </c>
      <c r="H7" s="22"/>
      <c r="I7" s="26"/>
      <c r="J7" s="24"/>
      <c r="K7" s="24"/>
      <c r="L7" s="24"/>
      <c r="M7" s="24"/>
    </row>
    <row r="8" spans="2:13" ht="9.75" customHeight="1">
      <c r="B8" s="25" t="s">
        <v>35</v>
      </c>
      <c r="C8" s="125">
        <v>6</v>
      </c>
      <c r="D8" s="126">
        <v>2</v>
      </c>
      <c r="E8" s="125">
        <v>4</v>
      </c>
      <c r="F8" s="127">
        <v>0</v>
      </c>
      <c r="G8" s="128" t="s">
        <v>87</v>
      </c>
      <c r="H8" s="22"/>
      <c r="I8" s="26"/>
      <c r="J8" s="24"/>
      <c r="K8" s="24"/>
      <c r="L8" s="24"/>
      <c r="M8" s="24"/>
    </row>
    <row r="9" spans="2:13" ht="9.75" customHeight="1">
      <c r="B9" s="25" t="s">
        <v>36</v>
      </c>
      <c r="C9" s="125">
        <v>5</v>
      </c>
      <c r="D9" s="126">
        <v>2</v>
      </c>
      <c r="E9" s="125">
        <v>3</v>
      </c>
      <c r="F9" s="127">
        <v>0</v>
      </c>
      <c r="G9" s="128" t="s">
        <v>87</v>
      </c>
      <c r="H9" s="22"/>
      <c r="I9" s="26"/>
      <c r="J9" s="24"/>
      <c r="K9" s="24"/>
      <c r="L9" s="24"/>
      <c r="M9" s="24"/>
    </row>
    <row r="10" spans="2:13" ht="9.75" customHeight="1">
      <c r="B10" s="25" t="s">
        <v>37</v>
      </c>
      <c r="C10" s="125">
        <v>3</v>
      </c>
      <c r="D10" s="126">
        <v>1</v>
      </c>
      <c r="E10" s="125">
        <v>2</v>
      </c>
      <c r="F10" s="127">
        <v>0</v>
      </c>
      <c r="G10" s="128" t="s">
        <v>87</v>
      </c>
      <c r="H10" s="22"/>
      <c r="I10" s="26"/>
      <c r="J10" s="24"/>
      <c r="K10" s="24"/>
      <c r="L10" s="24"/>
      <c r="M10" s="24"/>
    </row>
    <row r="11" spans="2:13" ht="9.75" customHeight="1">
      <c r="B11" s="25" t="s">
        <v>38</v>
      </c>
      <c r="C11" s="125">
        <v>5</v>
      </c>
      <c r="D11" s="126">
        <v>1</v>
      </c>
      <c r="E11" s="125">
        <v>4</v>
      </c>
      <c r="F11" s="127">
        <v>0</v>
      </c>
      <c r="G11" s="128" t="s">
        <v>87</v>
      </c>
      <c r="H11" s="22"/>
      <c r="I11" s="26"/>
      <c r="J11" s="24"/>
      <c r="K11" s="24"/>
      <c r="L11" s="24"/>
      <c r="M11" s="24"/>
    </row>
    <row r="12" spans="2:13" ht="9.75" customHeight="1">
      <c r="B12" s="25" t="s">
        <v>39</v>
      </c>
      <c r="C12" s="125">
        <v>12</v>
      </c>
      <c r="D12" s="126">
        <v>5</v>
      </c>
      <c r="E12" s="125">
        <v>5</v>
      </c>
      <c r="F12" s="127">
        <v>2</v>
      </c>
      <c r="G12" s="128" t="s">
        <v>87</v>
      </c>
      <c r="H12" s="22"/>
      <c r="I12" s="26"/>
      <c r="J12" s="24"/>
      <c r="K12" s="24"/>
      <c r="L12" s="24"/>
      <c r="M12" s="24"/>
    </row>
    <row r="13" spans="2:13" ht="9.75" customHeight="1">
      <c r="B13" s="25" t="s">
        <v>27</v>
      </c>
      <c r="C13" s="125">
        <v>0</v>
      </c>
      <c r="D13" s="126">
        <v>0</v>
      </c>
      <c r="E13" s="125">
        <v>0</v>
      </c>
      <c r="F13" s="127">
        <v>0</v>
      </c>
      <c r="G13" s="128" t="s">
        <v>87</v>
      </c>
      <c r="H13" s="22"/>
      <c r="I13" s="26"/>
      <c r="J13" s="24"/>
      <c r="K13" s="24"/>
      <c r="L13" s="24"/>
      <c r="M13" s="24"/>
    </row>
    <row r="14" spans="2:6" ht="9.75" customHeight="1">
      <c r="B14" s="25"/>
      <c r="C14" s="129" t="s">
        <v>87</v>
      </c>
      <c r="D14" s="130" t="s">
        <v>87</v>
      </c>
      <c r="E14" s="129" t="s">
        <v>87</v>
      </c>
      <c r="F14" s="131" t="s">
        <v>87</v>
      </c>
    </row>
    <row r="15" spans="2:8" ht="9.75" customHeight="1">
      <c r="B15" s="21" t="s">
        <v>8</v>
      </c>
      <c r="C15" s="125">
        <v>12</v>
      </c>
      <c r="D15" s="126">
        <v>5</v>
      </c>
      <c r="E15" s="125">
        <v>7</v>
      </c>
      <c r="F15" s="127">
        <v>0</v>
      </c>
      <c r="G15" s="128" t="s">
        <v>87</v>
      </c>
      <c r="H15" s="22"/>
    </row>
    <row r="16" spans="2:8" ht="9.75" customHeight="1">
      <c r="B16" s="25" t="s">
        <v>33</v>
      </c>
      <c r="C16" s="125">
        <v>5</v>
      </c>
      <c r="D16" s="126">
        <v>2</v>
      </c>
      <c r="E16" s="125">
        <v>3</v>
      </c>
      <c r="F16" s="127">
        <v>0</v>
      </c>
      <c r="G16" s="128" t="s">
        <v>87</v>
      </c>
      <c r="H16" s="22"/>
    </row>
    <row r="17" spans="2:8" ht="9.75" customHeight="1">
      <c r="B17" s="25" t="s">
        <v>34</v>
      </c>
      <c r="C17" s="125">
        <v>2</v>
      </c>
      <c r="D17" s="126">
        <v>1</v>
      </c>
      <c r="E17" s="125">
        <v>1</v>
      </c>
      <c r="F17" s="127">
        <v>0</v>
      </c>
      <c r="G17" s="128" t="s">
        <v>87</v>
      </c>
      <c r="H17" s="22"/>
    </row>
    <row r="18" spans="2:8" ht="9.75" customHeight="1">
      <c r="B18" s="25" t="s">
        <v>35</v>
      </c>
      <c r="C18" s="125">
        <v>1</v>
      </c>
      <c r="D18" s="126">
        <v>1</v>
      </c>
      <c r="E18" s="125">
        <v>0</v>
      </c>
      <c r="F18" s="127">
        <v>0</v>
      </c>
      <c r="G18" s="128" t="s">
        <v>87</v>
      </c>
      <c r="H18" s="22"/>
    </row>
    <row r="19" spans="2:8" ht="9.75" customHeight="1">
      <c r="B19" s="25" t="s">
        <v>36</v>
      </c>
      <c r="C19" s="125">
        <v>1</v>
      </c>
      <c r="D19" s="126">
        <v>1</v>
      </c>
      <c r="E19" s="125">
        <v>0</v>
      </c>
      <c r="F19" s="127">
        <v>0</v>
      </c>
      <c r="G19" s="128" t="s">
        <v>87</v>
      </c>
      <c r="H19" s="22"/>
    </row>
    <row r="20" spans="2:8" ht="9.75" customHeight="1">
      <c r="B20" s="25" t="s">
        <v>37</v>
      </c>
      <c r="C20" s="125">
        <v>1</v>
      </c>
      <c r="D20" s="126">
        <v>0</v>
      </c>
      <c r="E20" s="125">
        <v>1</v>
      </c>
      <c r="F20" s="127">
        <v>0</v>
      </c>
      <c r="G20" s="128" t="s">
        <v>87</v>
      </c>
      <c r="H20" s="22"/>
    </row>
    <row r="21" spans="2:8" ht="9.75" customHeight="1">
      <c r="B21" s="25" t="s">
        <v>38</v>
      </c>
      <c r="C21" s="125">
        <v>1</v>
      </c>
      <c r="D21" s="126">
        <v>0</v>
      </c>
      <c r="E21" s="125">
        <v>1</v>
      </c>
      <c r="F21" s="127">
        <v>0</v>
      </c>
      <c r="G21" s="128" t="s">
        <v>87</v>
      </c>
      <c r="H21" s="22"/>
    </row>
    <row r="22" spans="2:8" ht="9.75" customHeight="1">
      <c r="B22" s="25" t="s">
        <v>39</v>
      </c>
      <c r="C22" s="125">
        <v>1</v>
      </c>
      <c r="D22" s="126">
        <v>0</v>
      </c>
      <c r="E22" s="125">
        <v>1</v>
      </c>
      <c r="F22" s="127">
        <v>0</v>
      </c>
      <c r="G22" s="128" t="s">
        <v>87</v>
      </c>
      <c r="H22" s="22"/>
    </row>
    <row r="23" spans="2:8" ht="9.75" customHeight="1">
      <c r="B23" s="25" t="s">
        <v>27</v>
      </c>
      <c r="C23" s="125">
        <v>0</v>
      </c>
      <c r="D23" s="126">
        <v>0</v>
      </c>
      <c r="E23" s="125">
        <v>0</v>
      </c>
      <c r="F23" s="127">
        <v>0</v>
      </c>
      <c r="G23" s="128" t="s">
        <v>87</v>
      </c>
      <c r="H23" s="22"/>
    </row>
    <row r="24" spans="2:6" ht="9.75" customHeight="1">
      <c r="B24" s="25"/>
      <c r="C24" s="129" t="s">
        <v>87</v>
      </c>
      <c r="D24" s="130" t="s">
        <v>87</v>
      </c>
      <c r="E24" s="129" t="s">
        <v>87</v>
      </c>
      <c r="F24" s="131" t="s">
        <v>87</v>
      </c>
    </row>
    <row r="25" spans="2:8" ht="9.75" customHeight="1">
      <c r="B25" s="21" t="s">
        <v>9</v>
      </c>
      <c r="C25" s="125">
        <v>26</v>
      </c>
      <c r="D25" s="126">
        <v>7</v>
      </c>
      <c r="E25" s="125">
        <v>16</v>
      </c>
      <c r="F25" s="127">
        <v>3</v>
      </c>
      <c r="G25" s="128" t="s">
        <v>87</v>
      </c>
      <c r="H25" s="22"/>
    </row>
    <row r="26" spans="2:8" ht="9.75" customHeight="1">
      <c r="B26" s="25" t="s">
        <v>33</v>
      </c>
      <c r="C26" s="125">
        <v>3</v>
      </c>
      <c r="D26" s="126">
        <v>2</v>
      </c>
      <c r="E26" s="125">
        <v>0</v>
      </c>
      <c r="F26" s="127">
        <v>1</v>
      </c>
      <c r="G26" s="128" t="s">
        <v>87</v>
      </c>
      <c r="H26" s="22"/>
    </row>
    <row r="27" spans="2:8" ht="9.75" customHeight="1">
      <c r="B27" s="25" t="s">
        <v>34</v>
      </c>
      <c r="C27" s="125">
        <v>5</v>
      </c>
      <c r="D27" s="126">
        <v>1</v>
      </c>
      <c r="E27" s="125">
        <v>3</v>
      </c>
      <c r="F27" s="127">
        <v>1</v>
      </c>
      <c r="G27" s="128" t="s">
        <v>87</v>
      </c>
      <c r="H27" s="22"/>
    </row>
    <row r="28" spans="2:8" ht="9.75" customHeight="1">
      <c r="B28" s="25" t="s">
        <v>35</v>
      </c>
      <c r="C28" s="125">
        <v>5</v>
      </c>
      <c r="D28" s="126">
        <v>1</v>
      </c>
      <c r="E28" s="125">
        <v>4</v>
      </c>
      <c r="F28" s="127">
        <v>0</v>
      </c>
      <c r="G28" s="128" t="s">
        <v>87</v>
      </c>
      <c r="H28" s="22"/>
    </row>
    <row r="29" spans="2:8" ht="9.75" customHeight="1">
      <c r="B29" s="25" t="s">
        <v>36</v>
      </c>
      <c r="C29" s="125">
        <v>3</v>
      </c>
      <c r="D29" s="126">
        <v>0</v>
      </c>
      <c r="E29" s="125">
        <v>3</v>
      </c>
      <c r="F29" s="127">
        <v>0</v>
      </c>
      <c r="G29" s="128" t="s">
        <v>87</v>
      </c>
      <c r="H29" s="22"/>
    </row>
    <row r="30" spans="2:8" ht="9.75" customHeight="1">
      <c r="B30" s="25" t="s">
        <v>37</v>
      </c>
      <c r="C30" s="125">
        <v>2</v>
      </c>
      <c r="D30" s="126">
        <v>1</v>
      </c>
      <c r="E30" s="125">
        <v>1</v>
      </c>
      <c r="F30" s="127">
        <v>0</v>
      </c>
      <c r="G30" s="128" t="s">
        <v>87</v>
      </c>
      <c r="H30" s="22"/>
    </row>
    <row r="31" spans="2:8" ht="9.75" customHeight="1">
      <c r="B31" s="25" t="s">
        <v>38</v>
      </c>
      <c r="C31" s="125">
        <v>2</v>
      </c>
      <c r="D31" s="126">
        <v>0</v>
      </c>
      <c r="E31" s="125">
        <v>2</v>
      </c>
      <c r="F31" s="127">
        <v>0</v>
      </c>
      <c r="G31" s="128" t="s">
        <v>87</v>
      </c>
      <c r="H31" s="22"/>
    </row>
    <row r="32" spans="2:8" ht="9.75" customHeight="1">
      <c r="B32" s="25" t="s">
        <v>39</v>
      </c>
      <c r="C32" s="125">
        <v>6</v>
      </c>
      <c r="D32" s="126">
        <v>2</v>
      </c>
      <c r="E32" s="125">
        <v>3</v>
      </c>
      <c r="F32" s="127">
        <v>1</v>
      </c>
      <c r="G32" s="128" t="s">
        <v>87</v>
      </c>
      <c r="H32" s="22"/>
    </row>
    <row r="33" spans="2:8" ht="9.75" customHeight="1">
      <c r="B33" s="25" t="s">
        <v>27</v>
      </c>
      <c r="C33" s="125">
        <v>0</v>
      </c>
      <c r="D33" s="126">
        <v>0</v>
      </c>
      <c r="E33" s="125">
        <v>0</v>
      </c>
      <c r="F33" s="127">
        <v>0</v>
      </c>
      <c r="G33" s="128" t="s">
        <v>87</v>
      </c>
      <c r="H33" s="22"/>
    </row>
    <row r="34" spans="2:6" ht="9.75" customHeight="1">
      <c r="B34" s="25"/>
      <c r="C34" s="129" t="s">
        <v>87</v>
      </c>
      <c r="D34" s="130" t="s">
        <v>87</v>
      </c>
      <c r="E34" s="129" t="s">
        <v>87</v>
      </c>
      <c r="F34" s="131" t="s">
        <v>87</v>
      </c>
    </row>
    <row r="35" spans="2:8" ht="9.75" customHeight="1">
      <c r="B35" s="21" t="s">
        <v>10</v>
      </c>
      <c r="C35" s="125">
        <v>10</v>
      </c>
      <c r="D35" s="126">
        <v>5</v>
      </c>
      <c r="E35" s="125">
        <v>4</v>
      </c>
      <c r="F35" s="127">
        <v>1</v>
      </c>
      <c r="G35" s="128" t="s">
        <v>87</v>
      </c>
      <c r="H35" s="22"/>
    </row>
    <row r="36" spans="2:8" ht="9.75" customHeight="1">
      <c r="B36" s="25" t="s">
        <v>33</v>
      </c>
      <c r="C36" s="125">
        <v>2</v>
      </c>
      <c r="D36" s="126">
        <v>0</v>
      </c>
      <c r="E36" s="125">
        <v>2</v>
      </c>
      <c r="F36" s="127">
        <v>0</v>
      </c>
      <c r="G36" s="128" t="s">
        <v>87</v>
      </c>
      <c r="H36" s="22"/>
    </row>
    <row r="37" spans="2:8" ht="9.75" customHeight="1">
      <c r="B37" s="25" t="s">
        <v>34</v>
      </c>
      <c r="C37" s="125">
        <v>0</v>
      </c>
      <c r="D37" s="126">
        <v>0</v>
      </c>
      <c r="E37" s="125">
        <v>0</v>
      </c>
      <c r="F37" s="127">
        <v>0</v>
      </c>
      <c r="G37" s="128" t="s">
        <v>87</v>
      </c>
      <c r="H37" s="22"/>
    </row>
    <row r="38" spans="2:8" ht="9.75" customHeight="1">
      <c r="B38" s="25" t="s">
        <v>35</v>
      </c>
      <c r="C38" s="125">
        <v>0</v>
      </c>
      <c r="D38" s="126">
        <v>0</v>
      </c>
      <c r="E38" s="125">
        <v>0</v>
      </c>
      <c r="F38" s="127">
        <v>0</v>
      </c>
      <c r="G38" s="128" t="s">
        <v>87</v>
      </c>
      <c r="H38" s="22"/>
    </row>
    <row r="39" spans="2:8" ht="9.75" customHeight="1">
      <c r="B39" s="25" t="s">
        <v>36</v>
      </c>
      <c r="C39" s="125">
        <v>1</v>
      </c>
      <c r="D39" s="126">
        <v>1</v>
      </c>
      <c r="E39" s="125">
        <v>0</v>
      </c>
      <c r="F39" s="127">
        <v>0</v>
      </c>
      <c r="G39" s="128" t="s">
        <v>87</v>
      </c>
      <c r="H39" s="22"/>
    </row>
    <row r="40" spans="2:8" ht="9.75" customHeight="1">
      <c r="B40" s="25" t="s">
        <v>37</v>
      </c>
      <c r="C40" s="125">
        <v>0</v>
      </c>
      <c r="D40" s="126">
        <v>0</v>
      </c>
      <c r="E40" s="125">
        <v>0</v>
      </c>
      <c r="F40" s="127">
        <v>0</v>
      </c>
      <c r="G40" s="128" t="s">
        <v>87</v>
      </c>
      <c r="H40" s="22"/>
    </row>
    <row r="41" spans="2:8" ht="9.75" customHeight="1">
      <c r="B41" s="25" t="s">
        <v>38</v>
      </c>
      <c r="C41" s="125">
        <v>2</v>
      </c>
      <c r="D41" s="126">
        <v>1</v>
      </c>
      <c r="E41" s="125">
        <v>1</v>
      </c>
      <c r="F41" s="127">
        <v>0</v>
      </c>
      <c r="G41" s="128" t="s">
        <v>87</v>
      </c>
      <c r="H41" s="22"/>
    </row>
    <row r="42" spans="2:8" ht="9.75" customHeight="1">
      <c r="B42" s="25" t="s">
        <v>39</v>
      </c>
      <c r="C42" s="125">
        <v>5</v>
      </c>
      <c r="D42" s="126">
        <v>3</v>
      </c>
      <c r="E42" s="125">
        <v>1</v>
      </c>
      <c r="F42" s="127">
        <v>1</v>
      </c>
      <c r="G42" s="128" t="s">
        <v>87</v>
      </c>
      <c r="H42" s="22"/>
    </row>
    <row r="43" spans="2:8" ht="9.75" customHeight="1">
      <c r="B43" s="27" t="s">
        <v>27</v>
      </c>
      <c r="C43" s="132">
        <v>0</v>
      </c>
      <c r="D43" s="133">
        <v>0</v>
      </c>
      <c r="E43" s="132">
        <v>0</v>
      </c>
      <c r="F43" s="134">
        <v>0</v>
      </c>
      <c r="G43" s="128" t="s">
        <v>87</v>
      </c>
      <c r="H43" s="22"/>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M39"/>
  <sheetViews>
    <sheetView view="pageBreakPreview" zoomScaleSheetLayoutView="100" zoomScalePageLayoutView="0" workbookViewId="0" topLeftCell="A1">
      <selection activeCell="I23" sqref="I23"/>
    </sheetView>
  </sheetViews>
  <sheetFormatPr defaultColWidth="9.140625" defaultRowHeight="9.75" customHeight="1"/>
  <cols>
    <col min="1" max="1" width="9.7109375" style="28" customWidth="1"/>
    <col min="2" max="2" width="11.7109375" style="28" customWidth="1"/>
    <col min="3" max="6" width="7.8515625" style="28" customWidth="1"/>
    <col min="7" max="7" width="9.57421875" style="28" customWidth="1"/>
    <col min="8" max="8" width="9.140625" style="28" customWidth="1"/>
    <col min="9" max="9" width="10.57421875" style="28" customWidth="1"/>
    <col min="10" max="16384" width="9.140625" style="28" customWidth="1"/>
  </cols>
  <sheetData>
    <row r="1" spans="1:7" ht="29.25" customHeight="1">
      <c r="A1" s="149" t="s">
        <v>90</v>
      </c>
      <c r="B1" s="149"/>
      <c r="C1" s="149"/>
      <c r="D1" s="149"/>
      <c r="E1" s="149"/>
      <c r="F1" s="149"/>
      <c r="G1" s="149"/>
    </row>
    <row r="2" spans="2:13" ht="10.5" customHeight="1">
      <c r="B2" s="29" t="s">
        <v>40</v>
      </c>
      <c r="C2" s="30" t="s">
        <v>31</v>
      </c>
      <c r="D2" s="31"/>
      <c r="E2" s="31"/>
      <c r="F2" s="32"/>
      <c r="I2" s="33"/>
      <c r="J2" s="33"/>
      <c r="K2" s="33"/>
      <c r="L2" s="34"/>
      <c r="M2" s="34"/>
    </row>
    <row r="3" spans="2:13" ht="10.5" customHeight="1">
      <c r="B3" s="35" t="s">
        <v>11</v>
      </c>
      <c r="C3" s="35" t="s">
        <v>16</v>
      </c>
      <c r="D3" s="36" t="s">
        <v>17</v>
      </c>
      <c r="E3" s="35" t="s">
        <v>18</v>
      </c>
      <c r="F3" s="37" t="s">
        <v>19</v>
      </c>
      <c r="I3" s="33"/>
      <c r="J3" s="33"/>
      <c r="K3" s="33"/>
      <c r="L3" s="33"/>
      <c r="M3" s="33"/>
    </row>
    <row r="4" spans="2:10" ht="9.75" customHeight="1">
      <c r="B4" s="136" t="s">
        <v>87</v>
      </c>
      <c r="C4" s="136" t="s">
        <v>87</v>
      </c>
      <c r="D4" s="137" t="s">
        <v>87</v>
      </c>
      <c r="E4" s="136" t="s">
        <v>87</v>
      </c>
      <c r="F4" s="138" t="s">
        <v>87</v>
      </c>
      <c r="J4" s="38"/>
    </row>
    <row r="5" spans="2:13" ht="9.75" customHeight="1">
      <c r="B5" s="39" t="s">
        <v>1</v>
      </c>
      <c r="C5" s="139">
        <v>48</v>
      </c>
      <c r="D5" s="140">
        <v>17</v>
      </c>
      <c r="E5" s="139">
        <v>27</v>
      </c>
      <c r="F5" s="141">
        <v>4</v>
      </c>
      <c r="G5" s="142" t="s">
        <v>87</v>
      </c>
      <c r="H5" s="40"/>
      <c r="I5" s="41"/>
      <c r="J5" s="42"/>
      <c r="K5" s="42"/>
      <c r="L5" s="42"/>
      <c r="M5" s="42"/>
    </row>
    <row r="6" spans="2:13" ht="9.75" customHeight="1">
      <c r="B6" s="43" t="s">
        <v>41</v>
      </c>
      <c r="C6" s="139">
        <v>1</v>
      </c>
      <c r="D6" s="140">
        <v>0</v>
      </c>
      <c r="E6" s="139">
        <v>1</v>
      </c>
      <c r="F6" s="141">
        <v>0</v>
      </c>
      <c r="G6" s="142" t="s">
        <v>87</v>
      </c>
      <c r="H6" s="40"/>
      <c r="I6" s="44"/>
      <c r="J6" s="42"/>
      <c r="K6" s="42"/>
      <c r="L6" s="42"/>
      <c r="M6" s="42"/>
    </row>
    <row r="7" spans="2:13" ht="9.75" customHeight="1">
      <c r="B7" s="43" t="s">
        <v>42</v>
      </c>
      <c r="C7" s="139">
        <v>14</v>
      </c>
      <c r="D7" s="140">
        <v>6</v>
      </c>
      <c r="E7" s="139">
        <v>6</v>
      </c>
      <c r="F7" s="141">
        <v>2</v>
      </c>
      <c r="G7" s="142" t="s">
        <v>87</v>
      </c>
      <c r="H7" s="40"/>
      <c r="I7" s="44"/>
      <c r="J7" s="42"/>
      <c r="K7" s="42"/>
      <c r="L7" s="42"/>
      <c r="M7" s="42"/>
    </row>
    <row r="8" spans="2:13" ht="9.75" customHeight="1">
      <c r="B8" s="43" t="s">
        <v>43</v>
      </c>
      <c r="C8" s="139">
        <v>10</v>
      </c>
      <c r="D8" s="140">
        <v>2</v>
      </c>
      <c r="E8" s="139">
        <v>8</v>
      </c>
      <c r="F8" s="141">
        <v>0</v>
      </c>
      <c r="G8" s="142" t="s">
        <v>87</v>
      </c>
      <c r="H8" s="40"/>
      <c r="I8" s="44"/>
      <c r="J8" s="42"/>
      <c r="K8" s="42"/>
      <c r="L8" s="42"/>
      <c r="M8" s="42"/>
    </row>
    <row r="9" spans="2:13" ht="9.75" customHeight="1">
      <c r="B9" s="43" t="s">
        <v>44</v>
      </c>
      <c r="C9" s="139">
        <v>8</v>
      </c>
      <c r="D9" s="140">
        <v>4</v>
      </c>
      <c r="E9" s="139">
        <v>4</v>
      </c>
      <c r="F9" s="141">
        <v>0</v>
      </c>
      <c r="G9" s="142" t="s">
        <v>87</v>
      </c>
      <c r="H9" s="40"/>
      <c r="I9" s="44"/>
      <c r="J9" s="42"/>
      <c r="K9" s="42"/>
      <c r="L9" s="42"/>
      <c r="M9" s="42"/>
    </row>
    <row r="10" spans="2:13" ht="9.75" customHeight="1">
      <c r="B10" s="43" t="s">
        <v>45</v>
      </c>
      <c r="C10" s="139">
        <v>14</v>
      </c>
      <c r="D10" s="140">
        <v>5</v>
      </c>
      <c r="E10" s="139">
        <v>7</v>
      </c>
      <c r="F10" s="141">
        <v>2</v>
      </c>
      <c r="G10" s="142" t="s">
        <v>87</v>
      </c>
      <c r="H10" s="40"/>
      <c r="I10" s="44"/>
      <c r="J10" s="42"/>
      <c r="K10" s="42"/>
      <c r="L10" s="42"/>
      <c r="M10" s="42"/>
    </row>
    <row r="11" spans="2:13" ht="9.75" customHeight="1">
      <c r="B11" s="45" t="s">
        <v>46</v>
      </c>
      <c r="C11" s="139">
        <v>0</v>
      </c>
      <c r="D11" s="140">
        <v>0</v>
      </c>
      <c r="E11" s="139">
        <v>0</v>
      </c>
      <c r="F11" s="141">
        <v>0</v>
      </c>
      <c r="G11" s="142" t="s">
        <v>87</v>
      </c>
      <c r="H11" s="40"/>
      <c r="I11" s="44"/>
      <c r="J11" s="42"/>
      <c r="K11" s="42"/>
      <c r="L11" s="42"/>
      <c r="M11" s="42"/>
    </row>
    <row r="12" spans="2:13" ht="9.75" customHeight="1">
      <c r="B12" s="43" t="s">
        <v>27</v>
      </c>
      <c r="C12" s="139">
        <v>1</v>
      </c>
      <c r="D12" s="140">
        <v>0</v>
      </c>
      <c r="E12" s="139">
        <v>1</v>
      </c>
      <c r="F12" s="141">
        <v>0</v>
      </c>
      <c r="G12" s="142" t="s">
        <v>87</v>
      </c>
      <c r="H12" s="40"/>
      <c r="I12" s="44"/>
      <c r="J12" s="42"/>
      <c r="K12" s="42"/>
      <c r="L12" s="42"/>
      <c r="M12" s="42"/>
    </row>
    <row r="13" spans="2:6" ht="9.75" customHeight="1">
      <c r="B13" s="43"/>
      <c r="C13" s="143" t="s">
        <v>87</v>
      </c>
      <c r="D13" s="144" t="s">
        <v>87</v>
      </c>
      <c r="E13" s="143" t="s">
        <v>87</v>
      </c>
      <c r="F13" s="145" t="s">
        <v>87</v>
      </c>
    </row>
    <row r="14" spans="2:8" ht="9.75" customHeight="1">
      <c r="B14" s="39" t="s">
        <v>8</v>
      </c>
      <c r="C14" s="139">
        <v>12</v>
      </c>
      <c r="D14" s="140">
        <v>5</v>
      </c>
      <c r="E14" s="139">
        <v>7</v>
      </c>
      <c r="F14" s="141">
        <v>0</v>
      </c>
      <c r="G14" s="142" t="s">
        <v>87</v>
      </c>
      <c r="H14" s="40"/>
    </row>
    <row r="15" spans="2:8" ht="9.75" customHeight="1">
      <c r="B15" s="43" t="s">
        <v>41</v>
      </c>
      <c r="C15" s="139">
        <v>1</v>
      </c>
      <c r="D15" s="140">
        <v>0</v>
      </c>
      <c r="E15" s="139">
        <v>1</v>
      </c>
      <c r="F15" s="141">
        <v>0</v>
      </c>
      <c r="G15" s="142" t="s">
        <v>87</v>
      </c>
      <c r="H15" s="40"/>
    </row>
    <row r="16" spans="2:8" ht="9.75" customHeight="1">
      <c r="B16" s="43" t="s">
        <v>42</v>
      </c>
      <c r="C16" s="139">
        <v>4</v>
      </c>
      <c r="D16" s="140">
        <v>3</v>
      </c>
      <c r="E16" s="139">
        <v>1</v>
      </c>
      <c r="F16" s="141">
        <v>0</v>
      </c>
      <c r="G16" s="142" t="s">
        <v>87</v>
      </c>
      <c r="H16" s="40"/>
    </row>
    <row r="17" spans="2:8" ht="9.75" customHeight="1">
      <c r="B17" s="43" t="s">
        <v>43</v>
      </c>
      <c r="C17" s="139">
        <v>3</v>
      </c>
      <c r="D17" s="140">
        <v>1</v>
      </c>
      <c r="E17" s="139">
        <v>2</v>
      </c>
      <c r="F17" s="141">
        <v>0</v>
      </c>
      <c r="G17" s="142" t="s">
        <v>87</v>
      </c>
      <c r="H17" s="40"/>
    </row>
    <row r="18" spans="2:8" ht="9.75" customHeight="1">
      <c r="B18" s="43" t="s">
        <v>44</v>
      </c>
      <c r="C18" s="139">
        <v>2</v>
      </c>
      <c r="D18" s="140">
        <v>1</v>
      </c>
      <c r="E18" s="139">
        <v>1</v>
      </c>
      <c r="F18" s="141">
        <v>0</v>
      </c>
      <c r="G18" s="142" t="s">
        <v>87</v>
      </c>
      <c r="H18" s="40"/>
    </row>
    <row r="19" spans="2:8" ht="9.75" customHeight="1">
      <c r="B19" s="43" t="s">
        <v>45</v>
      </c>
      <c r="C19" s="139">
        <v>2</v>
      </c>
      <c r="D19" s="140">
        <v>0</v>
      </c>
      <c r="E19" s="139">
        <v>2</v>
      </c>
      <c r="F19" s="141">
        <v>0</v>
      </c>
      <c r="G19" s="142" t="s">
        <v>87</v>
      </c>
      <c r="H19" s="40"/>
    </row>
    <row r="20" spans="2:8" ht="9.75" customHeight="1">
      <c r="B20" s="45" t="s">
        <v>46</v>
      </c>
      <c r="C20" s="139">
        <v>0</v>
      </c>
      <c r="D20" s="140">
        <v>0</v>
      </c>
      <c r="E20" s="139">
        <v>0</v>
      </c>
      <c r="F20" s="141">
        <v>0</v>
      </c>
      <c r="G20" s="142" t="s">
        <v>87</v>
      </c>
      <c r="H20" s="40"/>
    </row>
    <row r="21" spans="2:8" ht="9.75" customHeight="1">
      <c r="B21" s="43" t="s">
        <v>27</v>
      </c>
      <c r="C21" s="139">
        <v>0</v>
      </c>
      <c r="D21" s="140">
        <v>0</v>
      </c>
      <c r="E21" s="139">
        <v>0</v>
      </c>
      <c r="F21" s="141">
        <v>0</v>
      </c>
      <c r="G21" s="142" t="s">
        <v>87</v>
      </c>
      <c r="H21" s="40"/>
    </row>
    <row r="22" spans="2:6" ht="9.75" customHeight="1">
      <c r="B22" s="43"/>
      <c r="C22" s="143" t="s">
        <v>87</v>
      </c>
      <c r="D22" s="144" t="s">
        <v>87</v>
      </c>
      <c r="E22" s="143" t="s">
        <v>87</v>
      </c>
      <c r="F22" s="145" t="s">
        <v>87</v>
      </c>
    </row>
    <row r="23" spans="2:8" ht="9.75" customHeight="1">
      <c r="B23" s="39" t="s">
        <v>9</v>
      </c>
      <c r="C23" s="139">
        <v>26</v>
      </c>
      <c r="D23" s="140">
        <v>7</v>
      </c>
      <c r="E23" s="139">
        <v>16</v>
      </c>
      <c r="F23" s="141">
        <v>3</v>
      </c>
      <c r="G23" s="142" t="s">
        <v>87</v>
      </c>
      <c r="H23" s="40"/>
    </row>
    <row r="24" spans="2:8" ht="9.75" customHeight="1">
      <c r="B24" s="43" t="s">
        <v>41</v>
      </c>
      <c r="C24" s="139">
        <v>0</v>
      </c>
      <c r="D24" s="140">
        <v>0</v>
      </c>
      <c r="E24" s="139">
        <v>0</v>
      </c>
      <c r="F24" s="141">
        <v>0</v>
      </c>
      <c r="G24" s="142" t="s">
        <v>87</v>
      </c>
      <c r="H24" s="40"/>
    </row>
    <row r="25" spans="2:8" ht="9.75" customHeight="1">
      <c r="B25" s="43" t="s">
        <v>42</v>
      </c>
      <c r="C25" s="139">
        <v>8</v>
      </c>
      <c r="D25" s="140">
        <v>3</v>
      </c>
      <c r="E25" s="139">
        <v>3</v>
      </c>
      <c r="F25" s="141">
        <v>2</v>
      </c>
      <c r="G25" s="142" t="s">
        <v>87</v>
      </c>
      <c r="H25" s="40"/>
    </row>
    <row r="26" spans="2:8" ht="9.75" customHeight="1">
      <c r="B26" s="43" t="s">
        <v>43</v>
      </c>
      <c r="C26" s="139">
        <v>7</v>
      </c>
      <c r="D26" s="140">
        <v>1</v>
      </c>
      <c r="E26" s="139">
        <v>6</v>
      </c>
      <c r="F26" s="141">
        <v>0</v>
      </c>
      <c r="G26" s="142" t="s">
        <v>87</v>
      </c>
      <c r="H26" s="40"/>
    </row>
    <row r="27" spans="2:8" ht="9.75" customHeight="1">
      <c r="B27" s="43" t="s">
        <v>44</v>
      </c>
      <c r="C27" s="139">
        <v>3</v>
      </c>
      <c r="D27" s="140">
        <v>1</v>
      </c>
      <c r="E27" s="139">
        <v>2</v>
      </c>
      <c r="F27" s="141">
        <v>0</v>
      </c>
      <c r="G27" s="142" t="s">
        <v>87</v>
      </c>
      <c r="H27" s="40"/>
    </row>
    <row r="28" spans="2:8" ht="9.75" customHeight="1">
      <c r="B28" s="43" t="s">
        <v>45</v>
      </c>
      <c r="C28" s="139">
        <v>7</v>
      </c>
      <c r="D28" s="140">
        <v>2</v>
      </c>
      <c r="E28" s="139">
        <v>4</v>
      </c>
      <c r="F28" s="141">
        <v>1</v>
      </c>
      <c r="G28" s="142" t="s">
        <v>87</v>
      </c>
      <c r="H28" s="40"/>
    </row>
    <row r="29" spans="2:8" ht="9.75" customHeight="1">
      <c r="B29" s="45" t="s">
        <v>46</v>
      </c>
      <c r="C29" s="139">
        <v>0</v>
      </c>
      <c r="D29" s="140">
        <v>0</v>
      </c>
      <c r="E29" s="139">
        <v>0</v>
      </c>
      <c r="F29" s="141">
        <v>0</v>
      </c>
      <c r="G29" s="142" t="s">
        <v>87</v>
      </c>
      <c r="H29" s="40"/>
    </row>
    <row r="30" spans="2:8" ht="9.75" customHeight="1">
      <c r="B30" s="43" t="s">
        <v>27</v>
      </c>
      <c r="C30" s="139">
        <v>1</v>
      </c>
      <c r="D30" s="140">
        <v>0</v>
      </c>
      <c r="E30" s="139">
        <v>1</v>
      </c>
      <c r="F30" s="141">
        <v>0</v>
      </c>
      <c r="G30" s="142" t="s">
        <v>87</v>
      </c>
      <c r="H30" s="40"/>
    </row>
    <row r="31" spans="2:6" ht="9.75" customHeight="1">
      <c r="B31" s="43"/>
      <c r="C31" s="143" t="s">
        <v>87</v>
      </c>
      <c r="D31" s="144" t="s">
        <v>87</v>
      </c>
      <c r="E31" s="143" t="s">
        <v>87</v>
      </c>
      <c r="F31" s="145" t="s">
        <v>87</v>
      </c>
    </row>
    <row r="32" spans="2:8" ht="9.75" customHeight="1">
      <c r="B32" s="39" t="s">
        <v>10</v>
      </c>
      <c r="C32" s="139">
        <v>10</v>
      </c>
      <c r="D32" s="140">
        <v>5</v>
      </c>
      <c r="E32" s="139">
        <v>4</v>
      </c>
      <c r="F32" s="141">
        <v>1</v>
      </c>
      <c r="G32" s="142" t="s">
        <v>87</v>
      </c>
      <c r="H32" s="40"/>
    </row>
    <row r="33" spans="2:8" ht="9.75" customHeight="1">
      <c r="B33" s="43" t="s">
        <v>41</v>
      </c>
      <c r="C33" s="139">
        <v>0</v>
      </c>
      <c r="D33" s="140">
        <v>0</v>
      </c>
      <c r="E33" s="139">
        <v>0</v>
      </c>
      <c r="F33" s="141">
        <v>0</v>
      </c>
      <c r="G33" s="142" t="s">
        <v>87</v>
      </c>
      <c r="H33" s="40"/>
    </row>
    <row r="34" spans="2:8" ht="9.75" customHeight="1">
      <c r="B34" s="43" t="s">
        <v>42</v>
      </c>
      <c r="C34" s="139">
        <v>2</v>
      </c>
      <c r="D34" s="140">
        <v>0</v>
      </c>
      <c r="E34" s="139">
        <v>2</v>
      </c>
      <c r="F34" s="141">
        <v>0</v>
      </c>
      <c r="G34" s="142" t="s">
        <v>87</v>
      </c>
      <c r="H34" s="40"/>
    </row>
    <row r="35" spans="2:8" ht="9.75" customHeight="1">
      <c r="B35" s="43" t="s">
        <v>43</v>
      </c>
      <c r="C35" s="139">
        <v>0</v>
      </c>
      <c r="D35" s="140">
        <v>0</v>
      </c>
      <c r="E35" s="139">
        <v>0</v>
      </c>
      <c r="F35" s="141">
        <v>0</v>
      </c>
      <c r="G35" s="142" t="s">
        <v>87</v>
      </c>
      <c r="H35" s="40"/>
    </row>
    <row r="36" spans="2:8" ht="9.75" customHeight="1">
      <c r="B36" s="43" t="s">
        <v>44</v>
      </c>
      <c r="C36" s="139">
        <v>3</v>
      </c>
      <c r="D36" s="140">
        <v>2</v>
      </c>
      <c r="E36" s="139">
        <v>1</v>
      </c>
      <c r="F36" s="141">
        <v>0</v>
      </c>
      <c r="G36" s="142" t="s">
        <v>87</v>
      </c>
      <c r="H36" s="40"/>
    </row>
    <row r="37" spans="2:8" ht="9.75" customHeight="1">
      <c r="B37" s="43" t="s">
        <v>45</v>
      </c>
      <c r="C37" s="139">
        <v>5</v>
      </c>
      <c r="D37" s="140">
        <v>3</v>
      </c>
      <c r="E37" s="139">
        <v>1</v>
      </c>
      <c r="F37" s="141">
        <v>1</v>
      </c>
      <c r="G37" s="142" t="s">
        <v>87</v>
      </c>
      <c r="H37" s="40"/>
    </row>
    <row r="38" spans="2:8" ht="9.75" customHeight="1">
      <c r="B38" s="45" t="s">
        <v>46</v>
      </c>
      <c r="C38" s="139">
        <v>0</v>
      </c>
      <c r="D38" s="140">
        <v>0</v>
      </c>
      <c r="E38" s="139">
        <v>0</v>
      </c>
      <c r="F38" s="141">
        <v>0</v>
      </c>
      <c r="G38" s="142" t="s">
        <v>87</v>
      </c>
      <c r="H38" s="40"/>
    </row>
    <row r="39" spans="2:8" ht="9.75" customHeight="1">
      <c r="B39" s="46" t="s">
        <v>27</v>
      </c>
      <c r="C39" s="146">
        <v>0</v>
      </c>
      <c r="D39" s="147">
        <v>0</v>
      </c>
      <c r="E39" s="146">
        <v>0</v>
      </c>
      <c r="F39" s="148">
        <v>0</v>
      </c>
      <c r="G39" s="142" t="s">
        <v>87</v>
      </c>
      <c r="H39" s="40"/>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view="pageBreakPreview" zoomScale="118" zoomScaleSheetLayoutView="118" zoomScalePageLayoutView="0" workbookViewId="0" topLeftCell="A1">
      <selection activeCell="A2" sqref="A2"/>
    </sheetView>
  </sheetViews>
  <sheetFormatPr defaultColWidth="7.7109375" defaultRowHeight="9.75" customHeight="1"/>
  <cols>
    <col min="1" max="1" width="11.57421875" style="68" customWidth="1"/>
    <col min="2" max="6" width="6.7109375" style="68" hidden="1" customWidth="1"/>
    <col min="7" max="15" width="6.00390625" style="68" hidden="1" customWidth="1"/>
    <col min="16" max="25" width="6.00390625" style="68" customWidth="1"/>
    <col min="26" max="26" width="7.00390625" style="68" customWidth="1"/>
    <col min="27" max="28" width="6.8515625" style="68" customWidth="1"/>
    <col min="29" max="16384" width="7.7109375" style="68" customWidth="1"/>
  </cols>
  <sheetData>
    <row r="1" spans="1:29" ht="26.25" customHeight="1">
      <c r="A1" s="150" t="s">
        <v>146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30" ht="12" customHeight="1">
      <c r="A2" s="86" t="s">
        <v>40</v>
      </c>
      <c r="B2" s="85" t="s">
        <v>68</v>
      </c>
      <c r="C2" s="85" t="s">
        <v>92</v>
      </c>
      <c r="D2" s="85" t="s">
        <v>93</v>
      </c>
      <c r="E2" s="85" t="s">
        <v>94</v>
      </c>
      <c r="F2" s="85" t="s">
        <v>95</v>
      </c>
      <c r="G2" s="85">
        <v>1989</v>
      </c>
      <c r="H2" s="85" t="s">
        <v>96</v>
      </c>
      <c r="I2" s="85" t="s">
        <v>97</v>
      </c>
      <c r="J2" s="85" t="s">
        <v>98</v>
      </c>
      <c r="K2" s="85" t="s">
        <v>99</v>
      </c>
      <c r="L2" s="84" t="s">
        <v>100</v>
      </c>
      <c r="M2" s="84" t="s">
        <v>101</v>
      </c>
      <c r="N2" s="84" t="s">
        <v>102</v>
      </c>
      <c r="O2" s="84" t="s">
        <v>103</v>
      </c>
      <c r="P2" s="84" t="s">
        <v>104</v>
      </c>
      <c r="Q2" s="84" t="s">
        <v>105</v>
      </c>
      <c r="R2" s="84" t="s">
        <v>106</v>
      </c>
      <c r="S2" s="84" t="s">
        <v>107</v>
      </c>
      <c r="T2" s="84" t="s">
        <v>108</v>
      </c>
      <c r="U2" s="84" t="s">
        <v>109</v>
      </c>
      <c r="V2" s="84" t="s">
        <v>110</v>
      </c>
      <c r="W2" s="84" t="s">
        <v>111</v>
      </c>
      <c r="X2" s="84" t="s">
        <v>112</v>
      </c>
      <c r="Y2" s="84" t="s">
        <v>113</v>
      </c>
      <c r="Z2" s="84" t="s">
        <v>114</v>
      </c>
      <c r="AA2" s="84" t="s">
        <v>115</v>
      </c>
      <c r="AB2" s="84" t="s">
        <v>116</v>
      </c>
      <c r="AC2" s="84" t="s">
        <v>117</v>
      </c>
      <c r="AD2" s="84" t="s">
        <v>118</v>
      </c>
    </row>
    <row r="3" spans="1:30" ht="12" customHeight="1">
      <c r="A3" s="83" t="s">
        <v>31</v>
      </c>
      <c r="B3" s="82" t="s">
        <v>67</v>
      </c>
      <c r="C3" s="82" t="s">
        <v>119</v>
      </c>
      <c r="D3" s="82" t="s">
        <v>120</v>
      </c>
      <c r="E3" s="82" t="s">
        <v>121</v>
      </c>
      <c r="F3" s="82" t="s">
        <v>122</v>
      </c>
      <c r="G3" s="82">
        <v>-1993</v>
      </c>
      <c r="H3" s="82" t="s">
        <v>123</v>
      </c>
      <c r="I3" s="82" t="s">
        <v>124</v>
      </c>
      <c r="J3" s="82" t="s">
        <v>125</v>
      </c>
      <c r="K3" s="82" t="s">
        <v>126</v>
      </c>
      <c r="L3" s="81" t="s">
        <v>127</v>
      </c>
      <c r="M3" s="81" t="s">
        <v>128</v>
      </c>
      <c r="N3" s="81" t="s">
        <v>129</v>
      </c>
      <c r="O3" s="81" t="s">
        <v>130</v>
      </c>
      <c r="P3" s="81" t="s">
        <v>131</v>
      </c>
      <c r="Q3" s="81" t="s">
        <v>132</v>
      </c>
      <c r="R3" s="81" t="s">
        <v>133</v>
      </c>
      <c r="S3" s="81" t="s">
        <v>134</v>
      </c>
      <c r="T3" s="81" t="s">
        <v>135</v>
      </c>
      <c r="U3" s="81" t="s">
        <v>136</v>
      </c>
      <c r="V3" s="81" t="s">
        <v>137</v>
      </c>
      <c r="W3" s="81" t="s">
        <v>138</v>
      </c>
      <c r="X3" s="81" t="s">
        <v>139</v>
      </c>
      <c r="Y3" s="81" t="s">
        <v>140</v>
      </c>
      <c r="Z3" s="81" t="s">
        <v>141</v>
      </c>
      <c r="AA3" s="81" t="s">
        <v>142</v>
      </c>
      <c r="AB3" s="81" t="s">
        <v>143</v>
      </c>
      <c r="AC3" s="81" t="s">
        <v>144</v>
      </c>
      <c r="AD3" s="81" t="s">
        <v>145</v>
      </c>
    </row>
    <row r="4" spans="1:30" ht="9.75" customHeight="1">
      <c r="A4" s="80"/>
      <c r="B4" s="79"/>
      <c r="C4" s="79"/>
      <c r="D4" s="79"/>
      <c r="E4" s="79"/>
      <c r="F4" s="79"/>
      <c r="G4" s="79"/>
      <c r="H4" s="79"/>
      <c r="I4" s="79"/>
      <c r="J4" s="79"/>
      <c r="K4" s="79"/>
      <c r="L4" s="79"/>
      <c r="M4" s="79"/>
      <c r="N4" s="79"/>
      <c r="O4" s="79"/>
      <c r="P4" s="79"/>
      <c r="Q4" s="79"/>
      <c r="R4" s="79"/>
      <c r="S4" s="79"/>
      <c r="T4" s="79"/>
      <c r="U4" s="79"/>
      <c r="V4" s="79"/>
      <c r="W4" s="79"/>
      <c r="X4" s="79"/>
      <c r="Y4" s="79"/>
      <c r="Z4" s="79"/>
      <c r="AA4" s="79"/>
      <c r="AB4" s="113"/>
      <c r="AC4" s="113"/>
      <c r="AD4" s="113"/>
    </row>
    <row r="5" spans="1:30" ht="9.75" customHeight="1">
      <c r="A5" s="74" t="s">
        <v>1</v>
      </c>
      <c r="B5" s="77"/>
      <c r="C5" s="77"/>
      <c r="D5" s="78"/>
      <c r="E5" s="77"/>
      <c r="F5" s="77"/>
      <c r="G5" s="77"/>
      <c r="H5" s="77"/>
      <c r="I5" s="77"/>
      <c r="J5" s="77"/>
      <c r="K5" s="77"/>
      <c r="L5" s="77"/>
      <c r="M5" s="77"/>
      <c r="N5" s="77"/>
      <c r="O5" s="77"/>
      <c r="P5" s="77"/>
      <c r="Q5" s="77"/>
      <c r="R5" s="77"/>
      <c r="S5" s="77"/>
      <c r="T5" s="77"/>
      <c r="U5" s="77"/>
      <c r="V5" s="77"/>
      <c r="W5" s="77"/>
      <c r="X5" s="77"/>
      <c r="Y5" s="77"/>
      <c r="Z5" s="77"/>
      <c r="AA5" s="77"/>
      <c r="AB5" s="73"/>
      <c r="AC5" s="73"/>
      <c r="AD5" s="73"/>
    </row>
    <row r="6" spans="1:30" ht="9.75" customHeight="1">
      <c r="A6" s="72" t="s">
        <v>66</v>
      </c>
      <c r="B6" s="76" t="e">
        <v>#REF!</v>
      </c>
      <c r="C6" s="76" t="e">
        <v>#REF!</v>
      </c>
      <c r="D6" s="76" t="e">
        <v>#REF!</v>
      </c>
      <c r="E6" s="76" t="e">
        <v>#REF!</v>
      </c>
      <c r="F6" s="76" t="e">
        <v>#REF!</v>
      </c>
      <c r="G6" s="71">
        <v>9.724264705882353</v>
      </c>
      <c r="H6" s="71">
        <v>8.744361458256304</v>
      </c>
      <c r="I6" s="71">
        <v>7.929349868470499</v>
      </c>
      <c r="J6" s="71">
        <v>7.075200368140507</v>
      </c>
      <c r="K6" s="71">
        <v>6.8229700214546645</v>
      </c>
      <c r="L6" s="71">
        <v>6.896551724137931</v>
      </c>
      <c r="M6" s="71">
        <v>6.995560509676552</v>
      </c>
      <c r="N6" s="71">
        <v>7.1383939560335525</v>
      </c>
      <c r="O6" s="71">
        <v>7.583133612941881</v>
      </c>
      <c r="P6" s="71">
        <v>8.074030379000147</v>
      </c>
      <c r="Q6" s="71">
        <v>8.052202995492221</v>
      </c>
      <c r="R6" s="71">
        <v>7.916419839517475</v>
      </c>
      <c r="S6" s="71">
        <v>8.17516172602545</v>
      </c>
      <c r="T6" s="71">
        <v>7.957929197067582</v>
      </c>
      <c r="U6" s="71">
        <v>7.546072106911244</v>
      </c>
      <c r="V6" s="71">
        <v>7.492727149719234</v>
      </c>
      <c r="W6" s="71">
        <v>7.609320572220907</v>
      </c>
      <c r="X6" s="71">
        <v>7.42755162743265</v>
      </c>
      <c r="Y6" s="71">
        <v>7.445363412830786</v>
      </c>
      <c r="Z6" s="71">
        <v>7.608695652173913</v>
      </c>
      <c r="AA6" s="71">
        <v>7.327516706379777</v>
      </c>
      <c r="AB6" s="71">
        <v>7.456084923543536</v>
      </c>
      <c r="AC6" s="71">
        <v>7.801187373298581</v>
      </c>
      <c r="AD6" s="71">
        <v>7.3838319541693185</v>
      </c>
    </row>
    <row r="7" spans="1:30" ht="9.75" customHeight="1">
      <c r="A7" s="72" t="s">
        <v>65</v>
      </c>
      <c r="B7" s="76" t="e">
        <v>#REF!</v>
      </c>
      <c r="C7" s="76" t="e">
        <v>#REF!</v>
      </c>
      <c r="D7" s="76" t="e">
        <v>#REF!</v>
      </c>
      <c r="E7" s="76" t="e">
        <v>#REF!</v>
      </c>
      <c r="F7" s="76" t="e">
        <v>#REF!</v>
      </c>
      <c r="G7" s="71">
        <v>7.579510551867631</v>
      </c>
      <c r="H7" s="71">
        <v>6.801195814648729</v>
      </c>
      <c r="I7" s="71">
        <v>6.269512907074143</v>
      </c>
      <c r="J7" s="71">
        <v>5.719733079122974</v>
      </c>
      <c r="K7" s="71">
        <v>5.54225645295587</v>
      </c>
      <c r="L7" s="71">
        <v>5.638309031784328</v>
      </c>
      <c r="M7" s="71">
        <v>5.373370209403398</v>
      </c>
      <c r="N7" s="71">
        <v>5.571977921364481</v>
      </c>
      <c r="O7" s="71">
        <v>5.753739930955121</v>
      </c>
      <c r="P7" s="71">
        <v>6.181497065087528</v>
      </c>
      <c r="Q7" s="71">
        <v>6.250322847254507</v>
      </c>
      <c r="R7" s="71">
        <v>6.305105597703506</v>
      </c>
      <c r="S7" s="71">
        <v>6.243788067993578</v>
      </c>
      <c r="T7" s="71">
        <v>6.180904522613066</v>
      </c>
      <c r="U7" s="71">
        <v>5.99580293794344</v>
      </c>
      <c r="V7" s="71">
        <v>5.8533197747960015</v>
      </c>
      <c r="W7" s="71">
        <v>5.744542684449773</v>
      </c>
      <c r="X7" s="71">
        <v>5.646284339789847</v>
      </c>
      <c r="Y7" s="71">
        <v>5.502416949501183</v>
      </c>
      <c r="Z7" s="71">
        <v>5.287127676281212</v>
      </c>
      <c r="AA7" s="71">
        <v>5.003362474781439</v>
      </c>
      <c r="AB7" s="71">
        <v>5.3592317527680295</v>
      </c>
      <c r="AC7" s="71">
        <v>5.625994840551073</v>
      </c>
      <c r="AD7" s="71">
        <v>5.226577703641924</v>
      </c>
    </row>
    <row r="8" spans="1:30" ht="9.75" customHeight="1">
      <c r="A8" s="72" t="s">
        <v>64</v>
      </c>
      <c r="B8" s="76" t="e">
        <v>#REF!</v>
      </c>
      <c r="C8" s="76" t="e">
        <v>#REF!</v>
      </c>
      <c r="D8" s="76" t="e">
        <v>#REF!</v>
      </c>
      <c r="E8" s="76" t="e">
        <v>#REF!</v>
      </c>
      <c r="F8" s="76" t="e">
        <v>#REF!</v>
      </c>
      <c r="G8" s="71">
        <v>16.632016632016633</v>
      </c>
      <c r="H8" s="71">
        <v>14.892787524366472</v>
      </c>
      <c r="I8" s="71">
        <v>12.868377154658829</v>
      </c>
      <c r="J8" s="71">
        <v>11.326058201058201</v>
      </c>
      <c r="K8" s="71">
        <v>10.709838107098381</v>
      </c>
      <c r="L8" s="71">
        <v>10.77463064239654</v>
      </c>
      <c r="M8" s="71">
        <v>12.047231530237752</v>
      </c>
      <c r="N8" s="71">
        <v>12.4131470060114</v>
      </c>
      <c r="O8" s="71">
        <v>13.767399406708755</v>
      </c>
      <c r="P8" s="71">
        <v>14.441783897036816</v>
      </c>
      <c r="Q8" s="71">
        <v>14.170337738619677</v>
      </c>
      <c r="R8" s="71">
        <v>13.377684575891243</v>
      </c>
      <c r="S8" s="71">
        <v>14.34659090909091</v>
      </c>
      <c r="T8" s="71">
        <v>13.473157858184596</v>
      </c>
      <c r="U8" s="71">
        <v>12.648062638024493</v>
      </c>
      <c r="V8" s="71">
        <v>12.530183384454741</v>
      </c>
      <c r="W8" s="71">
        <v>12.938765052523701</v>
      </c>
      <c r="X8" s="71">
        <v>12.261408165845026</v>
      </c>
      <c r="Y8" s="71">
        <v>12.278823751652919</v>
      </c>
      <c r="Z8" s="71">
        <v>12.900327321738015</v>
      </c>
      <c r="AA8" s="71">
        <v>12.479688007799805</v>
      </c>
      <c r="AB8" s="71">
        <v>12.339976243896002</v>
      </c>
      <c r="AC8" s="71">
        <v>12.683313515655966</v>
      </c>
      <c r="AD8" s="71">
        <v>12.14171974522293</v>
      </c>
    </row>
    <row r="9" spans="1:30" ht="9.75" customHeight="1">
      <c r="A9" s="73"/>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9.75" customHeight="1">
      <c r="A10" s="74" t="s">
        <v>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9.75" customHeight="1">
      <c r="A11" s="72" t="s">
        <v>66</v>
      </c>
      <c r="B11" s="71">
        <v>3.108450379921713</v>
      </c>
      <c r="C11" s="71">
        <v>2.967359050445104</v>
      </c>
      <c r="D11" s="71">
        <v>3.184351188445354</v>
      </c>
      <c r="E11" s="71">
        <v>3.2609917912965254</v>
      </c>
      <c r="F11" s="71">
        <v>3.338155112940915</v>
      </c>
      <c r="G11" s="71">
        <v>8.337569903406202</v>
      </c>
      <c r="H11" s="71">
        <v>8.082668303662778</v>
      </c>
      <c r="I11" s="71">
        <v>7.487871757013288</v>
      </c>
      <c r="J11" s="71">
        <v>7.670182166826462</v>
      </c>
      <c r="K11" s="71">
        <v>6.747197736423985</v>
      </c>
      <c r="L11" s="71">
        <v>7.329613827808774</v>
      </c>
      <c r="M11" s="71">
        <v>7.637752318603383</v>
      </c>
      <c r="N11" s="71">
        <v>7.470651013874066</v>
      </c>
      <c r="O11" s="71">
        <v>7.342768968819836</v>
      </c>
      <c r="P11" s="71">
        <v>8.867097851032755</v>
      </c>
      <c r="Q11" s="71">
        <v>8.700992936841027</v>
      </c>
      <c r="R11" s="71">
        <v>8.220846442707805</v>
      </c>
      <c r="S11" s="71">
        <v>8.731891248263544</v>
      </c>
      <c r="T11" s="71">
        <v>7.974634896233667</v>
      </c>
      <c r="U11" s="71">
        <v>5.772274462340564</v>
      </c>
      <c r="V11" s="71">
        <v>6.013119533527696</v>
      </c>
      <c r="W11" s="71">
        <v>6.325167037861916</v>
      </c>
      <c r="X11" s="71">
        <v>5.9412964440897404</v>
      </c>
      <c r="Y11" s="71">
        <v>6.243310738494471</v>
      </c>
      <c r="Z11" s="71">
        <v>7.067453927357309</v>
      </c>
      <c r="AA11" s="71">
        <v>6.327969625745796</v>
      </c>
      <c r="AB11" s="71">
        <v>6.052393857271906</v>
      </c>
      <c r="AC11" s="71">
        <v>6.666066120169354</v>
      </c>
      <c r="AD11" s="71">
        <v>6.527181688125894</v>
      </c>
    </row>
    <row r="12" spans="1:30" ht="9.75" customHeight="1">
      <c r="A12" s="72" t="s">
        <v>65</v>
      </c>
      <c r="B12" s="71">
        <v>2.9092022661154497</v>
      </c>
      <c r="C12" s="71">
        <v>2.745995423340961</v>
      </c>
      <c r="D12" s="71">
        <v>3.1597953656334634</v>
      </c>
      <c r="E12" s="71">
        <v>2.9717682020802374</v>
      </c>
      <c r="F12" s="71">
        <v>2.940311673037342</v>
      </c>
      <c r="G12" s="71">
        <v>7.818930041152264</v>
      </c>
      <c r="H12" s="71">
        <v>7.538377192982456</v>
      </c>
      <c r="I12" s="71">
        <v>6.373034980880895</v>
      </c>
      <c r="J12" s="71">
        <v>6.385696040868455</v>
      </c>
      <c r="K12" s="71">
        <v>4.807692307692308</v>
      </c>
      <c r="L12" s="71">
        <v>5.5948174322732624</v>
      </c>
      <c r="M12" s="71">
        <v>5.794087059872233</v>
      </c>
      <c r="N12" s="71">
        <v>5.988898626935437</v>
      </c>
      <c r="O12" s="71">
        <v>6.177379026327402</v>
      </c>
      <c r="P12" s="71">
        <v>8.133623819898329</v>
      </c>
      <c r="Q12" s="71">
        <v>7.753050969131372</v>
      </c>
      <c r="R12" s="71">
        <v>7.32548118356794</v>
      </c>
      <c r="S12" s="71">
        <v>6.917972610475787</v>
      </c>
      <c r="T12" s="71">
        <v>5.903349807797913</v>
      </c>
      <c r="U12" s="71">
        <v>3.6202735317779564</v>
      </c>
      <c r="V12" s="71">
        <v>3.819810326659642</v>
      </c>
      <c r="W12" s="71">
        <v>3.7458021183156807</v>
      </c>
      <c r="X12" s="71">
        <v>4.4069993519118595</v>
      </c>
      <c r="Y12" s="71">
        <v>4.833442194644023</v>
      </c>
      <c r="Z12" s="71">
        <v>5.1080550098231825</v>
      </c>
      <c r="AA12" s="71">
        <v>4.536357571714476</v>
      </c>
      <c r="AB12" s="71">
        <v>4.949170679507758</v>
      </c>
      <c r="AC12" s="71">
        <v>4.555198285101822</v>
      </c>
      <c r="AD12" s="71">
        <v>4.186925985953539</v>
      </c>
    </row>
    <row r="13" spans="1:30" ht="9.75" customHeight="1">
      <c r="A13" s="72" t="s">
        <v>64</v>
      </c>
      <c r="B13" s="71">
        <v>3.9005363237445145</v>
      </c>
      <c r="C13" s="71">
        <v>3.8004750593824226</v>
      </c>
      <c r="D13" s="71">
        <v>3.4079844206426486</v>
      </c>
      <c r="E13" s="71">
        <v>4.331087584215592</v>
      </c>
      <c r="F13" s="71">
        <v>4.821600771456123</v>
      </c>
      <c r="G13" s="71">
        <v>10.03052769297863</v>
      </c>
      <c r="H13" s="71">
        <v>9.489380930863081</v>
      </c>
      <c r="I13" s="71">
        <v>9.840674789128396</v>
      </c>
      <c r="J13" s="71">
        <v>11.203117389186556</v>
      </c>
      <c r="K13" s="71">
        <v>12.658227848101266</v>
      </c>
      <c r="L13" s="71">
        <v>12.53012048192771</v>
      </c>
      <c r="M13" s="71">
        <v>13.339466421343145</v>
      </c>
      <c r="N13" s="71">
        <v>12.917594654788418</v>
      </c>
      <c r="O13" s="71">
        <v>11.723838471558835</v>
      </c>
      <c r="P13" s="71">
        <v>11.794439764111205</v>
      </c>
      <c r="Q13" s="71">
        <v>12.111425111021397</v>
      </c>
      <c r="R13" s="71">
        <v>10.73558648111332</v>
      </c>
      <c r="S13" s="71">
        <v>13.830195927775643</v>
      </c>
      <c r="T13" s="71">
        <v>13.683431952662723</v>
      </c>
      <c r="U13" s="71">
        <v>11.506276150627615</v>
      </c>
      <c r="V13" s="71">
        <v>11.836320595197837</v>
      </c>
      <c r="W13" s="71">
        <v>13.654096228868662</v>
      </c>
      <c r="X13" s="71">
        <v>10.429835651074589</v>
      </c>
      <c r="Y13" s="71">
        <v>10.04079071226859</v>
      </c>
      <c r="Z13" s="71">
        <v>12.365250475586558</v>
      </c>
      <c r="AA13" s="71">
        <v>11.086474501108649</v>
      </c>
      <c r="AB13" s="71">
        <v>9.180120291231402</v>
      </c>
      <c r="AC13" s="71">
        <v>11.260556771973725</v>
      </c>
      <c r="AD13" s="71">
        <v>11.574779165397501</v>
      </c>
    </row>
    <row r="14" spans="1:30" ht="9.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9.75" customHeight="1">
      <c r="A15" s="74" t="s">
        <v>9</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9.75" customHeight="1">
      <c r="A16" s="72" t="s">
        <v>66</v>
      </c>
      <c r="B16" s="71">
        <v>3.377571560165126</v>
      </c>
      <c r="C16" s="71">
        <v>3.4099733279313953</v>
      </c>
      <c r="D16" s="71">
        <v>3.347504435443377</v>
      </c>
      <c r="E16" s="71">
        <v>3.5809906291834004</v>
      </c>
      <c r="F16" s="71">
        <v>3.482471559815595</v>
      </c>
      <c r="G16" s="71">
        <v>10.33375226923614</v>
      </c>
      <c r="H16" s="71">
        <v>9.124961275241501</v>
      </c>
      <c r="I16" s="71">
        <v>8.256644018233422</v>
      </c>
      <c r="J16" s="71">
        <v>7.20164609053498</v>
      </c>
      <c r="K16" s="71">
        <v>6.8031252785122245</v>
      </c>
      <c r="L16" s="71">
        <v>6.664683130020827</v>
      </c>
      <c r="M16" s="71">
        <v>6.923896319091016</v>
      </c>
      <c r="N16" s="71">
        <v>7.280701754385965</v>
      </c>
      <c r="O16" s="71">
        <v>7.924298278714697</v>
      </c>
      <c r="P16" s="71">
        <v>8.333571980870014</v>
      </c>
      <c r="Q16" s="71">
        <v>8.479863868406126</v>
      </c>
      <c r="R16" s="71">
        <v>8.345550919138379</v>
      </c>
      <c r="S16" s="71">
        <v>8.500337761765367</v>
      </c>
      <c r="T16" s="71">
        <v>8.272492574188714</v>
      </c>
      <c r="U16" s="71">
        <v>8.143772084805654</v>
      </c>
      <c r="V16" s="71">
        <v>8.103415010611615</v>
      </c>
      <c r="W16" s="71">
        <v>8.205156732400635</v>
      </c>
      <c r="X16" s="71">
        <v>7.957037620199066</v>
      </c>
      <c r="Y16" s="71">
        <v>8.28092541475769</v>
      </c>
      <c r="Z16" s="71">
        <v>8.378828131842468</v>
      </c>
      <c r="AA16" s="71">
        <v>8.069095364752995</v>
      </c>
      <c r="AB16" s="71">
        <v>8.332327013645694</v>
      </c>
      <c r="AC16" s="71">
        <v>8.835853525232283</v>
      </c>
      <c r="AD16" s="71">
        <v>8.067744418783679</v>
      </c>
    </row>
    <row r="17" spans="1:30" ht="9.75" customHeight="1">
      <c r="A17" s="72" t="s">
        <v>65</v>
      </c>
      <c r="B17" s="71">
        <v>2.564556066501592</v>
      </c>
      <c r="C17" s="71">
        <v>2.7147736229091866</v>
      </c>
      <c r="D17" s="71">
        <v>2.3877745940783193</v>
      </c>
      <c r="E17" s="71">
        <v>2.560097196910527</v>
      </c>
      <c r="F17" s="71">
        <v>2.5404753703065794</v>
      </c>
      <c r="G17" s="71">
        <v>7.539001268940808</v>
      </c>
      <c r="H17" s="71">
        <v>6.658390700823835</v>
      </c>
      <c r="I17" s="71">
        <v>6.266820453671665</v>
      </c>
      <c r="J17" s="71">
        <v>5.420905841222454</v>
      </c>
      <c r="K17" s="71">
        <v>5.426325659338467</v>
      </c>
      <c r="L17" s="71">
        <v>5.224152593852509</v>
      </c>
      <c r="M17" s="71">
        <v>4.941195687683764</v>
      </c>
      <c r="N17" s="71">
        <v>5.298553087426126</v>
      </c>
      <c r="O17" s="71">
        <v>5.648561254144325</v>
      </c>
      <c r="P17" s="71">
        <v>5.839356445751154</v>
      </c>
      <c r="Q17" s="71">
        <v>6.158489334801583</v>
      </c>
      <c r="R17" s="71">
        <v>6.3392090303055095</v>
      </c>
      <c r="S17" s="71">
        <v>6.388854540208565</v>
      </c>
      <c r="T17" s="71">
        <v>6.291635825314581</v>
      </c>
      <c r="U17" s="71">
        <v>6.427534729421522</v>
      </c>
      <c r="V17" s="71">
        <v>6.305170239596469</v>
      </c>
      <c r="W17" s="71">
        <v>6.411911524227558</v>
      </c>
      <c r="X17" s="71">
        <v>5.738247627455308</v>
      </c>
      <c r="Y17" s="71">
        <v>5.776173285198555</v>
      </c>
      <c r="Z17" s="71">
        <v>5.693219468943954</v>
      </c>
      <c r="AA17" s="71">
        <v>5.283381364073007</v>
      </c>
      <c r="AB17" s="71">
        <v>5.416483677353242</v>
      </c>
      <c r="AC17" s="71">
        <v>6.256517205422315</v>
      </c>
      <c r="AD17" s="71">
        <v>5.651443409195051</v>
      </c>
    </row>
    <row r="18" spans="1:30" ht="9.75" customHeight="1">
      <c r="A18" s="72" t="s">
        <v>64</v>
      </c>
      <c r="B18" s="71">
        <v>6.361520558572537</v>
      </c>
      <c r="C18" s="71">
        <v>5.834484876401044</v>
      </c>
      <c r="D18" s="71">
        <v>6.741228742148</v>
      </c>
      <c r="E18" s="71">
        <v>7.253086419753086</v>
      </c>
      <c r="F18" s="71">
        <v>6.852444038373687</v>
      </c>
      <c r="G18" s="71">
        <v>19.577227960605335</v>
      </c>
      <c r="H18" s="71">
        <v>17.23927130456046</v>
      </c>
      <c r="I18" s="71">
        <v>14.523336643495531</v>
      </c>
      <c r="J18" s="71">
        <v>13.057530704589528</v>
      </c>
      <c r="K18" s="71">
        <v>11.1254851228978</v>
      </c>
      <c r="L18" s="71">
        <v>11.190745630579654</v>
      </c>
      <c r="M18" s="71">
        <v>13.103615627274934</v>
      </c>
      <c r="N18" s="71">
        <v>13.726186250147911</v>
      </c>
      <c r="O18" s="71">
        <v>15.304948216340621</v>
      </c>
      <c r="P18" s="71">
        <v>16.281158769368965</v>
      </c>
      <c r="Q18" s="71">
        <v>15.908086610693768</v>
      </c>
      <c r="R18" s="71">
        <v>14.926999346262804</v>
      </c>
      <c r="S18" s="71">
        <v>15.032749919467411</v>
      </c>
      <c r="T18" s="71">
        <v>14.121338912133892</v>
      </c>
      <c r="U18" s="71">
        <v>13.426914861153493</v>
      </c>
      <c r="V18" s="71">
        <v>13.163103721298496</v>
      </c>
      <c r="W18" s="71">
        <v>12.740711923750244</v>
      </c>
      <c r="X18" s="71">
        <v>13.136446447406271</v>
      </c>
      <c r="Y18" s="71">
        <v>13.678974555194184</v>
      </c>
      <c r="Z18" s="71">
        <v>13.559652716808117</v>
      </c>
      <c r="AA18" s="71">
        <v>13.406156901688183</v>
      </c>
      <c r="AB18" s="71">
        <v>14.172909495849362</v>
      </c>
      <c r="AC18" s="71">
        <v>13.995943204868153</v>
      </c>
      <c r="AD18" s="71">
        <v>12.770339855818744</v>
      </c>
    </row>
    <row r="19" spans="1:30" ht="9.75" customHeight="1">
      <c r="A19" s="73"/>
      <c r="B19" s="73"/>
      <c r="C19" s="73"/>
      <c r="D19" s="73"/>
      <c r="E19" s="73"/>
      <c r="F19" s="73"/>
      <c r="G19" s="71"/>
      <c r="H19" s="73"/>
      <c r="I19" s="73"/>
      <c r="J19" s="73"/>
      <c r="K19" s="73"/>
      <c r="L19" s="73"/>
      <c r="M19" s="73"/>
      <c r="N19" s="73"/>
      <c r="O19" s="73"/>
      <c r="P19" s="73"/>
      <c r="Q19" s="73"/>
      <c r="R19" s="73"/>
      <c r="S19" s="73"/>
      <c r="T19" s="73"/>
      <c r="U19" s="73"/>
      <c r="V19" s="73"/>
      <c r="W19" s="73"/>
      <c r="X19" s="73"/>
      <c r="Y19" s="73"/>
      <c r="Z19" s="73"/>
      <c r="AA19" s="73"/>
      <c r="AB19" s="73"/>
      <c r="AC19" s="73"/>
      <c r="AD19" s="73"/>
    </row>
    <row r="20" spans="1:30" ht="9.75" customHeight="1">
      <c r="A20" s="74" t="s">
        <v>10</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row>
    <row r="21" spans="1:30" ht="9.75" customHeight="1">
      <c r="A21" s="72" t="s">
        <v>66</v>
      </c>
      <c r="B21" s="71">
        <v>5.275260381441904</v>
      </c>
      <c r="C21" s="71">
        <v>4.633306857294149</v>
      </c>
      <c r="D21" s="71">
        <v>4.338109635861707</v>
      </c>
      <c r="E21" s="71">
        <v>3.6340038935756005</v>
      </c>
      <c r="F21" s="71">
        <v>3.0557677616501144</v>
      </c>
      <c r="G21" s="71">
        <v>8.789954337899543</v>
      </c>
      <c r="H21" s="71">
        <v>7.9446146861877205</v>
      </c>
      <c r="I21" s="71">
        <v>7.11301795190245</v>
      </c>
      <c r="J21" s="71">
        <v>5.94489539270607</v>
      </c>
      <c r="K21" s="71">
        <v>6.976482502531788</v>
      </c>
      <c r="L21" s="71">
        <v>7.321943643221655</v>
      </c>
      <c r="M21" s="71">
        <v>6.613756613756613</v>
      </c>
      <c r="N21" s="71">
        <v>6.275018933246781</v>
      </c>
      <c r="O21" s="71">
        <v>6.589958158995816</v>
      </c>
      <c r="P21" s="71">
        <v>6.363543056553422</v>
      </c>
      <c r="Q21" s="71">
        <v>5.907679983979174</v>
      </c>
      <c r="R21" s="71">
        <v>6.162141344117081</v>
      </c>
      <c r="S21" s="71">
        <v>6.565372350403302</v>
      </c>
      <c r="T21" s="71">
        <v>6.911604219716261</v>
      </c>
      <c r="U21" s="71">
        <v>7.3196235622168</v>
      </c>
      <c r="V21" s="71">
        <v>6.99418555658549</v>
      </c>
      <c r="W21" s="71">
        <v>7.023411371237459</v>
      </c>
      <c r="X21" s="71">
        <v>7.254836557705137</v>
      </c>
      <c r="Y21" s="71">
        <v>6.099627245001694</v>
      </c>
      <c r="Z21" s="71">
        <v>5.857524334568007</v>
      </c>
      <c r="AA21" s="71">
        <v>6.109438639985833</v>
      </c>
      <c r="AB21" s="71">
        <v>6.251674555684558</v>
      </c>
      <c r="AC21" s="71">
        <v>5.886025149380184</v>
      </c>
      <c r="AD21" s="71">
        <v>6.26876214020837</v>
      </c>
    </row>
    <row r="22" spans="1:30" ht="9.75" customHeight="1">
      <c r="A22" s="72" t="s">
        <v>65</v>
      </c>
      <c r="B22" s="71">
        <v>4.504504504504505</v>
      </c>
      <c r="C22" s="71">
        <v>3.4476153993487837</v>
      </c>
      <c r="D22" s="71">
        <v>3.2374785755094266</v>
      </c>
      <c r="E22" s="71">
        <v>2.059925093632959</v>
      </c>
      <c r="F22" s="71">
        <v>1.8358729575913346</v>
      </c>
      <c r="G22" s="71">
        <v>7.474554707379135</v>
      </c>
      <c r="H22" s="71">
        <v>6.548474684555183</v>
      </c>
      <c r="I22" s="71">
        <v>6.165033196332596</v>
      </c>
      <c r="J22" s="71">
        <v>6.1816452686638135</v>
      </c>
      <c r="K22" s="71">
        <v>6.764027671022291</v>
      </c>
      <c r="L22" s="71">
        <v>7.221302843387995</v>
      </c>
      <c r="M22" s="71">
        <v>6.522383634746516</v>
      </c>
      <c r="N22" s="71">
        <v>6.134969325153374</v>
      </c>
      <c r="O22" s="71">
        <v>5.709391949757351</v>
      </c>
      <c r="P22" s="71">
        <v>5.4713804713804715</v>
      </c>
      <c r="Q22" s="71">
        <v>5.114735969035112</v>
      </c>
      <c r="R22" s="71">
        <v>5.2610811521767715</v>
      </c>
      <c r="S22" s="71">
        <v>5.193160227992401</v>
      </c>
      <c r="T22" s="71">
        <v>6.099048548426446</v>
      </c>
      <c r="U22" s="71">
        <v>6.8598462448255475</v>
      </c>
      <c r="V22" s="71">
        <v>6.3779791876468614</v>
      </c>
      <c r="W22" s="71">
        <v>5.740781629498786</v>
      </c>
      <c r="X22" s="71">
        <v>6.465753424657534</v>
      </c>
      <c r="Y22" s="71">
        <v>5.398259336785282</v>
      </c>
      <c r="Z22" s="71">
        <v>4.484795449573397</v>
      </c>
      <c r="AA22" s="71">
        <v>4.74040632054176</v>
      </c>
      <c r="AB22" s="71">
        <v>5.5745164960182025</v>
      </c>
      <c r="AC22" s="71">
        <v>5.093378607809847</v>
      </c>
      <c r="AD22" s="71">
        <v>5.15406162464986</v>
      </c>
    </row>
    <row r="23" spans="1:30" ht="9.75" customHeight="1">
      <c r="A23" s="70" t="s">
        <v>64</v>
      </c>
      <c r="B23" s="69">
        <v>7.191011235955057</v>
      </c>
      <c r="C23" s="69">
        <v>7.479102507699076</v>
      </c>
      <c r="D23" s="69">
        <v>6.977758395115569</v>
      </c>
      <c r="E23" s="69">
        <v>7.381676074685193</v>
      </c>
      <c r="F23" s="69">
        <v>5.970149253731344</v>
      </c>
      <c r="G23" s="69">
        <v>12.66891891891892</v>
      </c>
      <c r="H23" s="69">
        <v>11.919441019317714</v>
      </c>
      <c r="I23" s="69">
        <v>10.004168403501458</v>
      </c>
      <c r="J23" s="69">
        <v>5.6325823223570195</v>
      </c>
      <c r="K23" s="69">
        <v>7.518796992481203</v>
      </c>
      <c r="L23" s="69">
        <v>7.647323436797121</v>
      </c>
      <c r="M23" s="69">
        <v>6.610009442870632</v>
      </c>
      <c r="N23" s="69">
        <v>6.625650733554188</v>
      </c>
      <c r="O23" s="69">
        <v>9.749303621169917</v>
      </c>
      <c r="P23" s="69">
        <v>9.596928982725528</v>
      </c>
      <c r="Q23" s="69">
        <v>9.086561453849832</v>
      </c>
      <c r="R23" s="69">
        <v>9.831460674157302</v>
      </c>
      <c r="S23" s="69">
        <v>12.014787430683919</v>
      </c>
      <c r="T23" s="69">
        <v>10.304449648711945</v>
      </c>
      <c r="U23" s="69">
        <v>10.695187165775401</v>
      </c>
      <c r="V23" s="69">
        <v>10.610079575596817</v>
      </c>
      <c r="W23" s="69">
        <v>12.866015971606034</v>
      </c>
      <c r="X23" s="69">
        <v>10.767160161507402</v>
      </c>
      <c r="Y23" s="69">
        <v>8.928571428571429</v>
      </c>
      <c r="Z23" s="69">
        <v>10.569852941176471</v>
      </c>
      <c r="AA23" s="69">
        <v>10.194624652455978</v>
      </c>
      <c r="AB23" s="69">
        <v>8.502598016060462</v>
      </c>
      <c r="AC23" s="69">
        <v>8.649687650168188</v>
      </c>
      <c r="AD23" s="69">
        <v>10.101010101010102</v>
      </c>
    </row>
    <row r="24" spans="22:27" ht="9.75" customHeight="1">
      <c r="V24" s="87"/>
      <c r="AA24" s="112"/>
    </row>
    <row r="25" ht="9.75" customHeight="1">
      <c r="V25" s="88"/>
    </row>
  </sheetData>
  <sheetProtection/>
  <mergeCells count="1">
    <mergeCell ref="A1:AC1"/>
  </mergeCells>
  <printOptions horizontalCentered="1"/>
  <pageMargins left="0.31" right="0.1" top="1" bottom="1" header="0.5" footer="0.5"/>
  <pageSetup horizontalDpi="300" verticalDpi="3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DHSS</cp:lastModifiedBy>
  <cp:lastPrinted>2016-02-17T15:55:47Z</cp:lastPrinted>
  <dcterms:created xsi:type="dcterms:W3CDTF">1998-12-31T16:57:39Z</dcterms:created>
  <dcterms:modified xsi:type="dcterms:W3CDTF">2018-01-26T16:21:18Z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