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5" yWindow="60" windowWidth="10905" windowHeight="9540" tabRatio="856" activeTab="0"/>
  </bookViews>
  <sheets>
    <sheet name="Index " sheetId="1" r:id="rId1"/>
    <sheet name="Highlights" sheetId="2" state="hidden" r:id="rId2"/>
    <sheet name="PRAGERACECTY" sheetId="3" r:id="rId3"/>
    <sheet name="PRAGECTY" sheetId="4" state="hidden" r:id="rId4"/>
    <sheet name="PRACEAGE" sheetId="5" state="hidden" r:id="rId5"/>
    <sheet name="PEDURACE-PRMARIT" sheetId="6" r:id="rId6"/>
    <sheet name="FDWTRACE" sheetId="7" r:id="rId7"/>
    <sheet name="FDGESRAC" sheetId="8" r:id="rId8"/>
    <sheet name="PERI_RACE" sheetId="9" r:id="rId9"/>
    <sheet name="FIGURE D-1" sheetId="10" r:id="rId10"/>
  </sheets>
  <externalReferences>
    <externalReference r:id="rId13"/>
    <externalReference r:id="rId14"/>
    <externalReference r:id="rId15"/>
  </externalReferences>
  <definedNames>
    <definedName name="_xlnm.Print_Area" localSheetId="7">'FDGESRAC'!$A$1:$F$47</definedName>
    <definedName name="_xlnm.Print_Area" localSheetId="6">'FDWTRACE'!$A$1:$F$52</definedName>
    <definedName name="_xlnm.Print_Area" localSheetId="1">'Highlights'!$A$1:$L$60</definedName>
    <definedName name="_xlnm.Print_Area" localSheetId="0">'Index '!$A$1:$R$6</definedName>
    <definedName name="_xlnm.Print_Area" localSheetId="5">'PEDURACE-PRMARIT'!$A$1:$F$47</definedName>
    <definedName name="_xlnm.Print_Area" localSheetId="8">'PERI_RACE'!$A$1:$O$30</definedName>
    <definedName name="_xlnm.Print_Area" localSheetId="4">'PRACEAGE'!$A$1:$F$26</definedName>
    <definedName name="_xlnm.Print_Area" localSheetId="3">'PRAGECTY'!$A$1:$E$26</definedName>
    <definedName name="_xlnm.Print_Area" localSheetId="2">'PRAGERACECTY'!$A$1:$F$38</definedName>
  </definedNames>
  <calcPr fullCalcOnLoad="1"/>
</workbook>
</file>

<file path=xl/sharedStrings.xml><?xml version="1.0" encoding="utf-8"?>
<sst xmlns="http://schemas.openxmlformats.org/spreadsheetml/2006/main" count="304" uniqueCount="125">
  <si>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</si>
  <si>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</si>
  <si>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</si>
  <si>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</si>
  <si>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</si>
  <si>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</si>
  <si>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</si>
  <si>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</si>
  <si>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</si>
  <si>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</si>
  <si>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</si>
  <si>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</si>
  <si>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</si>
  <si>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</si>
  <si>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</si>
  <si>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</si>
  <si>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</si>
  <si>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</si>
  <si>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</si>
  <si>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</si>
  <si>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</si>
  <si>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</si>
  <si>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</si>
  <si>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</si>
  <si>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</si>
  <si>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</si>
  <si>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</si>
  <si>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</si>
  <si>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</si>
  <si>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</si>
  <si>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</si>
  <si>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</si>
  <si>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</si>
  <si>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</si>
  <si>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</si>
  <si>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</si>
  <si>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</si>
  <si>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</si>
  <si>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</si>
  <si>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</si>
  <si>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</si>
  <si>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</si>
  <si>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</si>
  <si>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</si>
  <si>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</si>
  <si>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</si>
  <si>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</si>
  <si>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</si>
  <si>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</si>
  <si>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</si>
  <si>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</si>
  <si>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</si>
  <si>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</si>
  <si>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</si>
  <si>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</si>
  <si>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</si>
  <si>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</si>
  <si>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</si>
  <si>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</si>
  <si>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</si>
  <si>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</si>
  <si>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</si>
  <si>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</si>
  <si>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</si>
  <si>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</si>
  <si>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</si>
  <si>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</si>
  <si>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</si>
  <si>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</si>
  <si>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</si>
  <si>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</si>
  <si>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</si>
  <si>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</si>
  <si>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</si>
  <si>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</si>
  <si>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-2004</t>
  </si>
  <si>
    <t xml:space="preserve"> 2000</t>
  </si>
  <si>
    <t/>
  </si>
  <si>
    <t xml:space="preserve"> 2001</t>
  </si>
  <si>
    <t xml:space="preserve"> 2002</t>
  </si>
  <si>
    <t xml:space="preserve"> 2003</t>
  </si>
  <si>
    <t xml:space="preserve"> 2004</t>
  </si>
  <si>
    <t xml:space="preserve"> 2005</t>
  </si>
  <si>
    <t xml:space="preserve"> 2006</t>
  </si>
  <si>
    <t xml:space="preserve"> 2007</t>
  </si>
  <si>
    <t xml:space="preserve"> 2008</t>
  </si>
  <si>
    <t xml:space="preserve"> 2009</t>
  </si>
  <si>
    <t xml:space="preserve"> 2010</t>
  </si>
  <si>
    <t xml:space="preserve"> 2011</t>
  </si>
  <si>
    <t xml:space="preserve"> 2012</t>
  </si>
  <si>
    <t xml:space="preserve"> 2013</t>
  </si>
  <si>
    <t>-2005</t>
  </si>
  <si>
    <t>-2006</t>
  </si>
  <si>
    <t>-2007</t>
  </si>
  <si>
    <t>-2008</t>
  </si>
  <si>
    <t>-2009</t>
  </si>
  <si>
    <t>-2010</t>
  </si>
  <si>
    <t>-2011</t>
  </si>
  <si>
    <t>-2012</t>
  </si>
  <si>
    <t>-2013</t>
  </si>
  <si>
    <t>-2014</t>
  </si>
  <si>
    <t>-2015</t>
  </si>
  <si>
    <t>-2016</t>
  </si>
  <si>
    <t>-2017</t>
  </si>
  <si>
    <t>TABLE D-2. NUMBER FETAL DEATHS BY RACE, HISPANIC ORIGIN, AND EDUCATION OF WOMAN,  DELAWARE, 2017</t>
  </si>
  <si>
    <t>Hispanic</t>
  </si>
  <si>
    <t>TABLE D-5. NUMBER OF FETAL DEATHS BY WEEKS OF GESTATION AND RACE OF WOMAN BY COUNTY, DELAWARE, 2017</t>
  </si>
  <si>
    <t>TABLE D-4. NUMBER OF FETAL DEATHS BY WEIGHT OF FETUS IN GRAMS AND RACE OF WOMAN BY COUNTY, DELAWARE, 2017</t>
  </si>
  <si>
    <t>TABLE D-3. NUMBER OF FETAL DEATHS BY RACE, HISPANIC ORIGIN,  AND MARITAL STATUS OF WOMAN BY COUNTY, DELAWARE, 2017</t>
  </si>
  <si>
    <t>TABLE D-1. NUMBER OF FETAL DEATHS BY RACE, HISPANIC ORIGIN, AND AGE OF WOMAN BY COUNTY, DELAWARE, 2017</t>
  </si>
  <si>
    <t>TABLE D-6. FIVE-YEAR AVERAGE PERINATAL MORTALITY RATES BY RACE AND COUNTY, DELAWARE, 2000-2017</t>
  </si>
  <si>
    <t>TABLE D-1</t>
  </si>
  <si>
    <t>TABLE D-2</t>
  </si>
  <si>
    <t>TABLE D-3</t>
  </si>
  <si>
    <t>TABLE D-4</t>
  </si>
  <si>
    <t>TABLE D-5</t>
  </si>
  <si>
    <t>TABLE D-6</t>
  </si>
  <si>
    <t>FIGURE D-1</t>
  </si>
  <si>
    <t>NUMBER OF FETAL DEATHS BY RACE, HISPANIC ORIGIN, AND AGE OF WOMAN BY COUNTY, DELAWARE, 2017</t>
  </si>
  <si>
    <t>NUMBER FETAL DEATHS BY RACE, HISPANIC ORIGIN, AND EDUCATION OF WOMAN,DELAWARE, 2017</t>
  </si>
  <si>
    <t>NUMBER OF FETAL DEATHS BY RACE, HISPANIC ORIGIN,  AND MARITAL STATUS OF WOMAN BY COUNTY, DELAWARE, 2017</t>
  </si>
  <si>
    <t>NUMBER OF FETAL DEATHS BY WEIGHT OF FETUS IN GRAMS AND RACE OF WOMAN BY COUNTY, DELAWARE, 2017</t>
  </si>
  <si>
    <t>NUMBER OF FETAL DEATHS BY WEEKS OF GESTATION AND RACE OF WOMAN BY COUNTY, DELAWARE, 2017</t>
  </si>
  <si>
    <t>FIVE-YEAR AVERAGE PERINATAL MORTALITY RATES BY RACE  AND COUNTY,DELAWARE, 2000-2017</t>
  </si>
  <si>
    <t>FIVE-YEAR AVERAGE PERINATAL MORTALITY RATES BY RACE AND COUNTY, DELAWARE, 2000-2017</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</si>
</sst>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5">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8"/>
      <color indexed="12"/>
      <name val="Arial"/>
      <family val="2"/>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i/>
      <sz val="8"/>
      <name val="Arial"/>
      <family val="2"/>
    </font>
    <font>
      <b/>
      <sz val="9"/>
      <name val="Arial"/>
      <family val="2"/>
    </font>
    <font>
      <sz val="8"/>
      <color indexed="8"/>
      <name val="Arial"/>
      <family val="0"/>
    </font>
    <font>
      <sz val="9.5"/>
      <color indexed="8"/>
      <name val="Arial"/>
      <family val="0"/>
    </font>
    <font>
      <sz val="9.2"/>
      <color indexed="8"/>
      <name val="Arial"/>
      <family val="0"/>
    </font>
    <font>
      <b/>
      <i/>
      <sz val="7"/>
      <color indexed="8"/>
      <name val="Small Fonts"/>
      <family val="2"/>
    </font>
    <font>
      <sz val="7"/>
      <color indexed="8"/>
      <name val="Small Fonts"/>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u val="single"/>
      <sz val="10"/>
      <color indexed="20"/>
      <name val="Arial"/>
      <family val="0"/>
    </font>
    <font>
      <i/>
      <sz val="7"/>
      <color indexed="8"/>
      <name val="Small Fonts"/>
      <family val="0"/>
    </font>
    <font>
      <sz val="5"/>
      <color indexed="8"/>
      <name val="Small Fonts"/>
      <family val="0"/>
    </font>
    <font>
      <b/>
      <sz val="9.5"/>
      <color indexed="8"/>
      <name val="Arial"/>
      <family val="0"/>
    </font>
    <font>
      <b/>
      <sz val="13.75"/>
      <color indexed="8"/>
      <name val="Arial"/>
      <family val="0"/>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style="thin"/>
    </border>
    <border>
      <left style="thin"/>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double"/>
      <right/>
      <top/>
      <bottom/>
    </border>
    <border>
      <left style="double"/>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171" fontId="13" fillId="0" borderId="0">
      <alignment/>
      <protection/>
    </xf>
    <xf numFmtId="0" fontId="7"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67">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lignment/>
      <protection/>
    </xf>
    <xf numFmtId="0" fontId="3" fillId="0" borderId="13" xfId="58" applyFont="1" applyBorder="1" applyAlignment="1">
      <alignment horizontal="center"/>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4" xfId="58" applyFont="1" applyBorder="1" applyAlignment="1">
      <alignment horizontal="center"/>
      <protection/>
    </xf>
    <xf numFmtId="0" fontId="2" fillId="0" borderId="15" xfId="58" applyFont="1" applyBorder="1">
      <alignment/>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5" xfId="58" applyFont="1" applyBorder="1">
      <alignment/>
      <protection/>
    </xf>
    <xf numFmtId="0" fontId="3" fillId="0" borderId="0" xfId="58" applyFont="1" applyBorder="1">
      <alignment/>
      <protection/>
    </xf>
    <xf numFmtId="0" fontId="3" fillId="0" borderId="14"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4" xfId="57" applyFont="1" applyBorder="1" applyAlignment="1">
      <alignment horizontal="center"/>
      <protection/>
    </xf>
    <xf numFmtId="165" fontId="6" fillId="0" borderId="0" xfId="57" applyNumberFormat="1" applyFont="1" applyProtection="1">
      <alignment/>
      <protection locked="0"/>
    </xf>
    <xf numFmtId="0" fontId="2" fillId="0" borderId="15" xfId="57" applyFont="1" applyBorder="1">
      <alignment/>
      <protection/>
    </xf>
    <xf numFmtId="0" fontId="2" fillId="0" borderId="0" xfId="57" applyFont="1" applyBorder="1">
      <alignment/>
      <protection/>
    </xf>
    <xf numFmtId="165" fontId="5" fillId="0" borderId="0" xfId="57" applyNumberFormat="1" applyFont="1" applyAlignment="1" applyProtection="1">
      <alignment horizontal="center"/>
      <protection locked="0"/>
    </xf>
    <xf numFmtId="0" fontId="3" fillId="0" borderId="15" xfId="57" applyFont="1" applyBorder="1">
      <alignment/>
      <protection/>
    </xf>
    <xf numFmtId="0" fontId="3" fillId="0" borderId="0" xfId="57" applyFont="1" applyBorder="1">
      <alignment/>
      <protection/>
    </xf>
    <xf numFmtId="0" fontId="3" fillId="0" borderId="15" xfId="57" applyFont="1" applyBorder="1" applyAlignment="1" quotePrefix="1">
      <alignment horizontal="left"/>
      <protection/>
    </xf>
    <xf numFmtId="0" fontId="3" fillId="0" borderId="14" xfId="57" applyFont="1" applyBorder="1">
      <alignment/>
      <protection/>
    </xf>
    <xf numFmtId="0" fontId="8"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9" fillId="0" borderId="0" xfId="60" applyFont="1">
      <alignment/>
      <protection/>
    </xf>
    <xf numFmtId="0" fontId="7" fillId="0" borderId="0" xfId="60">
      <alignment/>
      <protection/>
    </xf>
    <xf numFmtId="0" fontId="0" fillId="0" borderId="0" xfId="60" applyFont="1" applyAlignment="1">
      <alignment vertical="top"/>
      <protection/>
    </xf>
    <xf numFmtId="0" fontId="10"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3" fillId="0" borderId="0" xfId="0" applyFont="1" applyAlignment="1">
      <alignment horizontal="left" readingOrder="1"/>
    </xf>
    <xf numFmtId="0" fontId="64"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6" xfId="0" applyFont="1" applyBorder="1" applyAlignment="1">
      <alignment horizontal="center"/>
    </xf>
    <xf numFmtId="0" fontId="3" fillId="0" borderId="17" xfId="0" applyFont="1" applyBorder="1" applyAlignment="1">
      <alignment/>
    </xf>
    <xf numFmtId="168" fontId="3" fillId="0" borderId="17" xfId="0" applyNumberFormat="1" applyFont="1" applyBorder="1" applyAlignment="1">
      <alignment/>
    </xf>
    <xf numFmtId="168" fontId="3" fillId="0" borderId="16" xfId="0" applyNumberFormat="1" applyFont="1" applyBorder="1" applyAlignment="1">
      <alignment/>
    </xf>
    <xf numFmtId="0" fontId="3" fillId="0" borderId="18" xfId="0" applyFont="1" applyBorder="1" applyAlignment="1">
      <alignment horizontal="center"/>
    </xf>
    <xf numFmtId="0" fontId="3" fillId="0" borderId="19" xfId="0" applyFont="1" applyBorder="1" applyAlignment="1">
      <alignment/>
    </xf>
    <xf numFmtId="168" fontId="3" fillId="0" borderId="19" xfId="0" applyNumberFormat="1" applyFont="1" applyBorder="1" applyAlignment="1">
      <alignment/>
    </xf>
    <xf numFmtId="168" fontId="3" fillId="0" borderId="20" xfId="0" applyNumberFormat="1" applyFont="1" applyBorder="1" applyAlignment="1">
      <alignment/>
    </xf>
    <xf numFmtId="167" fontId="3" fillId="0" borderId="17" xfId="0" applyNumberFormat="1" applyFont="1" applyBorder="1" applyAlignment="1">
      <alignment horizontal="right"/>
    </xf>
    <xf numFmtId="167" fontId="3" fillId="0" borderId="16" xfId="0" applyNumberFormat="1" applyFont="1" applyBorder="1" applyAlignment="1">
      <alignment horizontal="right"/>
    </xf>
    <xf numFmtId="167" fontId="3" fillId="0" borderId="19" xfId="0" applyNumberFormat="1" applyFont="1" applyBorder="1" applyAlignment="1">
      <alignment horizontal="right"/>
    </xf>
    <xf numFmtId="167" fontId="3" fillId="0" borderId="20" xfId="0" applyNumberFormat="1" applyFont="1" applyBorder="1" applyAlignment="1">
      <alignment horizontal="right"/>
    </xf>
    <xf numFmtId="0" fontId="3" fillId="0" borderId="17" xfId="0" applyFont="1" applyBorder="1" applyAlignment="1">
      <alignment horizontal="right"/>
    </xf>
    <xf numFmtId="169" fontId="3" fillId="0" borderId="17" xfId="0" applyNumberFormat="1" applyFont="1" applyBorder="1" applyAlignment="1">
      <alignment horizontal="right"/>
    </xf>
    <xf numFmtId="169" fontId="3" fillId="0" borderId="16" xfId="0" applyNumberFormat="1" applyFont="1" applyBorder="1" applyAlignment="1">
      <alignment horizontal="right"/>
    </xf>
    <xf numFmtId="0" fontId="3" fillId="0" borderId="19" xfId="0" applyFont="1" applyBorder="1" applyAlignment="1">
      <alignment horizontal="right"/>
    </xf>
    <xf numFmtId="169" fontId="3" fillId="0" borderId="19" xfId="0" applyNumberFormat="1" applyFont="1" applyBorder="1" applyAlignment="1">
      <alignment horizontal="right"/>
    </xf>
    <xf numFmtId="169" fontId="3" fillId="0" borderId="20" xfId="0" applyNumberFormat="1" applyFont="1" applyBorder="1" applyAlignment="1">
      <alignment horizontal="right"/>
    </xf>
    <xf numFmtId="171" fontId="3" fillId="0" borderId="17" xfId="59" applyFont="1" applyBorder="1">
      <alignment/>
      <protection/>
    </xf>
    <xf numFmtId="171" fontId="3" fillId="0" borderId="10" xfId="59" applyFont="1" applyBorder="1">
      <alignment/>
      <protection/>
    </xf>
    <xf numFmtId="171" fontId="3" fillId="0" borderId="13" xfId="59" applyFont="1" applyBorder="1" applyAlignment="1" applyProtection="1" quotePrefix="1">
      <alignment horizontal="left"/>
      <protection/>
    </xf>
    <xf numFmtId="171" fontId="3" fillId="0" borderId="14"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171" fontId="3" fillId="0" borderId="15" xfId="59" applyFont="1" applyBorder="1" applyAlignment="1" applyProtection="1" quotePrefix="1">
      <alignment horizontal="centerContinuous"/>
      <protection/>
    </xf>
    <xf numFmtId="171" fontId="3" fillId="0" borderId="0" xfId="59" applyFont="1" applyAlignment="1" applyProtection="1">
      <alignment/>
      <protection/>
    </xf>
    <xf numFmtId="0" fontId="14" fillId="0" borderId="15" xfId="58" applyFont="1" applyBorder="1" applyAlignment="1">
      <alignment horizontal="center"/>
      <protection/>
    </xf>
    <xf numFmtId="0" fontId="14" fillId="0" borderId="21" xfId="58" applyFont="1" applyBorder="1" applyAlignment="1">
      <alignment horizontal="center"/>
      <protection/>
    </xf>
    <xf numFmtId="0" fontId="14" fillId="0" borderId="12" xfId="58" applyFont="1" applyBorder="1" applyAlignment="1">
      <alignment horizontal="center"/>
      <protection/>
    </xf>
    <xf numFmtId="170" fontId="3" fillId="0" borderId="15" xfId="58" applyNumberFormat="1" applyFont="1" applyBorder="1" applyProtection="1">
      <alignment/>
      <protection locked="0"/>
    </xf>
    <xf numFmtId="170" fontId="3" fillId="0" borderId="21" xfId="58" applyNumberFormat="1" applyFont="1" applyBorder="1" applyProtection="1">
      <alignment/>
      <protection locked="0"/>
    </xf>
    <xf numFmtId="170" fontId="3" fillId="0" borderId="12" xfId="58" applyNumberFormat="1" applyFont="1" applyBorder="1" applyProtection="1">
      <alignment/>
      <protection locked="0"/>
    </xf>
    <xf numFmtId="0" fontId="14" fillId="0" borderId="0" xfId="58" applyFont="1" applyAlignment="1">
      <alignment horizontal="center"/>
      <protection/>
    </xf>
    <xf numFmtId="170" fontId="14" fillId="0" borderId="15" xfId="58" applyNumberFormat="1" applyFont="1" applyBorder="1" applyAlignment="1">
      <alignment horizontal="center"/>
      <protection/>
    </xf>
    <xf numFmtId="170" fontId="14" fillId="0" borderId="21" xfId="58" applyNumberFormat="1" applyFont="1" applyBorder="1" applyAlignment="1">
      <alignment horizontal="center"/>
      <protection/>
    </xf>
    <xf numFmtId="170" fontId="14" fillId="0" borderId="12" xfId="58" applyNumberFormat="1" applyFont="1" applyBorder="1" applyAlignment="1">
      <alignment horizontal="center"/>
      <protection/>
    </xf>
    <xf numFmtId="170" fontId="3" fillId="0" borderId="20" xfId="58" applyNumberFormat="1" applyFont="1" applyBorder="1" applyProtection="1">
      <alignment/>
      <protection locked="0"/>
    </xf>
    <xf numFmtId="170" fontId="3" fillId="0" borderId="22" xfId="58" applyNumberFormat="1" applyFont="1" applyBorder="1" applyProtection="1">
      <alignment/>
      <protection locked="0"/>
    </xf>
    <xf numFmtId="170" fontId="3" fillId="0" borderId="14" xfId="58" applyNumberFormat="1" applyFont="1" applyBorder="1" applyProtection="1">
      <alignment/>
      <protection locked="0"/>
    </xf>
    <xf numFmtId="170" fontId="3" fillId="0" borderId="11" xfId="58" applyNumberFormat="1" applyFont="1" applyBorder="1" applyProtection="1">
      <alignment/>
      <protection locked="0"/>
    </xf>
    <xf numFmtId="0" fontId="14" fillId="0" borderId="15" xfId="57" applyFont="1" applyBorder="1" applyAlignment="1">
      <alignment horizontal="center"/>
      <protection/>
    </xf>
    <xf numFmtId="0" fontId="14" fillId="0" borderId="21" xfId="57" applyFont="1" applyBorder="1" applyAlignment="1">
      <alignment horizontal="center"/>
      <protection/>
    </xf>
    <xf numFmtId="0" fontId="14" fillId="0" borderId="12" xfId="57" applyFont="1" applyBorder="1" applyAlignment="1">
      <alignment horizontal="center"/>
      <protection/>
    </xf>
    <xf numFmtId="166" fontId="3" fillId="0" borderId="15" xfId="57" applyNumberFormat="1" applyFont="1" applyBorder="1" applyProtection="1">
      <alignment/>
      <protection locked="0"/>
    </xf>
    <xf numFmtId="166" fontId="3" fillId="0" borderId="21" xfId="57" applyNumberFormat="1" applyFont="1" applyBorder="1" applyAlignment="1" applyProtection="1">
      <alignment horizontal="center"/>
      <protection locked="0"/>
    </xf>
    <xf numFmtId="166" fontId="3" fillId="0" borderId="15" xfId="57" applyNumberFormat="1" applyFont="1" applyBorder="1" applyAlignment="1" applyProtection="1">
      <alignment horizontal="center"/>
      <protection locked="0"/>
    </xf>
    <xf numFmtId="166" fontId="3" fillId="0" borderId="12" xfId="57" applyNumberFormat="1" applyFont="1" applyBorder="1" applyAlignment="1" applyProtection="1">
      <alignment horizontal="center"/>
      <protection locked="0"/>
    </xf>
    <xf numFmtId="0" fontId="14" fillId="0" borderId="0" xfId="57" applyFont="1" applyAlignment="1">
      <alignment horizontal="center"/>
      <protection/>
    </xf>
    <xf numFmtId="166" fontId="14" fillId="0" borderId="15" xfId="57" applyNumberFormat="1" applyFont="1" applyBorder="1" applyAlignment="1">
      <alignment horizontal="center"/>
      <protection/>
    </xf>
    <xf numFmtId="166" fontId="14" fillId="0" borderId="21" xfId="57" applyNumberFormat="1" applyFont="1" applyBorder="1" applyAlignment="1">
      <alignment horizontal="center"/>
      <protection/>
    </xf>
    <xf numFmtId="166" fontId="14" fillId="0" borderId="12" xfId="57" applyNumberFormat="1" applyFont="1" applyBorder="1" applyAlignment="1">
      <alignment horizontal="center"/>
      <protection/>
    </xf>
    <xf numFmtId="166" fontId="3" fillId="0" borderId="20" xfId="57" applyNumberFormat="1" applyFont="1" applyBorder="1" applyProtection="1">
      <alignment/>
      <protection locked="0"/>
    </xf>
    <xf numFmtId="166" fontId="3" fillId="0" borderId="22" xfId="57" applyNumberFormat="1" applyFont="1" applyBorder="1" applyAlignment="1" applyProtection="1">
      <alignment horizontal="center"/>
      <protection locked="0"/>
    </xf>
    <xf numFmtId="166" fontId="3" fillId="0" borderId="14" xfId="57" applyNumberFormat="1" applyFont="1" applyBorder="1" applyAlignment="1" applyProtection="1">
      <alignment horizontal="center"/>
      <protection locked="0"/>
    </xf>
    <xf numFmtId="166" fontId="3" fillId="0" borderId="11" xfId="57" applyNumberFormat="1" applyFont="1" applyBorder="1" applyAlignment="1" applyProtection="1">
      <alignment horizontal="center"/>
      <protection locked="0"/>
    </xf>
    <xf numFmtId="0" fontId="3" fillId="0" borderId="11" xfId="0" applyFont="1" applyBorder="1" applyAlignment="1">
      <alignment horizontal="center" wrapText="1"/>
    </xf>
    <xf numFmtId="0" fontId="3" fillId="0" borderId="18" xfId="0" applyFont="1" applyBorder="1" applyAlignment="1">
      <alignment horizontal="center" wrapText="1"/>
    </xf>
    <xf numFmtId="0" fontId="3" fillId="0" borderId="16" xfId="0" applyFont="1" applyBorder="1" applyAlignment="1">
      <alignment horizontal="center" wrapText="1"/>
    </xf>
    <xf numFmtId="0" fontId="3" fillId="0" borderId="12" xfId="58" applyFont="1" applyBorder="1">
      <alignment/>
      <protection/>
    </xf>
    <xf numFmtId="0" fontId="3" fillId="0" borderId="10" xfId="58" applyFont="1" applyBorder="1">
      <alignment/>
      <protection/>
    </xf>
    <xf numFmtId="0" fontId="3" fillId="0" borderId="14" xfId="58" applyFont="1" applyBorder="1" applyAlignment="1">
      <alignment horizontal="center" wrapText="1"/>
      <protection/>
    </xf>
    <xf numFmtId="0" fontId="3" fillId="0" borderId="22" xfId="58" applyFont="1" applyBorder="1" applyAlignment="1">
      <alignment horizontal="center" wrapText="1"/>
      <protection/>
    </xf>
    <xf numFmtId="0" fontId="3" fillId="0" borderId="11" xfId="58" applyFont="1" applyBorder="1" applyAlignment="1">
      <alignment horizontal="center" wrapText="1"/>
      <protection/>
    </xf>
    <xf numFmtId="0" fontId="3" fillId="0" borderId="23" xfId="58" applyFont="1" applyBorder="1" applyAlignment="1">
      <alignment horizontal="center" vertical="center" wrapText="1"/>
      <protection/>
    </xf>
    <xf numFmtId="0" fontId="3" fillId="0" borderId="14" xfId="58" applyFont="1" applyBorder="1" applyAlignment="1">
      <alignment horizontal="center" vertical="center" wrapText="1"/>
      <protection/>
    </xf>
    <xf numFmtId="0" fontId="3" fillId="0" borderId="12" xfId="57" applyFont="1" applyBorder="1">
      <alignment/>
      <protection/>
    </xf>
    <xf numFmtId="0" fontId="3" fillId="0" borderId="22" xfId="57" applyFont="1" applyBorder="1" applyAlignment="1">
      <alignment horizontal="center" wrapText="1"/>
      <protection/>
    </xf>
    <xf numFmtId="0" fontId="3" fillId="0" borderId="14" xfId="57" applyFont="1" applyBorder="1" applyAlignment="1">
      <alignment horizontal="center" wrapText="1"/>
      <protection/>
    </xf>
    <xf numFmtId="0" fontId="3" fillId="0" borderId="11" xfId="57" applyFont="1" applyBorder="1" applyAlignment="1">
      <alignment horizontal="center" wrapText="1"/>
      <protection/>
    </xf>
    <xf numFmtId="0" fontId="3" fillId="0" borderId="14" xfId="57" applyFont="1" applyBorder="1" applyAlignment="1">
      <alignment horizontal="center" vertical="center"/>
      <protection/>
    </xf>
    <xf numFmtId="0" fontId="3" fillId="0" borderId="23" xfId="57" applyFont="1" applyBorder="1" applyAlignment="1">
      <alignment horizontal="center" vertical="center"/>
      <protection/>
    </xf>
    <xf numFmtId="0" fontId="0" fillId="0" borderId="0" xfId="0" applyFont="1" applyAlignment="1">
      <alignment/>
    </xf>
    <xf numFmtId="0" fontId="55" fillId="0" borderId="0" xfId="53" applyAlignment="1">
      <alignment/>
    </xf>
    <xf numFmtId="0" fontId="0" fillId="0" borderId="0" xfId="60" applyFont="1" applyAlignment="1">
      <alignment vertical="top" wrapText="1"/>
      <protection/>
    </xf>
    <xf numFmtId="0" fontId="0" fillId="0" borderId="0" xfId="0" applyAlignment="1">
      <alignment vertical="top" wrapText="1"/>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0" borderId="0" xfId="0" applyFont="1" applyAlignment="1">
      <alignment horizontal="left" wrapText="1"/>
    </xf>
    <xf numFmtId="0" fontId="3" fillId="0" borderId="23" xfId="0" applyFont="1" applyBorder="1" applyAlignment="1">
      <alignment horizontal="center"/>
    </xf>
    <xf numFmtId="0" fontId="3" fillId="0" borderId="0" xfId="0" applyFont="1" applyAlignment="1">
      <alignment horizontal="center"/>
    </xf>
    <xf numFmtId="0" fontId="2" fillId="0" borderId="0" xfId="0" applyFont="1" applyAlignment="1">
      <alignment horizontal="left" vertical="center" wrapText="1"/>
    </xf>
    <xf numFmtId="0" fontId="3" fillId="0" borderId="24" xfId="58" applyFont="1" applyBorder="1" applyAlignment="1">
      <alignment horizontal="center" vertical="center"/>
      <protection/>
    </xf>
    <xf numFmtId="0" fontId="3" fillId="0" borderId="25" xfId="58" applyFont="1" applyBorder="1" applyAlignment="1">
      <alignment horizontal="center" vertical="center"/>
      <protection/>
    </xf>
    <xf numFmtId="0" fontId="3" fillId="0" borderId="26" xfId="58" applyFont="1" applyBorder="1" applyAlignment="1">
      <alignment horizontal="center" vertical="center"/>
      <protection/>
    </xf>
    <xf numFmtId="0" fontId="15" fillId="0" borderId="0" xfId="58" applyFont="1" applyAlignment="1">
      <alignment horizontal="left" wrapText="1"/>
      <protection/>
    </xf>
    <xf numFmtId="0" fontId="3" fillId="0" borderId="24" xfId="57" applyFont="1" applyBorder="1" applyAlignment="1">
      <alignment horizontal="center"/>
      <protection/>
    </xf>
    <xf numFmtId="0" fontId="3" fillId="0" borderId="25" xfId="57" applyFont="1" applyBorder="1" applyAlignment="1">
      <alignment horizontal="center"/>
      <protection/>
    </xf>
    <xf numFmtId="0" fontId="3" fillId="0" borderId="26" xfId="57" applyFont="1" applyBorder="1" applyAlignment="1">
      <alignment horizontal="center"/>
      <protection/>
    </xf>
    <xf numFmtId="0" fontId="15" fillId="0" borderId="27" xfId="57" applyFont="1" applyBorder="1" applyAlignment="1">
      <alignment horizontal="left" wrapText="1"/>
      <protection/>
    </xf>
    <xf numFmtId="171" fontId="15" fillId="0" borderId="0" xfId="59" applyFont="1" applyAlignment="1" applyProtection="1">
      <alignment horizontal="left" vertic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2000- 2017</a:t>
            </a:r>
          </a:p>
        </c:rich>
      </c:tx>
      <c:layout>
        <c:manualLayout>
          <c:xMode val="factor"/>
          <c:yMode val="factor"/>
          <c:x val="-0.101"/>
          <c:y val="0.03325"/>
        </c:manualLayout>
      </c:layout>
      <c:spPr>
        <a:noFill/>
        <a:ln w="3175">
          <a:noFill/>
        </a:ln>
      </c:spPr>
    </c:title>
    <c:plotArea>
      <c:layout>
        <c:manualLayout>
          <c:xMode val="edge"/>
          <c:yMode val="edge"/>
          <c:x val="0.0525"/>
          <c:y val="0.18775"/>
          <c:w val="0.855"/>
          <c:h val="0.7082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'[2]PERI_RACE'!$M$82:$Z$82</c:f>
              <c:strCache>
                <c:ptCount val="14"/>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strCache>
            </c:strRef>
          </c:cat>
          <c:val>
            <c:numRef>
              <c:f>'[2]PERI_RACE'!$M$84:$Z$84</c:f>
              <c:numCache>
                <c:ptCount val="14"/>
                <c:pt idx="0">
                  <c:v>6.224749364058058</c:v>
                </c:pt>
                <c:pt idx="1">
                  <c:v>6.075703262652652</c:v>
                </c:pt>
                <c:pt idx="2">
                  <c:v>5.826012689116642</c:v>
                </c:pt>
                <c:pt idx="3">
                  <c:v>5.433447937131631</c:v>
                </c:pt>
                <c:pt idx="4">
                  <c:v>5.349577909026253</c:v>
                </c:pt>
                <c:pt idx="5">
                  <c:v>5.233961199736735</c:v>
                </c:pt>
                <c:pt idx="6">
                  <c:v>5.212446690886115</c:v>
                </c:pt>
                <c:pt idx="7">
                  <c:v>5.263997447758813</c:v>
                </c:pt>
                <c:pt idx="8">
                  <c:v>4.969986445491513</c:v>
                </c:pt>
                <c:pt idx="9">
                  <c:v>4.659557013945857</c:v>
                </c:pt>
                <c:pt idx="10">
                  <c:v>4.8609503653979695</c:v>
                </c:pt>
                <c:pt idx="11">
                  <c:v>5.224730390515105</c:v>
                </c:pt>
                <c:pt idx="12">
                  <c:v>4.615332405742016</c:v>
                </c:pt>
                <c:pt idx="13">
                  <c:v>4.388561875239455</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'[2]PERI_RACE'!$M$82:$Z$82</c:f>
              <c:strCache>
                <c:ptCount val="14"/>
                <c:pt idx="0">
                  <c:v>00-04</c:v>
                </c:pt>
                <c:pt idx="1">
                  <c:v>01-05</c:v>
                </c:pt>
                <c:pt idx="2">
                  <c:v>02-06</c:v>
                </c:pt>
                <c:pt idx="3">
                  <c:v>03-07</c:v>
                </c:pt>
                <c:pt idx="4">
                  <c:v>04-08</c:v>
                </c:pt>
                <c:pt idx="5">
                  <c:v>05-09</c:v>
                </c:pt>
                <c:pt idx="6">
                  <c:v>06-10</c:v>
                </c:pt>
                <c:pt idx="7">
                  <c:v>07-11</c:v>
                </c:pt>
                <c:pt idx="8">
                  <c:v>08-12</c:v>
                </c:pt>
                <c:pt idx="9">
                  <c:v>09-13</c:v>
                </c:pt>
                <c:pt idx="10">
                  <c:v>10-14</c:v>
                </c:pt>
                <c:pt idx="11">
                  <c:v>11-15</c:v>
                </c:pt>
                <c:pt idx="12">
                  <c:v>12-16</c:v>
                </c:pt>
                <c:pt idx="13">
                  <c:v>13-17</c:v>
                </c:pt>
              </c:strCache>
            </c:strRef>
          </c:cat>
          <c:val>
            <c:numRef>
              <c:f>'[2]PERI_RACE'!$M$85:$Z$85</c:f>
              <c:numCache>
                <c:ptCount val="14"/>
                <c:pt idx="0">
                  <c:v>12.481751824817518</c:v>
                </c:pt>
                <c:pt idx="1">
                  <c:v>13.688812441768794</c:v>
                </c:pt>
                <c:pt idx="2">
                  <c:v>13.06730363917381</c:v>
                </c:pt>
                <c:pt idx="3">
                  <c:v>12.282011264165027</c:v>
                </c:pt>
                <c:pt idx="4">
                  <c:v>12.462711302618496</c:v>
                </c:pt>
                <c:pt idx="5">
                  <c:v>12.897342365815529</c:v>
                </c:pt>
                <c:pt idx="6">
                  <c:v>12.232809683234612</c:v>
                </c:pt>
                <c:pt idx="7">
                  <c:v>12.315586914688902</c:v>
                </c:pt>
                <c:pt idx="8">
                  <c:v>12.890982855647167</c:v>
                </c:pt>
                <c:pt idx="9">
                  <c:v>12.563148098909865</c:v>
                </c:pt>
                <c:pt idx="10">
                  <c:v>12.478806375042389</c:v>
                </c:pt>
                <c:pt idx="11">
                  <c:v>12.872905598692277</c:v>
                </c:pt>
                <c:pt idx="12">
                  <c:v>12.292267545666805</c:v>
                </c:pt>
                <c:pt idx="13">
                  <c:v>11.969085561863075</c:v>
                </c:pt>
              </c:numCache>
            </c:numRef>
          </c:val>
          <c:smooth val="0"/>
        </c:ser>
        <c:marker val="1"/>
        <c:axId val="33609417"/>
        <c:axId val="34049298"/>
      </c:lineChart>
      <c:catAx>
        <c:axId val="33609417"/>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4"/>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4049298"/>
        <c:crosses val="autoZero"/>
        <c:auto val="1"/>
        <c:lblOffset val="100"/>
        <c:tickLblSkip val="1"/>
        <c:noMultiLvlLbl val="0"/>
      </c:catAx>
      <c:valAx>
        <c:axId val="34049298"/>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3609417"/>
        <c:crossesAt val="1"/>
        <c:crossBetween val="between"/>
        <c:dispUnits/>
      </c:valAx>
      <c:spPr>
        <a:noFill/>
        <a:ln>
          <a:noFill/>
        </a:ln>
      </c:spPr>
    </c:plotArea>
    <c:legend>
      <c:legendPos val="r"/>
      <c:layout>
        <c:manualLayout>
          <c:xMode val="edge"/>
          <c:yMode val="edge"/>
          <c:x val="0.79775"/>
          <c:y val="0.6885"/>
          <c:w val="0.18025"/>
          <c:h val="0.081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9"/>
  <sheetViews>
    <sheetView workbookViewId="0" zoomScale="85"/>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31</xdr:row>
      <xdr:rowOff>19050</xdr:rowOff>
    </xdr:from>
    <xdr:to>
      <xdr:col>5</xdr:col>
      <xdr:colOff>28575</xdr:colOff>
      <xdr:row>37</xdr:row>
      <xdr:rowOff>19050</xdr:rowOff>
    </xdr:to>
    <xdr:sp>
      <xdr:nvSpPr>
        <xdr:cNvPr id="1" name="Text Box 1"/>
        <xdr:cNvSpPr txBox="1">
          <a:spLocks noChangeArrowheads="1"/>
        </xdr:cNvSpPr>
      </xdr:nvSpPr>
      <xdr:spPr>
        <a:xfrm>
          <a:off x="9525" y="5543550"/>
          <a:ext cx="3362325" cy="97155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600075</xdr:colOff>
      <xdr:row>17</xdr:row>
      <xdr:rowOff>9525</xdr:rowOff>
    </xdr:to>
    <xdr:sp>
      <xdr:nvSpPr>
        <xdr:cNvPr id="1" name="Text Box 1"/>
        <xdr:cNvSpPr txBox="1">
          <a:spLocks noChangeArrowheads="1"/>
        </xdr:cNvSpPr>
      </xdr:nvSpPr>
      <xdr:spPr>
        <a:xfrm>
          <a:off x="0" y="1600200"/>
          <a:ext cx="4371975"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twoCellAnchor>
    <xdr:from>
      <xdr:col>0</xdr:col>
      <xdr:colOff>0</xdr:colOff>
      <xdr:row>40</xdr:row>
      <xdr:rowOff>47625</xdr:rowOff>
    </xdr:from>
    <xdr:to>
      <xdr:col>5</xdr:col>
      <xdr:colOff>219075</xdr:colOff>
      <xdr:row>46</xdr:row>
      <xdr:rowOff>76200</xdr:rowOff>
    </xdr:to>
    <xdr:sp>
      <xdr:nvSpPr>
        <xdr:cNvPr id="2" name="Text Box 1"/>
        <xdr:cNvSpPr txBox="1">
          <a:spLocks noChangeArrowheads="1"/>
        </xdr:cNvSpPr>
      </xdr:nvSpPr>
      <xdr:spPr>
        <a:xfrm>
          <a:off x="0" y="5762625"/>
          <a:ext cx="4962525" cy="100012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43</xdr:row>
      <xdr:rowOff>76200</xdr:rowOff>
    </xdr:from>
    <xdr:ext cx="2886075" cy="914400"/>
    <xdr:sp>
      <xdr:nvSpPr>
        <xdr:cNvPr id="1" name="Text 2"/>
        <xdr:cNvSpPr txBox="1">
          <a:spLocks noChangeArrowheads="1"/>
        </xdr:cNvSpPr>
      </xdr:nvSpPr>
      <xdr:spPr>
        <a:xfrm>
          <a:off x="9525" y="5886450"/>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47625</xdr:rowOff>
    </xdr:from>
    <xdr:ext cx="2838450" cy="981075"/>
    <xdr:sp>
      <xdr:nvSpPr>
        <xdr:cNvPr id="1" name="Text 2"/>
        <xdr:cNvSpPr txBox="1">
          <a:spLocks noChangeArrowheads="1"/>
        </xdr:cNvSpPr>
      </xdr:nvSpPr>
      <xdr:spPr>
        <a:xfrm>
          <a:off x="0" y="5362575"/>
          <a:ext cx="2838450" cy="9810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23</xdr:row>
      <xdr:rowOff>47625</xdr:rowOff>
    </xdr:from>
    <xdr:ext cx="5676900" cy="742950"/>
    <xdr:sp>
      <xdr:nvSpPr>
        <xdr:cNvPr id="1" name="Text 2"/>
        <xdr:cNvSpPr txBox="1">
          <a:spLocks noChangeArrowheads="1"/>
        </xdr:cNvSpPr>
      </xdr:nvSpPr>
      <xdr:spPr>
        <a:xfrm>
          <a:off x="9525" y="3095625"/>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cdr:x>
      <cdr:y>0.96125</cdr:y>
    </cdr:from>
    <cdr:to>
      <cdr:x>0.637</cdr:x>
      <cdr:y>1</cdr:y>
    </cdr:to>
    <cdr:sp>
      <cdr:nvSpPr>
        <cdr:cNvPr id="1" name="Text Box 1"/>
        <cdr:cNvSpPr txBox="1">
          <a:spLocks noChangeArrowheads="1"/>
        </cdr:cNvSpPr>
      </cdr:nvSpPr>
      <cdr:spPr>
        <a:xfrm>
          <a:off x="438150" y="6134100"/>
          <a:ext cx="5086350"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17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17report\Infant%20mortality%20master.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2017</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36"/>
      <sheetName val="F_INFRCAR"/>
      <sheetName val="INFANT5"/>
      <sheetName val="FIG-E03"/>
      <sheetName val="INFANT6"/>
      <sheetName val="FIG-E04"/>
      <sheetName val="FETAL"/>
      <sheetName val="Chart37"/>
      <sheetName val="Chart38"/>
      <sheetName val="Chart39"/>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TALLBW"/>
      <sheetName val="CDLT1500"/>
      <sheetName val="NEOL1500"/>
      <sheetName val="CDLT2500"/>
      <sheetName val="NEOL2500"/>
      <sheetName val="CDGT2500"/>
      <sheetName val="NEOG2500"/>
    </sheetNames>
    <sheetDataSet>
      <sheetData sheetId="17">
        <row r="82">
          <cell r="M82" t="str">
            <v>00-04</v>
          </cell>
          <cell r="N82" t="str">
            <v>01-05</v>
          </cell>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row>
        <row r="84">
          <cell r="A84" t="str">
            <v> Non-Hispanic White</v>
          </cell>
          <cell r="M84">
            <v>6.224749364058058</v>
          </cell>
          <cell r="N84">
            <v>6.075703262652652</v>
          </cell>
          <cell r="O84">
            <v>5.826012689116642</v>
          </cell>
          <cell r="P84">
            <v>5.433447937131631</v>
          </cell>
          <cell r="Q84">
            <v>5.349577909026253</v>
          </cell>
          <cell r="R84">
            <v>5.233961199736735</v>
          </cell>
          <cell r="S84">
            <v>5.212446690886115</v>
          </cell>
          <cell r="T84">
            <v>5.263997447758813</v>
          </cell>
          <cell r="U84">
            <v>4.969986445491513</v>
          </cell>
          <cell r="V84">
            <v>4.659557013945857</v>
          </cell>
          <cell r="W84">
            <v>4.8609503653979695</v>
          </cell>
          <cell r="X84">
            <v>5.224730390515105</v>
          </cell>
          <cell r="Y84">
            <v>4.615332405742016</v>
          </cell>
          <cell r="Z84">
            <v>4.388561875239455</v>
          </cell>
        </row>
        <row r="85">
          <cell r="A85" t="str">
            <v> Non-Hispanic Black</v>
          </cell>
          <cell r="M85">
            <v>12.481751824817518</v>
          </cell>
          <cell r="N85">
            <v>13.688812441768794</v>
          </cell>
          <cell r="O85">
            <v>13.06730363917381</v>
          </cell>
          <cell r="P85">
            <v>12.282011264165027</v>
          </cell>
          <cell r="Q85">
            <v>12.462711302618496</v>
          </cell>
          <cell r="R85">
            <v>12.897342365815529</v>
          </cell>
          <cell r="S85">
            <v>12.232809683234612</v>
          </cell>
          <cell r="T85">
            <v>12.315586914688902</v>
          </cell>
          <cell r="U85">
            <v>12.890982855647167</v>
          </cell>
          <cell r="V85">
            <v>12.563148098909865</v>
          </cell>
          <cell r="W85">
            <v>12.478806375042389</v>
          </cell>
          <cell r="X85">
            <v>12.872905598692277</v>
          </cell>
          <cell r="Y85">
            <v>12.292267545666805</v>
          </cell>
          <cell r="Z85">
            <v>11.969085561863075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RI_RAC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tabSelected="1" zoomScale="80" zoomScaleNormal="80" zoomScalePageLayoutView="0" workbookViewId="0" topLeftCell="A1">
      <selection activeCell="A8" sqref="A8"/>
    </sheetView>
  </sheetViews>
  <sheetFormatPr defaultColWidth="9.140625" defaultRowHeight="12.75"/>
  <cols>
    <col min="1" max="1" width="11.140625" style="0" bestFit="1" customWidth="1"/>
    <col min="2" max="2" width="114.57421875" style="0" customWidth="1"/>
  </cols>
  <sheetData>
    <row r="1" spans="1:2" ht="12.75">
      <c r="A1" s="147" t="s">
        <v>48</v>
      </c>
      <c r="B1" s="147" t="s">
        <v>49</v>
      </c>
    </row>
    <row r="2" spans="1:2" ht="12.75">
      <c r="A2" s="148" t="s">
        <v>111</v>
      </c>
      <c r="B2" t="s">
        <v>118</v>
      </c>
    </row>
    <row r="3" spans="1:2" ht="12.75">
      <c r="A3" s="148" t="s">
        <v>112</v>
      </c>
      <c r="B3" t="s">
        <v>119</v>
      </c>
    </row>
    <row r="4" spans="1:2" ht="12.75">
      <c r="A4" s="148" t="s">
        <v>113</v>
      </c>
      <c r="B4" t="s">
        <v>120</v>
      </c>
    </row>
    <row r="5" spans="1:2" ht="12.75">
      <c r="A5" s="148" t="s">
        <v>114</v>
      </c>
      <c r="B5" t="s">
        <v>121</v>
      </c>
    </row>
    <row r="6" spans="1:2" ht="12.75">
      <c r="A6" s="148" t="s">
        <v>115</v>
      </c>
      <c r="B6" t="s">
        <v>122</v>
      </c>
    </row>
    <row r="7" spans="1:2" ht="12.75">
      <c r="A7" s="148" t="s">
        <v>116</v>
      </c>
      <c r="B7" t="s">
        <v>123</v>
      </c>
    </row>
    <row r="8" spans="1:2" ht="12" customHeight="1">
      <c r="A8" s="148" t="s">
        <v>117</v>
      </c>
      <c r="B8" s="147" t="s">
        <v>124</v>
      </c>
    </row>
  </sheetData>
  <sheetProtection/>
  <hyperlinks>
    <hyperlink ref="A2" location="PRAGERACECTY!A1" display="TABLE D-1"/>
    <hyperlink ref="A3" location="'PEDURACE-PRMARIT'!A1" display="TABLE D-2"/>
    <hyperlink ref="A4" location="'PEDURACE-PRMARIT'!A53" display="TABLE D-3"/>
    <hyperlink ref="A5" location="FDWTRACE!A1" display="TABLE D-4"/>
    <hyperlink ref="A6" location="FDGESRAC!A1" display="TABLE D-5"/>
    <hyperlink ref="A7" location="PERI_RACE!A1" display="TABLE D-6"/>
  </hyperlinks>
  <printOptions/>
  <pageMargins left="0.25" right="0.52" top="1" bottom="1" header="0.5" footer="0.5"/>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38" customWidth="1"/>
    <col min="2" max="4" width="9.140625" style="38" customWidth="1"/>
    <col min="5" max="5" width="9.00390625" style="38" customWidth="1"/>
    <col min="6" max="6" width="9.140625" style="39" customWidth="1"/>
    <col min="7" max="7" width="2.00390625" style="38" customWidth="1"/>
    <col min="8" max="8" width="9.00390625" style="38" bestFit="1" customWidth="1"/>
    <col min="9" max="9" width="0.5625" style="38" customWidth="1"/>
    <col min="10" max="10" width="7.7109375" style="38" customWidth="1"/>
    <col min="11" max="11" width="2.00390625" style="38" customWidth="1"/>
    <col min="12" max="12" width="15.57421875" style="39" bestFit="1" customWidth="1"/>
    <col min="13" max="16384" width="9.140625" style="38" customWidth="1"/>
  </cols>
  <sheetData>
    <row r="1" spans="1:13" ht="27.75" customHeight="1">
      <c r="A1" s="35" t="s">
        <v>51</v>
      </c>
      <c r="B1" s="36"/>
      <c r="C1" s="36"/>
      <c r="D1" s="36"/>
      <c r="E1" s="36"/>
      <c r="F1" s="36"/>
      <c r="G1" s="36"/>
      <c r="H1" s="36"/>
      <c r="I1" s="36"/>
      <c r="J1" s="36"/>
      <c r="K1" s="36"/>
      <c r="L1" s="36"/>
      <c r="M1" s="37"/>
    </row>
    <row r="2" spans="1:13" ht="27.75" customHeight="1">
      <c r="A2" s="35"/>
      <c r="B2" s="36"/>
      <c r="C2" s="36"/>
      <c r="D2" s="36"/>
      <c r="E2" s="36"/>
      <c r="F2" s="36"/>
      <c r="G2" s="36"/>
      <c r="H2" s="36"/>
      <c r="I2" s="36"/>
      <c r="J2" s="36"/>
      <c r="K2" s="36"/>
      <c r="L2" s="36"/>
      <c r="M2" s="37"/>
    </row>
    <row r="3" spans="1:13" ht="20.25">
      <c r="A3" s="35"/>
      <c r="B3" s="36"/>
      <c r="C3" s="36"/>
      <c r="D3" s="36"/>
      <c r="E3" s="36"/>
      <c r="G3" s="36"/>
      <c r="H3" s="36"/>
      <c r="I3" s="36"/>
      <c r="J3" s="36"/>
      <c r="K3" s="36"/>
      <c r="L3" s="36"/>
      <c r="M3" s="37"/>
    </row>
    <row r="4" ht="12.75">
      <c r="B4" s="41"/>
    </row>
    <row r="5" spans="1:2" ht="18">
      <c r="A5" s="40" t="s">
        <v>47</v>
      </c>
      <c r="B5" s="41"/>
    </row>
    <row r="7" spans="1:12" ht="42" customHeight="1">
      <c r="A7" s="42" t="s">
        <v>50</v>
      </c>
      <c r="B7" s="149" t="s">
        <v>58</v>
      </c>
      <c r="C7" s="150"/>
      <c r="D7" s="150"/>
      <c r="E7" s="150"/>
      <c r="F7" s="150"/>
      <c r="G7" s="150"/>
      <c r="H7" s="150"/>
      <c r="I7" s="150"/>
      <c r="J7" s="150"/>
      <c r="K7" s="150"/>
      <c r="L7" s="150"/>
    </row>
    <row r="8" spans="1:12" ht="12.75">
      <c r="A8" s="42"/>
      <c r="B8" s="45"/>
      <c r="C8" s="46"/>
      <c r="D8" s="46"/>
      <c r="E8" s="46"/>
      <c r="F8" s="46"/>
      <c r="G8" s="46"/>
      <c r="H8" s="46"/>
      <c r="I8" s="46"/>
      <c r="J8" s="46"/>
      <c r="K8" s="46"/>
      <c r="L8" s="46"/>
    </row>
    <row r="9" spans="1:12" ht="28.5" customHeight="1">
      <c r="A9" s="42" t="s">
        <v>50</v>
      </c>
      <c r="B9" s="149" t="s">
        <v>54</v>
      </c>
      <c r="C9" s="150"/>
      <c r="D9" s="150"/>
      <c r="E9" s="150"/>
      <c r="F9" s="150"/>
      <c r="G9" s="150"/>
      <c r="H9" s="150"/>
      <c r="I9" s="150"/>
      <c r="J9" s="150"/>
      <c r="K9" s="150"/>
      <c r="L9" s="150"/>
    </row>
    <row r="10" spans="2:12" ht="12.75">
      <c r="B10" s="42"/>
      <c r="C10" s="42"/>
      <c r="D10" s="42"/>
      <c r="E10" s="42"/>
      <c r="F10" s="44"/>
      <c r="G10" s="42"/>
      <c r="H10" s="42"/>
      <c r="I10" s="42"/>
      <c r="J10" s="42"/>
      <c r="K10" s="42"/>
      <c r="L10" s="44"/>
    </row>
    <row r="11" spans="1:12" ht="53.25" customHeight="1">
      <c r="A11" s="42" t="s">
        <v>50</v>
      </c>
      <c r="B11" s="149" t="s">
        <v>55</v>
      </c>
      <c r="C11" s="150"/>
      <c r="D11" s="150"/>
      <c r="E11" s="150"/>
      <c r="F11" s="150"/>
      <c r="G11" s="150"/>
      <c r="H11" s="150"/>
      <c r="I11" s="150"/>
      <c r="J11" s="150"/>
      <c r="K11" s="150"/>
      <c r="L11" s="150"/>
    </row>
    <row r="12" spans="2:12" ht="12.75" customHeight="1">
      <c r="B12" s="42"/>
      <c r="C12" s="42"/>
      <c r="D12" s="42"/>
      <c r="E12" s="42"/>
      <c r="F12" s="44"/>
      <c r="G12" s="42"/>
      <c r="H12" s="42"/>
      <c r="I12" s="42"/>
      <c r="J12" s="42"/>
      <c r="K12" s="42"/>
      <c r="L12" s="44"/>
    </row>
    <row r="13" spans="1:12" ht="41.25" customHeight="1">
      <c r="A13" s="42" t="s">
        <v>50</v>
      </c>
      <c r="B13" s="149" t="s">
        <v>57</v>
      </c>
      <c r="C13" s="150"/>
      <c r="D13" s="150"/>
      <c r="E13" s="150"/>
      <c r="F13" s="150"/>
      <c r="G13" s="150"/>
      <c r="H13" s="150"/>
      <c r="I13" s="150"/>
      <c r="J13" s="150"/>
      <c r="K13" s="150"/>
      <c r="L13" s="150"/>
    </row>
    <row r="14" spans="2:12" ht="12.75" customHeight="1">
      <c r="B14" s="42"/>
      <c r="C14" s="42"/>
      <c r="D14" s="42"/>
      <c r="E14" s="42"/>
      <c r="F14" s="44"/>
      <c r="G14" s="42"/>
      <c r="H14" s="42"/>
      <c r="I14" s="42"/>
      <c r="J14" s="42"/>
      <c r="K14" s="42"/>
      <c r="L14" s="44"/>
    </row>
    <row r="15" spans="1:12" ht="15" customHeight="1">
      <c r="A15" s="42" t="s">
        <v>50</v>
      </c>
      <c r="B15" s="149" t="s">
        <v>56</v>
      </c>
      <c r="C15" s="150"/>
      <c r="D15" s="150"/>
      <c r="E15" s="150"/>
      <c r="F15" s="150"/>
      <c r="G15" s="150"/>
      <c r="H15" s="150"/>
      <c r="I15" s="150"/>
      <c r="J15" s="150"/>
      <c r="K15" s="150"/>
      <c r="L15" s="150"/>
    </row>
    <row r="16" spans="1:12" ht="12.75">
      <c r="A16" s="42"/>
      <c r="B16" s="45"/>
      <c r="C16" s="46"/>
      <c r="D16" s="46"/>
      <c r="E16" s="46"/>
      <c r="F16" s="46"/>
      <c r="G16" s="46"/>
      <c r="H16" s="46"/>
      <c r="I16" s="46"/>
      <c r="J16" s="46"/>
      <c r="K16" s="46"/>
      <c r="L16" s="46"/>
    </row>
    <row r="33" spans="1:12" ht="26.25">
      <c r="A33" s="43" t="s">
        <v>53</v>
      </c>
      <c r="B33" s="43"/>
      <c r="C33" s="43"/>
      <c r="D33" s="43"/>
      <c r="E33" s="43"/>
      <c r="F33" s="43"/>
      <c r="G33" s="43"/>
      <c r="H33" s="43"/>
      <c r="I33" s="43"/>
      <c r="J33" s="43"/>
      <c r="K33" s="43"/>
      <c r="L33" s="43"/>
    </row>
    <row r="34" spans="1:12" ht="26.25">
      <c r="A34" s="43" t="s">
        <v>52</v>
      </c>
      <c r="B34" s="43"/>
      <c r="C34" s="43"/>
      <c r="D34" s="43"/>
      <c r="E34" s="43"/>
      <c r="F34" s="43"/>
      <c r="G34" s="43"/>
      <c r="H34" s="43"/>
      <c r="I34" s="43"/>
      <c r="J34" s="43"/>
      <c r="K34" s="43"/>
      <c r="L34" s="43"/>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view="pageBreakPreview" zoomScaleSheetLayoutView="100" zoomScalePageLayoutView="0" workbookViewId="0" topLeftCell="A1">
      <selection activeCell="A1" sqref="A1:F1"/>
    </sheetView>
  </sheetViews>
  <sheetFormatPr defaultColWidth="9.140625" defaultRowHeight="12.75"/>
  <cols>
    <col min="1" max="1" width="10.140625" style="0" customWidth="1"/>
    <col min="2" max="2" width="9.28125" style="0" customWidth="1"/>
    <col min="3" max="3" width="9.57421875" style="0" customWidth="1"/>
    <col min="4" max="4" width="10.8515625" style="0" customWidth="1"/>
    <col min="5" max="5" width="10.28125" style="0" customWidth="1"/>
    <col min="6" max="6" width="9.28125" style="0" customWidth="1"/>
  </cols>
  <sheetData>
    <row r="1" spans="1:6" ht="34.5" customHeight="1">
      <c r="A1" s="154" t="s">
        <v>109</v>
      </c>
      <c r="B1" s="154"/>
      <c r="C1" s="154"/>
      <c r="D1" s="154"/>
      <c r="E1" s="154"/>
      <c r="F1" s="154"/>
    </row>
    <row r="2" spans="1:6" ht="19.5" customHeight="1">
      <c r="A2" s="3" t="s">
        <v>0</v>
      </c>
      <c r="B2" s="151" t="s">
        <v>60</v>
      </c>
      <c r="C2" s="152"/>
      <c r="D2" s="152"/>
      <c r="E2" s="152"/>
      <c r="F2" s="153"/>
    </row>
    <row r="3" spans="1:6" ht="24" customHeight="1">
      <c r="A3" s="4" t="s">
        <v>11</v>
      </c>
      <c r="B3" s="131" t="s">
        <v>16</v>
      </c>
      <c r="C3" s="131" t="s">
        <v>70</v>
      </c>
      <c r="D3" s="131" t="s">
        <v>71</v>
      </c>
      <c r="E3" s="132" t="s">
        <v>72</v>
      </c>
      <c r="F3" s="133" t="s">
        <v>20</v>
      </c>
    </row>
    <row r="4" spans="1:6" ht="12.75">
      <c r="A4" s="8"/>
      <c r="B4" s="6"/>
      <c r="C4" s="6"/>
      <c r="D4" s="6"/>
      <c r="E4" s="82"/>
      <c r="F4" s="78"/>
    </row>
    <row r="5" spans="1:6" ht="12.75">
      <c r="A5" s="8" t="s">
        <v>1</v>
      </c>
      <c r="B5" s="72">
        <v>56</v>
      </c>
      <c r="C5" s="72">
        <v>16</v>
      </c>
      <c r="D5" s="72">
        <v>30</v>
      </c>
      <c r="E5" s="83">
        <v>4</v>
      </c>
      <c r="F5" s="79">
        <v>6</v>
      </c>
    </row>
    <row r="6" spans="1:6" ht="12.75">
      <c r="A6" s="74" t="s">
        <v>65</v>
      </c>
      <c r="B6" s="72">
        <v>3</v>
      </c>
      <c r="C6" s="72">
        <v>0</v>
      </c>
      <c r="D6" s="72">
        <v>3</v>
      </c>
      <c r="E6" s="83">
        <v>0</v>
      </c>
      <c r="F6" s="79">
        <v>0</v>
      </c>
    </row>
    <row r="7" spans="1:6" ht="12.75">
      <c r="A7" s="75" t="s">
        <v>66</v>
      </c>
      <c r="B7" s="72">
        <v>13</v>
      </c>
      <c r="C7" s="72">
        <v>2</v>
      </c>
      <c r="D7" s="72">
        <v>11</v>
      </c>
      <c r="E7" s="83">
        <v>1</v>
      </c>
      <c r="F7" s="79">
        <v>0</v>
      </c>
    </row>
    <row r="8" spans="1:6" ht="12.75">
      <c r="A8" s="75" t="s">
        <v>67</v>
      </c>
      <c r="B8" s="72">
        <v>29</v>
      </c>
      <c r="C8" s="72">
        <v>10</v>
      </c>
      <c r="D8" s="72">
        <v>13</v>
      </c>
      <c r="E8" s="83">
        <v>2</v>
      </c>
      <c r="F8" s="79">
        <v>4</v>
      </c>
    </row>
    <row r="9" spans="1:6" ht="12.75">
      <c r="A9" s="75" t="s">
        <v>68</v>
      </c>
      <c r="B9" s="72">
        <v>11</v>
      </c>
      <c r="C9" s="72">
        <v>4</v>
      </c>
      <c r="D9" s="72">
        <v>3</v>
      </c>
      <c r="E9" s="83">
        <v>1</v>
      </c>
      <c r="F9" s="79">
        <v>2</v>
      </c>
    </row>
    <row r="10" spans="1:6" ht="12.75">
      <c r="A10" s="75" t="s">
        <v>69</v>
      </c>
      <c r="B10" s="72">
        <v>0</v>
      </c>
      <c r="C10" s="72">
        <v>0</v>
      </c>
      <c r="D10" s="72">
        <v>0</v>
      </c>
      <c r="E10" s="83">
        <v>0</v>
      </c>
      <c r="F10" s="79">
        <v>0</v>
      </c>
    </row>
    <row r="11" spans="1:6" ht="12.75">
      <c r="A11" s="8"/>
      <c r="B11" s="72"/>
      <c r="C11" s="72"/>
      <c r="D11" s="72"/>
      <c r="E11" s="83"/>
      <c r="F11" s="79"/>
    </row>
    <row r="12" spans="1:6" ht="12.75">
      <c r="A12" s="8" t="s">
        <v>8</v>
      </c>
      <c r="B12" s="72">
        <v>14</v>
      </c>
      <c r="C12" s="72">
        <v>3</v>
      </c>
      <c r="D12" s="72">
        <v>10</v>
      </c>
      <c r="E12" s="83">
        <v>0</v>
      </c>
      <c r="F12" s="79">
        <v>1</v>
      </c>
    </row>
    <row r="13" spans="1:6" ht="12.75">
      <c r="A13" s="74" t="s">
        <v>65</v>
      </c>
      <c r="B13" s="72">
        <v>1</v>
      </c>
      <c r="C13" s="72">
        <v>0</v>
      </c>
      <c r="D13" s="72">
        <v>1</v>
      </c>
      <c r="E13" s="83">
        <v>0</v>
      </c>
      <c r="F13" s="79">
        <v>0</v>
      </c>
    </row>
    <row r="14" spans="1:6" ht="12.75">
      <c r="A14" s="75" t="s">
        <v>66</v>
      </c>
      <c r="B14" s="72">
        <v>9</v>
      </c>
      <c r="C14" s="72">
        <v>2</v>
      </c>
      <c r="D14" s="72">
        <v>7</v>
      </c>
      <c r="E14" s="83">
        <v>0</v>
      </c>
      <c r="F14" s="79">
        <v>0</v>
      </c>
    </row>
    <row r="15" spans="1:6" ht="12.75">
      <c r="A15" s="75" t="s">
        <v>67</v>
      </c>
      <c r="B15" s="72">
        <v>2</v>
      </c>
      <c r="C15" s="72">
        <v>0</v>
      </c>
      <c r="D15" s="72">
        <v>1</v>
      </c>
      <c r="E15" s="83">
        <v>0</v>
      </c>
      <c r="F15" s="79">
        <v>1</v>
      </c>
    </row>
    <row r="16" spans="1:6" ht="12.75">
      <c r="A16" s="75" t="s">
        <v>68</v>
      </c>
      <c r="B16" s="72">
        <v>2</v>
      </c>
      <c r="C16" s="72">
        <v>1</v>
      </c>
      <c r="D16" s="72">
        <v>1</v>
      </c>
      <c r="E16" s="83">
        <v>0</v>
      </c>
      <c r="F16" s="79">
        <v>0</v>
      </c>
    </row>
    <row r="17" spans="1:6" ht="12.75">
      <c r="A17" s="75" t="s">
        <v>69</v>
      </c>
      <c r="B17" s="72">
        <v>0</v>
      </c>
      <c r="C17" s="72">
        <v>0</v>
      </c>
      <c r="D17" s="72">
        <v>0</v>
      </c>
      <c r="E17" s="83">
        <v>0</v>
      </c>
      <c r="F17" s="79">
        <v>0</v>
      </c>
    </row>
    <row r="18" spans="1:6" ht="12.75">
      <c r="A18" s="8"/>
      <c r="B18" s="72"/>
      <c r="C18" s="72"/>
      <c r="D18" s="72"/>
      <c r="E18" s="83"/>
      <c r="F18" s="79"/>
    </row>
    <row r="19" spans="1:6" ht="12.75">
      <c r="A19" s="8" t="s">
        <v>9</v>
      </c>
      <c r="B19" s="72">
        <v>33</v>
      </c>
      <c r="C19" s="72">
        <v>9</v>
      </c>
      <c r="D19" s="72">
        <v>16</v>
      </c>
      <c r="E19" s="83">
        <v>3</v>
      </c>
      <c r="F19" s="79">
        <v>4</v>
      </c>
    </row>
    <row r="20" spans="1:6" ht="12.75">
      <c r="A20" s="74" t="s">
        <v>65</v>
      </c>
      <c r="B20" s="72">
        <v>2</v>
      </c>
      <c r="C20" s="72">
        <v>0</v>
      </c>
      <c r="D20" s="72">
        <v>2</v>
      </c>
      <c r="E20" s="83">
        <v>0</v>
      </c>
      <c r="F20" s="79">
        <v>0</v>
      </c>
    </row>
    <row r="21" spans="1:6" ht="12.75">
      <c r="A21" s="75" t="s">
        <v>66</v>
      </c>
      <c r="B21" s="72">
        <v>3</v>
      </c>
      <c r="C21" s="72">
        <v>0</v>
      </c>
      <c r="D21" s="72">
        <v>3</v>
      </c>
      <c r="E21" s="83">
        <v>0</v>
      </c>
      <c r="F21" s="79">
        <v>0</v>
      </c>
    </row>
    <row r="22" spans="1:6" ht="12.75">
      <c r="A22" s="75" t="s">
        <v>67</v>
      </c>
      <c r="B22" s="72">
        <v>20</v>
      </c>
      <c r="C22" s="72">
        <v>6</v>
      </c>
      <c r="D22" s="72">
        <v>10</v>
      </c>
      <c r="E22" s="83">
        <v>2</v>
      </c>
      <c r="F22" s="79">
        <v>2</v>
      </c>
    </row>
    <row r="23" spans="1:6" ht="12.75">
      <c r="A23" s="75" t="s">
        <v>68</v>
      </c>
      <c r="B23" s="72">
        <v>8</v>
      </c>
      <c r="C23" s="72">
        <v>3</v>
      </c>
      <c r="D23" s="72">
        <v>1</v>
      </c>
      <c r="E23" s="83">
        <v>1</v>
      </c>
      <c r="F23" s="79">
        <v>2</v>
      </c>
    </row>
    <row r="24" spans="1:6" ht="12.75">
      <c r="A24" s="75" t="s">
        <v>69</v>
      </c>
      <c r="B24" s="72">
        <v>0</v>
      </c>
      <c r="C24" s="72">
        <v>0</v>
      </c>
      <c r="D24" s="72">
        <v>0</v>
      </c>
      <c r="E24" s="83">
        <v>0</v>
      </c>
      <c r="F24" s="79">
        <v>0</v>
      </c>
    </row>
    <row r="25" spans="1:6" ht="12.75">
      <c r="A25" s="8"/>
      <c r="B25" s="72"/>
      <c r="C25" s="72"/>
      <c r="D25" s="72"/>
      <c r="E25" s="83"/>
      <c r="F25" s="79"/>
    </row>
    <row r="26" spans="1:6" ht="12.75">
      <c r="A26" s="8" t="s">
        <v>10</v>
      </c>
      <c r="B26" s="72">
        <v>9</v>
      </c>
      <c r="C26" s="72">
        <v>4</v>
      </c>
      <c r="D26" s="72">
        <v>4</v>
      </c>
      <c r="E26" s="83">
        <v>1</v>
      </c>
      <c r="F26" s="79">
        <v>1</v>
      </c>
    </row>
    <row r="27" spans="1:6" ht="12.75">
      <c r="A27" s="74" t="s">
        <v>65</v>
      </c>
      <c r="B27" s="72">
        <v>0</v>
      </c>
      <c r="C27" s="72">
        <v>0</v>
      </c>
      <c r="D27" s="72">
        <v>0</v>
      </c>
      <c r="E27" s="83">
        <v>0</v>
      </c>
      <c r="F27" s="79">
        <v>0</v>
      </c>
    </row>
    <row r="28" spans="1:6" ht="12.75">
      <c r="A28" s="75" t="s">
        <v>66</v>
      </c>
      <c r="B28" s="72">
        <v>1</v>
      </c>
      <c r="C28" s="72">
        <v>0</v>
      </c>
      <c r="D28" s="72">
        <v>1</v>
      </c>
      <c r="E28" s="83">
        <v>1</v>
      </c>
      <c r="F28" s="79">
        <v>0</v>
      </c>
    </row>
    <row r="29" spans="1:6" ht="12.75">
      <c r="A29" s="75" t="s">
        <v>67</v>
      </c>
      <c r="B29" s="72">
        <v>7</v>
      </c>
      <c r="C29" s="72">
        <v>4</v>
      </c>
      <c r="D29" s="72">
        <v>2</v>
      </c>
      <c r="E29" s="83">
        <v>0</v>
      </c>
      <c r="F29" s="79">
        <v>1</v>
      </c>
    </row>
    <row r="30" spans="1:6" ht="12.75">
      <c r="A30" s="75" t="s">
        <v>68</v>
      </c>
      <c r="B30" s="72">
        <v>1</v>
      </c>
      <c r="C30" s="72">
        <v>0</v>
      </c>
      <c r="D30" s="72">
        <v>1</v>
      </c>
      <c r="E30" s="83">
        <v>0</v>
      </c>
      <c r="F30" s="79">
        <v>0</v>
      </c>
    </row>
    <row r="31" spans="1:6" ht="12.75">
      <c r="A31" s="76" t="s">
        <v>69</v>
      </c>
      <c r="B31" s="73">
        <v>0</v>
      </c>
      <c r="C31" s="73">
        <v>0</v>
      </c>
      <c r="D31" s="73">
        <v>0</v>
      </c>
      <c r="E31" s="84">
        <v>0</v>
      </c>
      <c r="F31" s="80">
        <v>0</v>
      </c>
    </row>
    <row r="32" spans="1:5" ht="12.75">
      <c r="A32" s="47"/>
      <c r="B32" s="5"/>
      <c r="C32" s="5"/>
      <c r="D32" s="48"/>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56" t="e">
        <f>#REF!&amp;" "&amp;#REF!&amp;"-"&amp;#REF!</f>
        <v>#REF!</v>
      </c>
      <c r="B1" s="156"/>
      <c r="C1" s="156"/>
      <c r="D1" s="156"/>
      <c r="E1" s="156"/>
    </row>
    <row r="2" spans="1:5" ht="9.75" customHeight="1">
      <c r="A2" s="156" t="s">
        <v>62</v>
      </c>
      <c r="B2" s="156"/>
      <c r="C2" s="156"/>
      <c r="D2" s="156"/>
      <c r="E2" s="156"/>
    </row>
    <row r="3" spans="1:2" ht="9.75" customHeight="1">
      <c r="A3" s="2"/>
      <c r="B3" s="2"/>
    </row>
    <row r="4" spans="1:5" ht="9.75" customHeight="1">
      <c r="A4" s="156" t="str">
        <f>"DELAWARE AND COUNTIES, "&amp;'[1]YEAR'!$A$1</f>
        <v>DELAWARE AND COUNTIES, 2017</v>
      </c>
      <c r="B4" s="156"/>
      <c r="C4" s="156"/>
      <c r="D4" s="156"/>
      <c r="E4" s="156"/>
    </row>
    <row r="5" spans="1:2" ht="9.75" customHeight="1">
      <c r="A5" s="2"/>
      <c r="B5" s="2"/>
    </row>
    <row r="6" spans="1:5" ht="10.5" customHeight="1">
      <c r="A6" s="3"/>
      <c r="B6" s="155" t="s">
        <v>59</v>
      </c>
      <c r="C6" s="155"/>
      <c r="D6" s="155"/>
      <c r="E6" s="155"/>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50">
        <f aca="true" t="shared" si="0" ref="B9:B19">SUM(C9,D9,E9)</f>
        <v>59</v>
      </c>
      <c r="C9" s="50">
        <f>SUM(C10:C11,C14:C19)</f>
        <v>6</v>
      </c>
      <c r="D9" s="50">
        <f>SUM(D10:D11,D14:D19)</f>
        <v>36</v>
      </c>
      <c r="E9" s="50">
        <f>SUM(E10:E11,E14:E19)</f>
        <v>17</v>
      </c>
    </row>
    <row r="10" spans="1:5" ht="9.75" customHeight="1">
      <c r="A10" s="6" t="s">
        <v>2</v>
      </c>
      <c r="B10" s="50">
        <f t="shared" si="0"/>
        <v>0</v>
      </c>
      <c r="C10" s="50">
        <f>'[1]PRAGECTY'!L4</f>
        <v>0</v>
      </c>
      <c r="D10" s="50">
        <f>'[1]PRAGECTY'!L13</f>
        <v>0</v>
      </c>
      <c r="E10" s="50">
        <f>'[1]PRAGECTY'!L22</f>
        <v>0</v>
      </c>
    </row>
    <row r="11" spans="1:5" ht="9.75" customHeight="1">
      <c r="A11" s="6" t="s">
        <v>13</v>
      </c>
      <c r="B11" s="50">
        <f t="shared" si="0"/>
        <v>7</v>
      </c>
      <c r="C11" s="50">
        <f>SUM(C12:C13)</f>
        <v>2</v>
      </c>
      <c r="D11" s="50">
        <f>SUM(D12:D13)</f>
        <v>3</v>
      </c>
      <c r="E11" s="50">
        <f>SUM(E12:E13)</f>
        <v>2</v>
      </c>
    </row>
    <row r="12" spans="1:5" ht="9.75" customHeight="1">
      <c r="A12" s="6" t="s">
        <v>14</v>
      </c>
      <c r="B12" s="50">
        <f t="shared" si="0"/>
        <v>3</v>
      </c>
      <c r="C12" s="50">
        <f>'[1]PRAGECTY'!L5</f>
        <v>0</v>
      </c>
      <c r="D12" s="50">
        <f>'[1]PRAGECTY'!L14</f>
        <v>2</v>
      </c>
      <c r="E12" s="50">
        <f>'[1]PRAGECTY'!L23</f>
        <v>1</v>
      </c>
    </row>
    <row r="13" spans="1:5" ht="9.75" customHeight="1">
      <c r="A13" s="6" t="s">
        <v>15</v>
      </c>
      <c r="B13" s="50">
        <f t="shared" si="0"/>
        <v>4</v>
      </c>
      <c r="C13" s="50">
        <f>'[1]PRAGECTY'!L6</f>
        <v>2</v>
      </c>
      <c r="D13" s="50">
        <f>'[1]PRAGECTY'!L15</f>
        <v>1</v>
      </c>
      <c r="E13" s="50">
        <f>'[1]PRAGECTY'!L24</f>
        <v>1</v>
      </c>
    </row>
    <row r="14" spans="1:5" ht="9.75" customHeight="1">
      <c r="A14" s="6" t="s">
        <v>3</v>
      </c>
      <c r="B14" s="50">
        <f t="shared" si="0"/>
        <v>18</v>
      </c>
      <c r="C14" s="50">
        <f>'[1]PRAGECTY'!L7</f>
        <v>2</v>
      </c>
      <c r="D14" s="50">
        <f>'[1]PRAGECTY'!L16</f>
        <v>10</v>
      </c>
      <c r="E14" s="50">
        <f>'[1]PRAGECTY'!L25</f>
        <v>6</v>
      </c>
    </row>
    <row r="15" spans="1:5" ht="9.75" customHeight="1">
      <c r="A15" s="6" t="s">
        <v>4</v>
      </c>
      <c r="B15" s="50">
        <f t="shared" si="0"/>
        <v>15</v>
      </c>
      <c r="C15" s="50">
        <f>'[1]PRAGECTY'!L8</f>
        <v>1</v>
      </c>
      <c r="D15" s="50">
        <f>'[1]PRAGECTY'!L17</f>
        <v>11</v>
      </c>
      <c r="E15" s="50">
        <f>'[1]PRAGECTY'!L26</f>
        <v>3</v>
      </c>
    </row>
    <row r="16" spans="1:5" ht="9.75" customHeight="1">
      <c r="A16" s="6" t="s">
        <v>5</v>
      </c>
      <c r="B16" s="50">
        <f t="shared" si="0"/>
        <v>12</v>
      </c>
      <c r="C16" s="50">
        <f>'[1]PRAGECTY'!L9</f>
        <v>1</v>
      </c>
      <c r="D16" s="50">
        <f>'[1]PRAGECTY'!L18</f>
        <v>9</v>
      </c>
      <c r="E16" s="50">
        <f>'[1]PRAGECTY'!L27</f>
        <v>2</v>
      </c>
    </row>
    <row r="17" spans="1:5" ht="9.75" customHeight="1">
      <c r="A17" s="6" t="s">
        <v>6</v>
      </c>
      <c r="B17" s="50">
        <f t="shared" si="0"/>
        <v>6</v>
      </c>
      <c r="C17" s="50">
        <f>'[1]PRAGECTY'!L10</f>
        <v>0</v>
      </c>
      <c r="D17" s="50">
        <f>'[1]PRAGECTY'!L19</f>
        <v>3</v>
      </c>
      <c r="E17" s="50">
        <f>'[1]PRAGECTY'!L28</f>
        <v>3</v>
      </c>
    </row>
    <row r="18" spans="1:5" ht="9.75" customHeight="1">
      <c r="A18" s="6" t="s">
        <v>7</v>
      </c>
      <c r="B18" s="50">
        <f t="shared" si="0"/>
        <v>1</v>
      </c>
      <c r="C18" s="50">
        <f>'[1]PRAGECTY'!L11</f>
        <v>0</v>
      </c>
      <c r="D18" s="50">
        <f>'[1]PRAGECTY'!L20</f>
        <v>0</v>
      </c>
      <c r="E18" s="50">
        <f>'[1]PRAGECTY'!L29</f>
        <v>1</v>
      </c>
    </row>
    <row r="19" spans="1:5" ht="9.75" customHeight="1">
      <c r="A19" s="9" t="s">
        <v>27</v>
      </c>
      <c r="B19" s="51">
        <f t="shared" si="0"/>
        <v>0</v>
      </c>
      <c r="C19" s="51">
        <f>'[1]PRAGECTY'!L12</f>
        <v>0</v>
      </c>
      <c r="D19" s="51">
        <f>'[1]PRAGECTY'!L21</f>
        <v>0</v>
      </c>
      <c r="E19" s="51">
        <f>'[1]PRAGECTY'!L30</f>
        <v>0</v>
      </c>
    </row>
    <row r="20" spans="1:5" ht="9.75" customHeight="1">
      <c r="A20" s="47"/>
      <c r="B20" s="5"/>
      <c r="C20" s="5"/>
      <c r="D20" s="48"/>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56" t="e">
        <f>#REF!&amp;" "&amp;#REF!&amp;"-"&amp;#REF!</f>
        <v>#REF!</v>
      </c>
      <c r="B1" s="156"/>
      <c r="C1" s="156"/>
      <c r="D1" s="156"/>
      <c r="E1" s="156"/>
      <c r="F1" s="156"/>
    </row>
    <row r="2" spans="1:6" ht="9.75" customHeight="1">
      <c r="A2" s="156" t="s">
        <v>61</v>
      </c>
      <c r="B2" s="156"/>
      <c r="C2" s="156"/>
      <c r="D2" s="156"/>
      <c r="E2" s="156"/>
      <c r="F2" s="156"/>
    </row>
    <row r="3" spans="1:2" ht="9.75" customHeight="1">
      <c r="A3" s="2"/>
      <c r="B3" s="2"/>
    </row>
    <row r="4" spans="1:6" ht="9.75" customHeight="1">
      <c r="A4" s="156" t="str">
        <f>"DELAWARE, "&amp;'[1]YEAR'!$A$1</f>
        <v>DELAWARE, 2017</v>
      </c>
      <c r="B4" s="156"/>
      <c r="C4" s="156"/>
      <c r="D4" s="156"/>
      <c r="E4" s="156"/>
      <c r="F4" s="156"/>
    </row>
    <row r="5" ht="9.75" customHeight="1"/>
    <row r="6" spans="1:6" ht="10.5" customHeight="1">
      <c r="A6" s="3"/>
      <c r="B6" s="155" t="s">
        <v>60</v>
      </c>
      <c r="C6" s="155"/>
      <c r="D6" s="155"/>
      <c r="E6" s="155"/>
      <c r="F6" s="155"/>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52">
        <f aca="true" t="shared" si="0" ref="B9:B19">SUM(C9,D9,E9)</f>
        <v>59</v>
      </c>
      <c r="C9" s="52">
        <f>SUM(C10:C11,C14:C19)</f>
        <v>29</v>
      </c>
      <c r="D9" s="52">
        <f>SUM(D10:D11,D14:D19)</f>
        <v>30</v>
      </c>
      <c r="E9" s="52">
        <f>SUM(E10:E11,E14:E19)</f>
        <v>0</v>
      </c>
      <c r="F9" s="52">
        <f>SUM(F10:F11,F14:F19)</f>
        <v>6</v>
      </c>
    </row>
    <row r="10" spans="1:6" ht="9" customHeight="1">
      <c r="A10" s="6" t="s">
        <v>2</v>
      </c>
      <c r="B10" s="52">
        <f t="shared" si="0"/>
        <v>0</v>
      </c>
      <c r="C10" s="52">
        <f>'[1]PRACEAGE'!L4</f>
        <v>0</v>
      </c>
      <c r="D10" s="52">
        <f>'[1]PRACEAGE'!L13</f>
        <v>0</v>
      </c>
      <c r="E10" s="52">
        <f>'[1]PRACEAGE'!L22</f>
        <v>0</v>
      </c>
      <c r="F10" s="52">
        <f>'[1]PRACEAGE'!L45</f>
        <v>0</v>
      </c>
    </row>
    <row r="11" spans="1:6" ht="9" customHeight="1">
      <c r="A11" s="6" t="s">
        <v>13</v>
      </c>
      <c r="B11" s="52">
        <f t="shared" si="0"/>
        <v>7</v>
      </c>
      <c r="C11" s="52">
        <f>SUM(C12:C13)</f>
        <v>2</v>
      </c>
      <c r="D11" s="52">
        <f>SUM(D12:D13)</f>
        <v>5</v>
      </c>
      <c r="E11" s="52">
        <f>SUM(E12:E13)</f>
        <v>0</v>
      </c>
      <c r="F11" s="52">
        <f>SUM(F12:F13)</f>
        <v>0</v>
      </c>
    </row>
    <row r="12" spans="1:6" ht="9" customHeight="1">
      <c r="A12" s="6" t="s">
        <v>14</v>
      </c>
      <c r="B12" s="52">
        <f t="shared" si="0"/>
        <v>3</v>
      </c>
      <c r="C12" s="52">
        <f>'[1]PRACEAGE'!L5</f>
        <v>1</v>
      </c>
      <c r="D12" s="52">
        <f>'[1]PRACEAGE'!L14</f>
        <v>2</v>
      </c>
      <c r="E12" s="52">
        <f>'[1]PRACEAGE'!L23</f>
        <v>0</v>
      </c>
      <c r="F12" s="52">
        <f>'[1]PRACEAGE'!L46</f>
        <v>0</v>
      </c>
    </row>
    <row r="13" spans="1:6" ht="9" customHeight="1">
      <c r="A13" s="6" t="s">
        <v>15</v>
      </c>
      <c r="B13" s="52">
        <f t="shared" si="0"/>
        <v>4</v>
      </c>
      <c r="C13" s="52">
        <f>'[1]PRACEAGE'!L6</f>
        <v>1</v>
      </c>
      <c r="D13" s="52">
        <f>'[1]PRACEAGE'!L15</f>
        <v>3</v>
      </c>
      <c r="E13" s="52">
        <f>'[1]PRACEAGE'!L24</f>
        <v>0</v>
      </c>
      <c r="F13" s="52">
        <f>'[1]PRACEAGE'!L47</f>
        <v>0</v>
      </c>
    </row>
    <row r="14" spans="1:6" ht="9" customHeight="1">
      <c r="A14" s="6" t="s">
        <v>3</v>
      </c>
      <c r="B14" s="52">
        <f t="shared" si="0"/>
        <v>18</v>
      </c>
      <c r="C14" s="52">
        <f>'[1]PRACEAGE'!L7</f>
        <v>8</v>
      </c>
      <c r="D14" s="52">
        <f>'[1]PRACEAGE'!L16</f>
        <v>10</v>
      </c>
      <c r="E14" s="52">
        <f>'[1]PRACEAGE'!L25</f>
        <v>0</v>
      </c>
      <c r="F14" s="52">
        <f>'[1]PRACEAGE'!L48</f>
        <v>0</v>
      </c>
    </row>
    <row r="15" spans="1:6" ht="9" customHeight="1">
      <c r="A15" s="6" t="s">
        <v>4</v>
      </c>
      <c r="B15" s="52">
        <f t="shared" si="0"/>
        <v>15</v>
      </c>
      <c r="C15" s="52">
        <f>'[1]PRACEAGE'!L8</f>
        <v>8</v>
      </c>
      <c r="D15" s="52">
        <f>'[1]PRACEAGE'!L17</f>
        <v>7</v>
      </c>
      <c r="E15" s="52">
        <f>'[1]PRACEAGE'!L26</f>
        <v>0</v>
      </c>
      <c r="F15" s="52">
        <f>'[1]PRACEAGE'!L49</f>
        <v>1</v>
      </c>
    </row>
    <row r="16" spans="1:6" ht="9" customHeight="1">
      <c r="A16" s="6" t="s">
        <v>5</v>
      </c>
      <c r="B16" s="52">
        <f t="shared" si="0"/>
        <v>12</v>
      </c>
      <c r="C16" s="52">
        <f>'[1]PRACEAGE'!L9</f>
        <v>7</v>
      </c>
      <c r="D16" s="52">
        <f>'[1]PRACEAGE'!L18</f>
        <v>5</v>
      </c>
      <c r="E16" s="52">
        <f>'[1]PRACEAGE'!L27</f>
        <v>0</v>
      </c>
      <c r="F16" s="52">
        <f>'[1]PRACEAGE'!L50</f>
        <v>2</v>
      </c>
    </row>
    <row r="17" spans="1:6" ht="9" customHeight="1">
      <c r="A17" s="6" t="s">
        <v>6</v>
      </c>
      <c r="B17" s="52">
        <f t="shared" si="0"/>
        <v>6</v>
      </c>
      <c r="C17" s="52">
        <f>'[1]PRACEAGE'!L10</f>
        <v>3</v>
      </c>
      <c r="D17" s="52">
        <f>'[1]PRACEAGE'!L19</f>
        <v>3</v>
      </c>
      <c r="E17" s="52">
        <f>'[1]PRACEAGE'!L28</f>
        <v>0</v>
      </c>
      <c r="F17" s="52">
        <f>'[1]PRACEAGE'!L51</f>
        <v>2</v>
      </c>
    </row>
    <row r="18" spans="1:6" ht="9" customHeight="1">
      <c r="A18" s="6" t="s">
        <v>7</v>
      </c>
      <c r="B18" s="52">
        <f t="shared" si="0"/>
        <v>1</v>
      </c>
      <c r="C18" s="52">
        <f>'[1]PRACEAGE'!L11</f>
        <v>1</v>
      </c>
      <c r="D18" s="52">
        <f>'[1]PRACEAGE'!L20</f>
        <v>0</v>
      </c>
      <c r="E18" s="52">
        <f>'[1]PRACEAGE'!L29</f>
        <v>0</v>
      </c>
      <c r="F18" s="52">
        <f>'[1]PRACEAGE'!L52</f>
        <v>1</v>
      </c>
    </row>
    <row r="19" spans="1:6" ht="9" customHeight="1">
      <c r="A19" s="9" t="s">
        <v>27</v>
      </c>
      <c r="B19" s="53">
        <f t="shared" si="0"/>
        <v>0</v>
      </c>
      <c r="C19" s="53">
        <f>'[1]PRACEAGE'!L12</f>
        <v>0</v>
      </c>
      <c r="D19" s="53">
        <f>'[1]PRACEAGE'!L21</f>
        <v>0</v>
      </c>
      <c r="E19" s="53">
        <f>'[1]PRACEAGE'!L30</f>
        <v>0</v>
      </c>
      <c r="F19" s="53">
        <f>'[1]PRACEAGE'!L53</f>
        <v>0</v>
      </c>
    </row>
    <row r="20" spans="1:6" ht="9" customHeight="1">
      <c r="A20" s="47"/>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view="pageBreakPreview" zoomScaleSheetLayoutView="100" zoomScalePageLayoutView="0" workbookViewId="0" topLeftCell="A1">
      <selection activeCell="A22" sqref="A22:F22"/>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3.25" customHeight="1">
      <c r="A1" s="157" t="s">
        <v>104</v>
      </c>
      <c r="B1" s="157"/>
      <c r="C1" s="157"/>
      <c r="D1" s="157"/>
      <c r="E1" s="157"/>
      <c r="F1" s="157"/>
    </row>
    <row r="2" spans="1:6" ht="10.5" customHeight="1">
      <c r="A2" s="3"/>
      <c r="B2" s="155" t="s">
        <v>60</v>
      </c>
      <c r="C2" s="155"/>
      <c r="D2" s="155"/>
      <c r="E2" s="155"/>
      <c r="F2" s="155"/>
    </row>
    <row r="3" spans="1:6" ht="10.5" customHeight="1">
      <c r="A3" s="4" t="s">
        <v>21</v>
      </c>
      <c r="B3" s="4" t="s">
        <v>16</v>
      </c>
      <c r="C3" s="4" t="s">
        <v>70</v>
      </c>
      <c r="D3" s="4" t="s">
        <v>71</v>
      </c>
      <c r="E3" s="81" t="s">
        <v>72</v>
      </c>
      <c r="F3" s="77" t="s">
        <v>20</v>
      </c>
    </row>
    <row r="4" spans="1:6" ht="9.75" customHeight="1">
      <c r="A4" s="7"/>
      <c r="B4" s="7"/>
      <c r="C4" s="6"/>
      <c r="D4" s="6"/>
      <c r="E4" s="82"/>
      <c r="F4" s="78"/>
    </row>
    <row r="5" spans="1:6" ht="9.75" customHeight="1">
      <c r="A5" s="8" t="s">
        <v>12</v>
      </c>
      <c r="B5" s="50">
        <v>56</v>
      </c>
      <c r="C5" s="50">
        <v>16</v>
      </c>
      <c r="D5" s="50">
        <v>30</v>
      </c>
      <c r="E5" s="87">
        <v>4</v>
      </c>
      <c r="F5" s="85">
        <v>6</v>
      </c>
    </row>
    <row r="6" spans="1:6" ht="9.75" customHeight="1">
      <c r="A6" s="6" t="s">
        <v>22</v>
      </c>
      <c r="B6" s="50">
        <v>1</v>
      </c>
      <c r="C6" s="50">
        <v>0</v>
      </c>
      <c r="D6" s="50">
        <v>1</v>
      </c>
      <c r="E6" s="87">
        <v>0</v>
      </c>
      <c r="F6" s="85">
        <v>0</v>
      </c>
    </row>
    <row r="7" spans="1:6" ht="9.75" customHeight="1">
      <c r="A7" s="6" t="s">
        <v>23</v>
      </c>
      <c r="B7" s="50">
        <v>4</v>
      </c>
      <c r="C7" s="50">
        <v>0</v>
      </c>
      <c r="D7" s="50">
        <v>3</v>
      </c>
      <c r="E7" s="87">
        <v>0</v>
      </c>
      <c r="F7" s="85">
        <v>1</v>
      </c>
    </row>
    <row r="8" spans="1:6" ht="9.75" customHeight="1">
      <c r="A8" s="6" t="s">
        <v>24</v>
      </c>
      <c r="B8" s="50">
        <v>22</v>
      </c>
      <c r="C8" s="50">
        <v>5</v>
      </c>
      <c r="D8" s="50">
        <v>16</v>
      </c>
      <c r="E8" s="87">
        <v>0</v>
      </c>
      <c r="F8" s="85">
        <v>1</v>
      </c>
    </row>
    <row r="9" spans="1:6" ht="9.75" customHeight="1">
      <c r="A9" s="6" t="s">
        <v>25</v>
      </c>
      <c r="B9" s="50">
        <v>13</v>
      </c>
      <c r="C9" s="50">
        <v>3</v>
      </c>
      <c r="D9" s="50">
        <v>7</v>
      </c>
      <c r="E9" s="87">
        <v>1</v>
      </c>
      <c r="F9" s="85">
        <v>2</v>
      </c>
    </row>
    <row r="10" spans="1:6" ht="9.75" customHeight="1">
      <c r="A10" s="6" t="s">
        <v>26</v>
      </c>
      <c r="B10" s="50">
        <v>14</v>
      </c>
      <c r="C10" s="50">
        <v>7</v>
      </c>
      <c r="D10" s="50">
        <v>2</v>
      </c>
      <c r="E10" s="87">
        <v>3</v>
      </c>
      <c r="F10" s="85">
        <v>2</v>
      </c>
    </row>
    <row r="11" spans="1:6" ht="9.75" customHeight="1">
      <c r="A11" s="9" t="s">
        <v>27</v>
      </c>
      <c r="B11" s="51">
        <v>2</v>
      </c>
      <c r="C11" s="51">
        <v>1</v>
      </c>
      <c r="D11" s="51">
        <v>1</v>
      </c>
      <c r="E11" s="88">
        <v>0</v>
      </c>
      <c r="F11" s="86">
        <v>0</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0.25" customHeight="1">
      <c r="A22" s="154" t="s">
        <v>108</v>
      </c>
      <c r="B22" s="154"/>
      <c r="C22" s="154"/>
      <c r="D22" s="154"/>
      <c r="E22" s="154"/>
      <c r="F22" s="154"/>
    </row>
    <row r="23" spans="1:6" ht="11.25">
      <c r="A23" s="3" t="s">
        <v>0</v>
      </c>
      <c r="B23" s="155" t="s">
        <v>60</v>
      </c>
      <c r="C23" s="155"/>
      <c r="D23" s="155"/>
      <c r="E23" s="155"/>
      <c r="F23" s="155"/>
    </row>
    <row r="24" spans="1:6" ht="11.25">
      <c r="A24" s="4" t="s">
        <v>28</v>
      </c>
      <c r="B24" s="4" t="s">
        <v>16</v>
      </c>
      <c r="C24" s="4" t="s">
        <v>70</v>
      </c>
      <c r="D24" s="4" t="s">
        <v>71</v>
      </c>
      <c r="E24" s="81" t="s">
        <v>72</v>
      </c>
      <c r="F24" s="77" t="s">
        <v>20</v>
      </c>
    </row>
    <row r="25" spans="1:6" ht="11.25">
      <c r="A25" s="7"/>
      <c r="B25" s="49"/>
      <c r="C25" s="49"/>
      <c r="D25" s="49"/>
      <c r="E25" s="92"/>
      <c r="F25" s="89"/>
    </row>
    <row r="26" spans="1:6" ht="11.25">
      <c r="A26" s="8" t="s">
        <v>1</v>
      </c>
      <c r="B26" s="54">
        <v>53</v>
      </c>
      <c r="C26" s="54">
        <v>16</v>
      </c>
      <c r="D26" s="54">
        <v>30</v>
      </c>
      <c r="E26" s="93">
        <v>4</v>
      </c>
      <c r="F26" s="90">
        <v>3</v>
      </c>
    </row>
    <row r="27" spans="1:6" ht="11.25">
      <c r="A27" s="6" t="s">
        <v>29</v>
      </c>
      <c r="B27" s="54">
        <v>19</v>
      </c>
      <c r="C27" s="54">
        <v>11</v>
      </c>
      <c r="D27" s="54">
        <v>3</v>
      </c>
      <c r="E27" s="93">
        <v>4</v>
      </c>
      <c r="F27" s="90">
        <v>1</v>
      </c>
    </row>
    <row r="28" spans="1:6" ht="11.25">
      <c r="A28" s="6" t="s">
        <v>30</v>
      </c>
      <c r="B28" s="54">
        <v>34</v>
      </c>
      <c r="C28" s="54">
        <v>5</v>
      </c>
      <c r="D28" s="54">
        <v>27</v>
      </c>
      <c r="E28" s="93">
        <v>0</v>
      </c>
      <c r="F28" s="90">
        <v>2</v>
      </c>
    </row>
    <row r="29" spans="1:6" ht="11.25">
      <c r="A29" s="6"/>
      <c r="B29" s="54"/>
      <c r="C29" s="54"/>
      <c r="D29" s="54"/>
      <c r="E29" s="93"/>
      <c r="F29" s="90"/>
    </row>
    <row r="30" spans="1:6" ht="11.25">
      <c r="A30" s="8" t="s">
        <v>8</v>
      </c>
      <c r="B30" s="54">
        <v>14</v>
      </c>
      <c r="C30" s="54">
        <v>3</v>
      </c>
      <c r="D30" s="54">
        <v>10</v>
      </c>
      <c r="E30" s="93">
        <v>0</v>
      </c>
      <c r="F30" s="90">
        <v>1</v>
      </c>
    </row>
    <row r="31" spans="1:6" ht="11.25">
      <c r="A31" s="6" t="s">
        <v>29</v>
      </c>
      <c r="B31" s="54">
        <v>4</v>
      </c>
      <c r="C31" s="54">
        <v>3</v>
      </c>
      <c r="D31" s="54">
        <v>1</v>
      </c>
      <c r="E31" s="93">
        <v>0</v>
      </c>
      <c r="F31" s="90">
        <v>0</v>
      </c>
    </row>
    <row r="32" spans="1:6" ht="11.25">
      <c r="A32" s="6" t="s">
        <v>30</v>
      </c>
      <c r="B32" s="54">
        <v>10</v>
      </c>
      <c r="C32" s="54">
        <v>0</v>
      </c>
      <c r="D32" s="54">
        <v>9</v>
      </c>
      <c r="E32" s="93">
        <v>0</v>
      </c>
      <c r="F32" s="90">
        <v>1</v>
      </c>
    </row>
    <row r="33" spans="1:6" ht="11.25">
      <c r="A33" s="6"/>
      <c r="B33" s="54"/>
      <c r="C33" s="54"/>
      <c r="D33" s="54"/>
      <c r="E33" s="93"/>
      <c r="F33" s="90"/>
    </row>
    <row r="34" spans="1:6" ht="11.25">
      <c r="A34" s="8" t="s">
        <v>9</v>
      </c>
      <c r="B34" s="54">
        <v>29</v>
      </c>
      <c r="C34" s="54">
        <v>9</v>
      </c>
      <c r="D34" s="54">
        <v>16</v>
      </c>
      <c r="E34" s="93">
        <v>4</v>
      </c>
      <c r="F34" s="90">
        <v>0</v>
      </c>
    </row>
    <row r="35" spans="1:6" ht="11.25">
      <c r="A35" s="6" t="s">
        <v>29</v>
      </c>
      <c r="B35" s="54">
        <v>11</v>
      </c>
      <c r="C35" s="54">
        <v>6</v>
      </c>
      <c r="D35" s="54">
        <v>1</v>
      </c>
      <c r="E35" s="93">
        <v>4</v>
      </c>
      <c r="F35" s="90">
        <v>0</v>
      </c>
    </row>
    <row r="36" spans="1:6" ht="11.25">
      <c r="A36" s="6" t="s">
        <v>30</v>
      </c>
      <c r="B36" s="54">
        <v>18</v>
      </c>
      <c r="C36" s="54">
        <v>3</v>
      </c>
      <c r="D36" s="54">
        <v>15</v>
      </c>
      <c r="E36" s="93">
        <v>0</v>
      </c>
      <c r="F36" s="90">
        <v>0</v>
      </c>
    </row>
    <row r="37" spans="1:6" ht="11.25">
      <c r="A37" s="6"/>
      <c r="B37" s="54"/>
      <c r="C37" s="54"/>
      <c r="D37" s="54"/>
      <c r="E37" s="93"/>
      <c r="F37" s="90"/>
    </row>
    <row r="38" spans="1:6" ht="11.25">
      <c r="A38" s="8" t="s">
        <v>10</v>
      </c>
      <c r="B38" s="54">
        <v>10</v>
      </c>
      <c r="C38" s="54">
        <v>4</v>
      </c>
      <c r="D38" s="54">
        <v>4</v>
      </c>
      <c r="E38" s="93">
        <v>0</v>
      </c>
      <c r="F38" s="90">
        <v>2</v>
      </c>
    </row>
    <row r="39" spans="1:6" ht="11.25">
      <c r="A39" s="6" t="s">
        <v>29</v>
      </c>
      <c r="B39" s="54">
        <v>4</v>
      </c>
      <c r="C39" s="54">
        <v>2</v>
      </c>
      <c r="D39" s="54">
        <v>1</v>
      </c>
      <c r="E39" s="93">
        <v>0</v>
      </c>
      <c r="F39" s="90">
        <v>1</v>
      </c>
    </row>
    <row r="40" spans="1:6" ht="11.25">
      <c r="A40" s="9" t="s">
        <v>30</v>
      </c>
      <c r="B40" s="55">
        <v>6</v>
      </c>
      <c r="C40" s="55">
        <v>2</v>
      </c>
      <c r="D40" s="55">
        <v>3</v>
      </c>
      <c r="E40" s="94">
        <v>0</v>
      </c>
      <c r="F40" s="91">
        <v>1</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S43"/>
  <sheetViews>
    <sheetView view="pageBreakPreview" zoomScaleSheetLayoutView="100" zoomScalePageLayoutView="0" workbookViewId="0" topLeftCell="A1">
      <selection activeCell="A2" sqref="A2"/>
    </sheetView>
  </sheetViews>
  <sheetFormatPr defaultColWidth="9.140625" defaultRowHeight="9.75" customHeight="1"/>
  <cols>
    <col min="1" max="1" width="11.8515625" style="10" customWidth="1"/>
    <col min="2" max="2" width="8.421875" style="10" customWidth="1"/>
    <col min="3" max="3" width="10.421875" style="10" customWidth="1"/>
    <col min="4" max="4" width="10.57421875" style="10" customWidth="1"/>
    <col min="5" max="5" width="9.28125" style="10" customWidth="1"/>
    <col min="6" max="6" width="8.7109375" style="10" customWidth="1"/>
    <col min="7" max="16384" width="9.140625" style="10" customWidth="1"/>
  </cols>
  <sheetData>
    <row r="1" spans="1:7" ht="30" customHeight="1">
      <c r="A1" s="161" t="s">
        <v>107</v>
      </c>
      <c r="B1" s="161"/>
      <c r="C1" s="161"/>
      <c r="D1" s="161"/>
      <c r="E1" s="161"/>
      <c r="F1" s="161"/>
      <c r="G1" s="14"/>
    </row>
    <row r="2" spans="1:19" ht="15.75" customHeight="1">
      <c r="A2" s="11" t="s">
        <v>0</v>
      </c>
      <c r="B2" s="158" t="s">
        <v>31</v>
      </c>
      <c r="C2" s="159"/>
      <c r="D2" s="159"/>
      <c r="E2" s="159"/>
      <c r="F2" s="160"/>
      <c r="H2" s="12"/>
      <c r="I2" s="12"/>
      <c r="J2" s="13"/>
      <c r="K2" s="13"/>
      <c r="L2" s="13"/>
      <c r="M2" s="14"/>
      <c r="N2" s="14"/>
      <c r="O2" s="14"/>
      <c r="P2" s="14"/>
      <c r="Q2" s="14"/>
      <c r="R2" s="14"/>
      <c r="S2" s="14"/>
    </row>
    <row r="3" spans="1:12" ht="21.75" customHeight="1">
      <c r="A3" s="15" t="s">
        <v>32</v>
      </c>
      <c r="B3" s="140" t="s">
        <v>16</v>
      </c>
      <c r="C3" s="137" t="s">
        <v>70</v>
      </c>
      <c r="D3" s="136" t="s">
        <v>71</v>
      </c>
      <c r="E3" s="138" t="s">
        <v>72</v>
      </c>
      <c r="F3" s="139" t="s">
        <v>105</v>
      </c>
      <c r="H3" s="12"/>
      <c r="I3" s="12"/>
      <c r="J3" s="12"/>
      <c r="K3" s="12"/>
      <c r="L3" s="12"/>
    </row>
    <row r="4" spans="1:6" ht="9.75" customHeight="1">
      <c r="A4" s="102" t="s">
        <v>77</v>
      </c>
      <c r="B4" s="102" t="s">
        <v>77</v>
      </c>
      <c r="C4" s="103" t="s">
        <v>77</v>
      </c>
      <c r="D4" s="102" t="s">
        <v>77</v>
      </c>
      <c r="E4" s="104" t="s">
        <v>77</v>
      </c>
      <c r="F4" s="135"/>
    </row>
    <row r="5" spans="1:12" ht="9.75" customHeight="1">
      <c r="A5" s="16" t="s">
        <v>1</v>
      </c>
      <c r="B5" s="105">
        <v>56</v>
      </c>
      <c r="C5" s="106">
        <v>16</v>
      </c>
      <c r="D5" s="105">
        <v>30</v>
      </c>
      <c r="E5" s="107">
        <v>4</v>
      </c>
      <c r="F5" s="107">
        <v>6</v>
      </c>
      <c r="G5" s="108"/>
      <c r="H5" s="17"/>
      <c r="I5" s="18"/>
      <c r="J5" s="18"/>
      <c r="K5" s="18"/>
      <c r="L5" s="18"/>
    </row>
    <row r="6" spans="1:12" ht="9.75" customHeight="1">
      <c r="A6" s="19" t="s">
        <v>33</v>
      </c>
      <c r="B6" s="105">
        <v>16</v>
      </c>
      <c r="C6" s="106">
        <v>3</v>
      </c>
      <c r="D6" s="105">
        <v>10</v>
      </c>
      <c r="E6" s="107">
        <v>1</v>
      </c>
      <c r="F6" s="107">
        <v>2</v>
      </c>
      <c r="G6" s="108"/>
      <c r="H6" s="20"/>
      <c r="I6" s="18"/>
      <c r="J6" s="18"/>
      <c r="K6" s="18"/>
      <c r="L6" s="18"/>
    </row>
    <row r="7" spans="1:12" ht="9.75" customHeight="1">
      <c r="A7" s="19" t="s">
        <v>34</v>
      </c>
      <c r="B7" s="105">
        <v>7</v>
      </c>
      <c r="C7" s="106">
        <v>5</v>
      </c>
      <c r="D7" s="105">
        <v>0</v>
      </c>
      <c r="E7" s="107">
        <v>0</v>
      </c>
      <c r="F7" s="107">
        <v>2</v>
      </c>
      <c r="G7" s="108"/>
      <c r="H7" s="20"/>
      <c r="I7" s="18"/>
      <c r="J7" s="18"/>
      <c r="K7" s="18"/>
      <c r="L7" s="18"/>
    </row>
    <row r="8" spans="1:12" ht="9.75" customHeight="1">
      <c r="A8" s="19" t="s">
        <v>35</v>
      </c>
      <c r="B8" s="105">
        <v>5</v>
      </c>
      <c r="C8" s="106">
        <v>0</v>
      </c>
      <c r="D8" s="105">
        <v>4</v>
      </c>
      <c r="E8" s="107">
        <v>1</v>
      </c>
      <c r="F8" s="107">
        <v>0</v>
      </c>
      <c r="G8" s="108"/>
      <c r="H8" s="20"/>
      <c r="I8" s="18"/>
      <c r="J8" s="18"/>
      <c r="K8" s="18"/>
      <c r="L8" s="18"/>
    </row>
    <row r="9" spans="1:12" ht="9.75" customHeight="1">
      <c r="A9" s="19" t="s">
        <v>36</v>
      </c>
      <c r="B9" s="105">
        <v>4</v>
      </c>
      <c r="C9" s="106">
        <v>0</v>
      </c>
      <c r="D9" s="105">
        <v>2</v>
      </c>
      <c r="E9" s="107">
        <v>1</v>
      </c>
      <c r="F9" s="107">
        <v>1</v>
      </c>
      <c r="G9" s="108"/>
      <c r="H9" s="20"/>
      <c r="I9" s="18"/>
      <c r="J9" s="18"/>
      <c r="K9" s="18"/>
      <c r="L9" s="18"/>
    </row>
    <row r="10" spans="1:12" ht="9.75" customHeight="1">
      <c r="A10" s="19" t="s">
        <v>37</v>
      </c>
      <c r="B10" s="105">
        <v>8</v>
      </c>
      <c r="C10" s="106">
        <v>3</v>
      </c>
      <c r="D10" s="105">
        <v>5</v>
      </c>
      <c r="E10" s="107">
        <v>0</v>
      </c>
      <c r="F10" s="107">
        <v>0</v>
      </c>
      <c r="G10" s="108"/>
      <c r="H10" s="20"/>
      <c r="I10" s="18"/>
      <c r="J10" s="18"/>
      <c r="K10" s="18"/>
      <c r="L10" s="18"/>
    </row>
    <row r="11" spans="1:12" ht="9.75" customHeight="1">
      <c r="A11" s="19" t="s">
        <v>38</v>
      </c>
      <c r="B11" s="105">
        <v>6</v>
      </c>
      <c r="C11" s="106">
        <v>1</v>
      </c>
      <c r="D11" s="105">
        <v>5</v>
      </c>
      <c r="E11" s="107">
        <v>0</v>
      </c>
      <c r="F11" s="107">
        <v>0</v>
      </c>
      <c r="G11" s="108"/>
      <c r="H11" s="20"/>
      <c r="I11" s="18"/>
      <c r="J11" s="18"/>
      <c r="K11" s="18"/>
      <c r="L11" s="18"/>
    </row>
    <row r="12" spans="1:12" ht="9.75" customHeight="1">
      <c r="A12" s="19" t="s">
        <v>39</v>
      </c>
      <c r="B12" s="105">
        <v>10</v>
      </c>
      <c r="C12" s="106">
        <v>4</v>
      </c>
      <c r="D12" s="105">
        <v>4</v>
      </c>
      <c r="E12" s="107">
        <v>1</v>
      </c>
      <c r="F12" s="107">
        <v>1</v>
      </c>
      <c r="G12" s="108"/>
      <c r="H12" s="20"/>
      <c r="I12" s="18"/>
      <c r="J12" s="18"/>
      <c r="K12" s="18"/>
      <c r="L12" s="18"/>
    </row>
    <row r="13" spans="1:12" ht="9.75" customHeight="1">
      <c r="A13" s="19" t="s">
        <v>27</v>
      </c>
      <c r="B13" s="105">
        <v>0</v>
      </c>
      <c r="C13" s="106">
        <v>0</v>
      </c>
      <c r="D13" s="105">
        <v>0</v>
      </c>
      <c r="E13" s="107">
        <v>0</v>
      </c>
      <c r="F13" s="107">
        <v>0</v>
      </c>
      <c r="G13" s="108"/>
      <c r="H13" s="20"/>
      <c r="I13" s="18"/>
      <c r="J13" s="18"/>
      <c r="K13" s="18"/>
      <c r="L13" s="18"/>
    </row>
    <row r="14" spans="1:6" ht="9.75" customHeight="1">
      <c r="A14" s="19"/>
      <c r="B14" s="109" t="s">
        <v>77</v>
      </c>
      <c r="C14" s="110" t="s">
        <v>77</v>
      </c>
      <c r="D14" s="109" t="s">
        <v>77</v>
      </c>
      <c r="E14" s="111" t="s">
        <v>77</v>
      </c>
      <c r="F14" s="134"/>
    </row>
    <row r="15" spans="1:7" ht="9.75" customHeight="1">
      <c r="A15" s="16" t="s">
        <v>8</v>
      </c>
      <c r="B15" s="105">
        <v>14</v>
      </c>
      <c r="C15" s="106">
        <v>3</v>
      </c>
      <c r="D15" s="105">
        <v>10</v>
      </c>
      <c r="E15" s="107">
        <v>0</v>
      </c>
      <c r="F15" s="107">
        <v>1</v>
      </c>
      <c r="G15" s="108"/>
    </row>
    <row r="16" spans="1:7" ht="9.75" customHeight="1">
      <c r="A16" s="19" t="s">
        <v>33</v>
      </c>
      <c r="B16" s="105">
        <v>5</v>
      </c>
      <c r="C16" s="106">
        <v>1</v>
      </c>
      <c r="D16" s="105">
        <v>4</v>
      </c>
      <c r="E16" s="107">
        <v>0</v>
      </c>
      <c r="F16" s="107">
        <v>0</v>
      </c>
      <c r="G16" s="108"/>
    </row>
    <row r="17" spans="1:7" ht="9.75" customHeight="1">
      <c r="A17" s="19" t="s">
        <v>34</v>
      </c>
      <c r="B17" s="105">
        <v>1</v>
      </c>
      <c r="C17" s="106">
        <v>1</v>
      </c>
      <c r="D17" s="105">
        <v>0</v>
      </c>
      <c r="E17" s="107">
        <v>0</v>
      </c>
      <c r="F17" s="107">
        <v>0</v>
      </c>
      <c r="G17" s="108"/>
    </row>
    <row r="18" spans="1:7" ht="9.75" customHeight="1">
      <c r="A18" s="19" t="s">
        <v>35</v>
      </c>
      <c r="B18" s="105">
        <v>3</v>
      </c>
      <c r="C18" s="106">
        <v>0</v>
      </c>
      <c r="D18" s="105">
        <v>3</v>
      </c>
      <c r="E18" s="107">
        <v>0</v>
      </c>
      <c r="F18" s="107">
        <v>0</v>
      </c>
      <c r="G18" s="108"/>
    </row>
    <row r="19" spans="1:7" ht="9.75" customHeight="1">
      <c r="A19" s="19" t="s">
        <v>36</v>
      </c>
      <c r="B19" s="105">
        <v>0</v>
      </c>
      <c r="C19" s="106">
        <v>0</v>
      </c>
      <c r="D19" s="105">
        <v>0</v>
      </c>
      <c r="E19" s="107">
        <v>0</v>
      </c>
      <c r="F19" s="107">
        <v>0</v>
      </c>
      <c r="G19" s="108"/>
    </row>
    <row r="20" spans="1:7" ht="9.75" customHeight="1">
      <c r="A20" s="19" t="s">
        <v>37</v>
      </c>
      <c r="B20" s="105">
        <v>1</v>
      </c>
      <c r="C20" s="106">
        <v>0</v>
      </c>
      <c r="D20" s="105">
        <v>1</v>
      </c>
      <c r="E20" s="107">
        <v>0</v>
      </c>
      <c r="F20" s="107">
        <v>0</v>
      </c>
      <c r="G20" s="108"/>
    </row>
    <row r="21" spans="1:7" ht="9.75" customHeight="1">
      <c r="A21" s="19" t="s">
        <v>38</v>
      </c>
      <c r="B21" s="105">
        <v>0</v>
      </c>
      <c r="C21" s="106">
        <v>0</v>
      </c>
      <c r="D21" s="105">
        <v>0</v>
      </c>
      <c r="E21" s="107">
        <v>0</v>
      </c>
      <c r="F21" s="107">
        <v>0</v>
      </c>
      <c r="G21" s="108"/>
    </row>
    <row r="22" spans="1:7" ht="9.75" customHeight="1">
      <c r="A22" s="19" t="s">
        <v>39</v>
      </c>
      <c r="B22" s="105">
        <v>4</v>
      </c>
      <c r="C22" s="106">
        <v>1</v>
      </c>
      <c r="D22" s="105">
        <v>2</v>
      </c>
      <c r="E22" s="107">
        <v>0</v>
      </c>
      <c r="F22" s="107">
        <v>1</v>
      </c>
      <c r="G22" s="108"/>
    </row>
    <row r="23" spans="1:7" ht="9.75" customHeight="1">
      <c r="A23" s="19" t="s">
        <v>27</v>
      </c>
      <c r="B23" s="105">
        <v>0</v>
      </c>
      <c r="C23" s="106">
        <v>0</v>
      </c>
      <c r="D23" s="105">
        <v>0</v>
      </c>
      <c r="E23" s="107">
        <v>0</v>
      </c>
      <c r="F23" s="107">
        <v>0</v>
      </c>
      <c r="G23" s="108"/>
    </row>
    <row r="24" spans="1:6" ht="9.75" customHeight="1">
      <c r="A24" s="19"/>
      <c r="B24" s="105"/>
      <c r="C24" s="110" t="s">
        <v>77</v>
      </c>
      <c r="D24" s="109" t="s">
        <v>77</v>
      </c>
      <c r="E24" s="111" t="s">
        <v>77</v>
      </c>
      <c r="F24" s="134"/>
    </row>
    <row r="25" spans="1:7" ht="9.75" customHeight="1">
      <c r="A25" s="16" t="s">
        <v>9</v>
      </c>
      <c r="B25" s="105">
        <v>33</v>
      </c>
      <c r="C25" s="106">
        <v>9</v>
      </c>
      <c r="D25" s="105">
        <v>16</v>
      </c>
      <c r="E25" s="107">
        <v>4</v>
      </c>
      <c r="F25" s="107">
        <v>4</v>
      </c>
      <c r="G25" s="108"/>
    </row>
    <row r="26" spans="1:7" ht="9.75" customHeight="1">
      <c r="A26" s="19" t="s">
        <v>33</v>
      </c>
      <c r="B26" s="105">
        <v>10</v>
      </c>
      <c r="C26" s="106">
        <v>2</v>
      </c>
      <c r="D26" s="105">
        <v>5</v>
      </c>
      <c r="E26" s="107">
        <v>1</v>
      </c>
      <c r="F26" s="107">
        <v>2</v>
      </c>
      <c r="G26" s="108"/>
    </row>
    <row r="27" spans="1:7" ht="9.75" customHeight="1">
      <c r="A27" s="19" t="s">
        <v>34</v>
      </c>
      <c r="B27" s="105">
        <v>3</v>
      </c>
      <c r="C27" s="106">
        <v>1</v>
      </c>
      <c r="D27" s="105">
        <v>0</v>
      </c>
      <c r="E27" s="107">
        <v>0</v>
      </c>
      <c r="F27" s="107">
        <v>2</v>
      </c>
      <c r="G27" s="108"/>
    </row>
    <row r="28" spans="1:7" ht="9.75" customHeight="1">
      <c r="A28" s="19" t="s">
        <v>35</v>
      </c>
      <c r="B28" s="105">
        <v>2</v>
      </c>
      <c r="C28" s="106">
        <v>0</v>
      </c>
      <c r="D28" s="105">
        <v>1</v>
      </c>
      <c r="E28" s="107">
        <v>1</v>
      </c>
      <c r="F28" s="107">
        <v>0</v>
      </c>
      <c r="G28" s="108"/>
    </row>
    <row r="29" spans="1:7" ht="9.75" customHeight="1">
      <c r="A29" s="19" t="s">
        <v>36</v>
      </c>
      <c r="B29" s="105">
        <v>3</v>
      </c>
      <c r="C29" s="106">
        <v>0</v>
      </c>
      <c r="D29" s="105">
        <v>2</v>
      </c>
      <c r="E29" s="107">
        <v>1</v>
      </c>
      <c r="F29" s="107">
        <v>0</v>
      </c>
      <c r="G29" s="108"/>
    </row>
    <row r="30" spans="1:7" ht="9.75" customHeight="1">
      <c r="A30" s="19" t="s">
        <v>37</v>
      </c>
      <c r="B30" s="105">
        <v>5</v>
      </c>
      <c r="C30" s="106">
        <v>3</v>
      </c>
      <c r="D30" s="105">
        <v>2</v>
      </c>
      <c r="E30" s="107">
        <v>0</v>
      </c>
      <c r="F30" s="107">
        <v>0</v>
      </c>
      <c r="G30" s="108"/>
    </row>
    <row r="31" spans="1:7" ht="9.75" customHeight="1">
      <c r="A31" s="19" t="s">
        <v>38</v>
      </c>
      <c r="B31" s="105">
        <v>6</v>
      </c>
      <c r="C31" s="106">
        <v>1</v>
      </c>
      <c r="D31" s="105">
        <v>5</v>
      </c>
      <c r="E31" s="107">
        <v>0</v>
      </c>
      <c r="F31" s="107">
        <v>0</v>
      </c>
      <c r="G31" s="108"/>
    </row>
    <row r="32" spans="1:7" ht="9.75" customHeight="1">
      <c r="A32" s="19" t="s">
        <v>39</v>
      </c>
      <c r="B32" s="105">
        <v>4</v>
      </c>
      <c r="C32" s="106">
        <v>2</v>
      </c>
      <c r="D32" s="105">
        <v>1</v>
      </c>
      <c r="E32" s="107">
        <v>1</v>
      </c>
      <c r="F32" s="107">
        <v>0</v>
      </c>
      <c r="G32" s="108"/>
    </row>
    <row r="33" spans="1:7" ht="9.75" customHeight="1">
      <c r="A33" s="19" t="s">
        <v>27</v>
      </c>
      <c r="B33" s="105">
        <v>0</v>
      </c>
      <c r="C33" s="106">
        <v>0</v>
      </c>
      <c r="D33" s="105">
        <v>0</v>
      </c>
      <c r="E33" s="107">
        <v>0</v>
      </c>
      <c r="F33" s="107">
        <v>0</v>
      </c>
      <c r="G33" s="108"/>
    </row>
    <row r="34" spans="1:6" ht="9.75" customHeight="1">
      <c r="A34" s="19"/>
      <c r="B34" s="105"/>
      <c r="C34" s="110" t="s">
        <v>77</v>
      </c>
      <c r="D34" s="109" t="s">
        <v>77</v>
      </c>
      <c r="E34" s="111" t="s">
        <v>77</v>
      </c>
      <c r="F34" s="111" t="s">
        <v>77</v>
      </c>
    </row>
    <row r="35" spans="1:7" ht="9.75" customHeight="1">
      <c r="A35" s="16" t="s">
        <v>10</v>
      </c>
      <c r="B35" s="105">
        <v>9</v>
      </c>
      <c r="C35" s="106">
        <v>4</v>
      </c>
      <c r="D35" s="105">
        <v>4</v>
      </c>
      <c r="E35" s="107">
        <v>0</v>
      </c>
      <c r="F35" s="107">
        <v>1</v>
      </c>
      <c r="G35" s="108"/>
    </row>
    <row r="36" spans="1:7" ht="9.75" customHeight="1">
      <c r="A36" s="19" t="s">
        <v>33</v>
      </c>
      <c r="B36" s="105">
        <v>1</v>
      </c>
      <c r="C36" s="106">
        <v>0</v>
      </c>
      <c r="D36" s="105">
        <v>1</v>
      </c>
      <c r="E36" s="107">
        <v>0</v>
      </c>
      <c r="F36" s="107">
        <v>0</v>
      </c>
      <c r="G36" s="108"/>
    </row>
    <row r="37" spans="1:7" ht="9.75" customHeight="1">
      <c r="A37" s="19" t="s">
        <v>34</v>
      </c>
      <c r="B37" s="105">
        <v>3</v>
      </c>
      <c r="C37" s="106">
        <v>3</v>
      </c>
      <c r="D37" s="105">
        <v>0</v>
      </c>
      <c r="E37" s="107">
        <v>0</v>
      </c>
      <c r="F37" s="107">
        <v>0</v>
      </c>
      <c r="G37" s="108"/>
    </row>
    <row r="38" spans="1:7" ht="9.75" customHeight="1">
      <c r="A38" s="19" t="s">
        <v>35</v>
      </c>
      <c r="B38" s="105">
        <v>0</v>
      </c>
      <c r="C38" s="106">
        <v>0</v>
      </c>
      <c r="D38" s="105">
        <v>0</v>
      </c>
      <c r="E38" s="107">
        <v>0</v>
      </c>
      <c r="F38" s="107">
        <v>0</v>
      </c>
      <c r="G38" s="108"/>
    </row>
    <row r="39" spans="1:7" ht="9.75" customHeight="1">
      <c r="A39" s="19" t="s">
        <v>36</v>
      </c>
      <c r="B39" s="105">
        <v>1</v>
      </c>
      <c r="C39" s="106">
        <v>0</v>
      </c>
      <c r="D39" s="105">
        <v>0</v>
      </c>
      <c r="E39" s="107">
        <v>0</v>
      </c>
      <c r="F39" s="107">
        <v>1</v>
      </c>
      <c r="G39" s="108"/>
    </row>
    <row r="40" spans="1:7" ht="9.75" customHeight="1">
      <c r="A40" s="19" t="s">
        <v>37</v>
      </c>
      <c r="B40" s="105">
        <v>2</v>
      </c>
      <c r="C40" s="106">
        <v>0</v>
      </c>
      <c r="D40" s="105">
        <v>2</v>
      </c>
      <c r="E40" s="107">
        <v>0</v>
      </c>
      <c r="F40" s="107">
        <v>0</v>
      </c>
      <c r="G40" s="108"/>
    </row>
    <row r="41" spans="1:7" ht="9.75" customHeight="1">
      <c r="A41" s="19" t="s">
        <v>38</v>
      </c>
      <c r="B41" s="105">
        <v>0</v>
      </c>
      <c r="C41" s="106">
        <v>0</v>
      </c>
      <c r="D41" s="105">
        <v>0</v>
      </c>
      <c r="E41" s="107">
        <v>0</v>
      </c>
      <c r="F41" s="107">
        <v>0</v>
      </c>
      <c r="G41" s="108"/>
    </row>
    <row r="42" spans="1:7" ht="9.75" customHeight="1">
      <c r="A42" s="19" t="s">
        <v>39</v>
      </c>
      <c r="B42" s="105">
        <v>2</v>
      </c>
      <c r="C42" s="106">
        <v>1</v>
      </c>
      <c r="D42" s="105">
        <v>1</v>
      </c>
      <c r="E42" s="107">
        <v>0</v>
      </c>
      <c r="F42" s="107">
        <v>0</v>
      </c>
      <c r="G42" s="108"/>
    </row>
    <row r="43" spans="1:7" ht="9.75" customHeight="1">
      <c r="A43" s="21" t="s">
        <v>27</v>
      </c>
      <c r="B43" s="112">
        <v>0</v>
      </c>
      <c r="C43" s="113">
        <v>0</v>
      </c>
      <c r="D43" s="114">
        <v>0</v>
      </c>
      <c r="E43" s="115">
        <v>0</v>
      </c>
      <c r="F43" s="115">
        <v>0</v>
      </c>
      <c r="G43" s="108"/>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L39"/>
  <sheetViews>
    <sheetView view="pageBreakPreview" zoomScaleSheetLayoutView="100" zoomScalePageLayoutView="0" workbookViewId="0" topLeftCell="A1">
      <selection activeCell="L39" sqref="L39"/>
    </sheetView>
  </sheetViews>
  <sheetFormatPr defaultColWidth="9.140625" defaultRowHeight="9.75" customHeight="1"/>
  <cols>
    <col min="1" max="1" width="11.7109375" style="22" customWidth="1"/>
    <col min="2" max="2" width="7.8515625" style="22" customWidth="1"/>
    <col min="3" max="3" width="10.00390625" style="22" customWidth="1"/>
    <col min="4" max="4" width="9.140625" style="22" customWidth="1"/>
    <col min="5" max="5" width="7.421875" style="22" customWidth="1"/>
    <col min="6" max="6" width="7.7109375" style="22" customWidth="1"/>
    <col min="7" max="7" width="9.140625" style="22" customWidth="1"/>
    <col min="8" max="8" width="10.57421875" style="22" customWidth="1"/>
    <col min="9" max="16384" width="9.140625" style="22" customWidth="1"/>
  </cols>
  <sheetData>
    <row r="1" spans="1:6" ht="28.5" customHeight="1">
      <c r="A1" s="165" t="s">
        <v>106</v>
      </c>
      <c r="B1" s="165"/>
      <c r="C1" s="165"/>
      <c r="D1" s="165"/>
      <c r="E1" s="165"/>
      <c r="F1" s="165"/>
    </row>
    <row r="2" spans="1:12" ht="15.75" customHeight="1">
      <c r="A2" s="23" t="s">
        <v>40</v>
      </c>
      <c r="B2" s="162" t="s">
        <v>31</v>
      </c>
      <c r="C2" s="163"/>
      <c r="D2" s="163"/>
      <c r="E2" s="163"/>
      <c r="F2" s="164"/>
      <c r="H2" s="24"/>
      <c r="I2" s="24"/>
      <c r="J2" s="24"/>
      <c r="K2" s="25"/>
      <c r="L2" s="25"/>
    </row>
    <row r="3" spans="1:12" ht="23.25" customHeight="1">
      <c r="A3" s="26" t="s">
        <v>11</v>
      </c>
      <c r="B3" s="145" t="s">
        <v>16</v>
      </c>
      <c r="C3" s="142" t="s">
        <v>70</v>
      </c>
      <c r="D3" s="143" t="s">
        <v>71</v>
      </c>
      <c r="E3" s="144" t="s">
        <v>72</v>
      </c>
      <c r="F3" s="146" t="s">
        <v>105</v>
      </c>
      <c r="H3" s="24"/>
      <c r="I3" s="24"/>
      <c r="J3" s="24"/>
      <c r="K3" s="24"/>
      <c r="L3" s="24"/>
    </row>
    <row r="4" spans="1:9" ht="9.75" customHeight="1">
      <c r="A4" s="116" t="s">
        <v>77</v>
      </c>
      <c r="B4" s="116" t="s">
        <v>77</v>
      </c>
      <c r="C4" s="117" t="s">
        <v>77</v>
      </c>
      <c r="D4" s="116" t="s">
        <v>77</v>
      </c>
      <c r="E4" s="118" t="s">
        <v>77</v>
      </c>
      <c r="F4" s="141"/>
      <c r="I4" s="27"/>
    </row>
    <row r="5" spans="1:12" ht="9.75" customHeight="1">
      <c r="A5" s="28" t="s">
        <v>1</v>
      </c>
      <c r="B5" s="119">
        <v>56</v>
      </c>
      <c r="C5" s="120">
        <v>16</v>
      </c>
      <c r="D5" s="121">
        <v>30</v>
      </c>
      <c r="E5" s="122">
        <v>4</v>
      </c>
      <c r="F5" s="122">
        <v>6</v>
      </c>
      <c r="G5" s="123"/>
      <c r="H5" s="29"/>
      <c r="I5" s="30"/>
      <c r="J5" s="30"/>
      <c r="K5" s="30"/>
      <c r="L5" s="30"/>
    </row>
    <row r="6" spans="1:12" ht="9.75" customHeight="1">
      <c r="A6" s="31" t="s">
        <v>41</v>
      </c>
      <c r="B6" s="119">
        <v>0</v>
      </c>
      <c r="C6" s="120">
        <v>0</v>
      </c>
      <c r="D6" s="121">
        <v>0</v>
      </c>
      <c r="E6" s="122">
        <v>0</v>
      </c>
      <c r="F6" s="122">
        <v>0</v>
      </c>
      <c r="G6" s="123"/>
      <c r="H6" s="32"/>
      <c r="I6" s="30"/>
      <c r="J6" s="30"/>
      <c r="K6" s="30"/>
      <c r="L6" s="30"/>
    </row>
    <row r="7" spans="1:12" ht="9.75" customHeight="1">
      <c r="A7" s="31" t="s">
        <v>42</v>
      </c>
      <c r="B7" s="119">
        <v>16</v>
      </c>
      <c r="C7" s="120">
        <v>7</v>
      </c>
      <c r="D7" s="121">
        <v>5</v>
      </c>
      <c r="E7" s="122">
        <v>2</v>
      </c>
      <c r="F7" s="122">
        <v>2</v>
      </c>
      <c r="G7" s="123"/>
      <c r="H7" s="32"/>
      <c r="I7" s="30"/>
      <c r="J7" s="30"/>
      <c r="K7" s="30"/>
      <c r="L7" s="30"/>
    </row>
    <row r="8" spans="1:12" ht="9.75" customHeight="1">
      <c r="A8" s="31" t="s">
        <v>43</v>
      </c>
      <c r="B8" s="119">
        <v>15</v>
      </c>
      <c r="C8" s="120">
        <v>2</v>
      </c>
      <c r="D8" s="121">
        <v>10</v>
      </c>
      <c r="E8" s="122">
        <v>1</v>
      </c>
      <c r="F8" s="122">
        <v>2</v>
      </c>
      <c r="G8" s="123"/>
      <c r="H8" s="32"/>
      <c r="I8" s="30"/>
      <c r="J8" s="30"/>
      <c r="K8" s="30"/>
      <c r="L8" s="30"/>
    </row>
    <row r="9" spans="1:12" ht="9.75" customHeight="1">
      <c r="A9" s="31" t="s">
        <v>44</v>
      </c>
      <c r="B9" s="119">
        <v>9</v>
      </c>
      <c r="C9" s="120">
        <v>2</v>
      </c>
      <c r="D9" s="121">
        <v>6</v>
      </c>
      <c r="E9" s="122">
        <v>0</v>
      </c>
      <c r="F9" s="122">
        <v>1</v>
      </c>
      <c r="G9" s="123"/>
      <c r="H9" s="32"/>
      <c r="I9" s="30"/>
      <c r="J9" s="30"/>
      <c r="K9" s="30"/>
      <c r="L9" s="30"/>
    </row>
    <row r="10" spans="1:12" ht="9.75" customHeight="1">
      <c r="A10" s="31" t="s">
        <v>45</v>
      </c>
      <c r="B10" s="119">
        <v>16</v>
      </c>
      <c r="C10" s="120">
        <v>5</v>
      </c>
      <c r="D10" s="121">
        <v>9</v>
      </c>
      <c r="E10" s="122">
        <v>1</v>
      </c>
      <c r="F10" s="122">
        <v>1</v>
      </c>
      <c r="G10" s="123"/>
      <c r="H10" s="32"/>
      <c r="I10" s="30"/>
      <c r="J10" s="30"/>
      <c r="K10" s="30"/>
      <c r="L10" s="30"/>
    </row>
    <row r="11" spans="1:12" ht="9.75" customHeight="1">
      <c r="A11" s="33" t="s">
        <v>46</v>
      </c>
      <c r="B11" s="119">
        <v>0</v>
      </c>
      <c r="C11" s="120">
        <v>0</v>
      </c>
      <c r="D11" s="121">
        <v>0</v>
      </c>
      <c r="E11" s="122">
        <v>0</v>
      </c>
      <c r="F11" s="122">
        <v>0</v>
      </c>
      <c r="G11" s="123"/>
      <c r="H11" s="32"/>
      <c r="I11" s="30"/>
      <c r="J11" s="30"/>
      <c r="K11" s="30"/>
      <c r="L11" s="30"/>
    </row>
    <row r="12" spans="1:12" ht="9.75" customHeight="1">
      <c r="A12" s="31" t="s">
        <v>27</v>
      </c>
      <c r="B12" s="119">
        <v>0</v>
      </c>
      <c r="C12" s="120">
        <v>0</v>
      </c>
      <c r="D12" s="121">
        <v>0</v>
      </c>
      <c r="E12" s="122">
        <v>0</v>
      </c>
      <c r="F12" s="122">
        <v>0</v>
      </c>
      <c r="G12" s="123"/>
      <c r="H12" s="32"/>
      <c r="I12" s="30"/>
      <c r="J12" s="30"/>
      <c r="K12" s="30"/>
      <c r="L12" s="30"/>
    </row>
    <row r="13" spans="1:6" ht="9.75" customHeight="1">
      <c r="A13" s="31"/>
      <c r="B13" s="124" t="s">
        <v>77</v>
      </c>
      <c r="C13" s="125" t="s">
        <v>77</v>
      </c>
      <c r="D13" s="124" t="s">
        <v>77</v>
      </c>
      <c r="E13" s="126" t="s">
        <v>77</v>
      </c>
      <c r="F13" s="141"/>
    </row>
    <row r="14" spans="1:7" ht="9.75" customHeight="1">
      <c r="A14" s="28" t="s">
        <v>8</v>
      </c>
      <c r="B14" s="119">
        <v>14</v>
      </c>
      <c r="C14" s="120">
        <v>3</v>
      </c>
      <c r="D14" s="121">
        <v>10</v>
      </c>
      <c r="E14" s="122">
        <v>0</v>
      </c>
      <c r="F14" s="122">
        <v>1</v>
      </c>
      <c r="G14" s="123"/>
    </row>
    <row r="15" spans="1:7" ht="9.75" customHeight="1">
      <c r="A15" s="31" t="s">
        <v>41</v>
      </c>
      <c r="B15" s="119">
        <v>0</v>
      </c>
      <c r="C15" s="120">
        <v>0</v>
      </c>
      <c r="D15" s="121">
        <v>0</v>
      </c>
      <c r="E15" s="122">
        <v>0</v>
      </c>
      <c r="F15" s="122">
        <v>0</v>
      </c>
      <c r="G15" s="123"/>
    </row>
    <row r="16" spans="1:7" ht="9.75" customHeight="1">
      <c r="A16" s="31" t="s">
        <v>42</v>
      </c>
      <c r="B16" s="119">
        <v>5</v>
      </c>
      <c r="C16" s="120">
        <v>2</v>
      </c>
      <c r="D16" s="121">
        <v>3</v>
      </c>
      <c r="E16" s="122">
        <v>0</v>
      </c>
      <c r="F16" s="122">
        <v>0</v>
      </c>
      <c r="G16" s="123"/>
    </row>
    <row r="17" spans="1:7" ht="9.75" customHeight="1">
      <c r="A17" s="31" t="s">
        <v>43</v>
      </c>
      <c r="B17" s="119">
        <v>4</v>
      </c>
      <c r="C17" s="120">
        <v>0</v>
      </c>
      <c r="D17" s="121">
        <v>4</v>
      </c>
      <c r="E17" s="122">
        <v>0</v>
      </c>
      <c r="F17" s="122">
        <v>0</v>
      </c>
      <c r="G17" s="123"/>
    </row>
    <row r="18" spans="1:7" ht="9.75" customHeight="1">
      <c r="A18" s="31" t="s">
        <v>44</v>
      </c>
      <c r="B18" s="119">
        <v>0</v>
      </c>
      <c r="C18" s="120">
        <v>0</v>
      </c>
      <c r="D18" s="121">
        <v>0</v>
      </c>
      <c r="E18" s="122">
        <v>0</v>
      </c>
      <c r="F18" s="122">
        <v>0</v>
      </c>
      <c r="G18" s="123"/>
    </row>
    <row r="19" spans="1:7" ht="9.75" customHeight="1">
      <c r="A19" s="31" t="s">
        <v>45</v>
      </c>
      <c r="B19" s="119">
        <v>5</v>
      </c>
      <c r="C19" s="120">
        <v>1</v>
      </c>
      <c r="D19" s="121">
        <v>3</v>
      </c>
      <c r="E19" s="122">
        <v>0</v>
      </c>
      <c r="F19" s="122">
        <v>1</v>
      </c>
      <c r="G19" s="123"/>
    </row>
    <row r="20" spans="1:7" ht="9.75" customHeight="1">
      <c r="A20" s="33" t="s">
        <v>46</v>
      </c>
      <c r="B20" s="119">
        <v>0</v>
      </c>
      <c r="C20" s="120">
        <v>0</v>
      </c>
      <c r="D20" s="121">
        <v>0</v>
      </c>
      <c r="E20" s="122">
        <v>0</v>
      </c>
      <c r="F20" s="122">
        <v>0</v>
      </c>
      <c r="G20" s="123"/>
    </row>
    <row r="21" spans="1:7" ht="9.75" customHeight="1">
      <c r="A21" s="31" t="s">
        <v>27</v>
      </c>
      <c r="B21" s="119">
        <v>0</v>
      </c>
      <c r="C21" s="120">
        <v>0</v>
      </c>
      <c r="D21" s="121">
        <v>0</v>
      </c>
      <c r="E21" s="122">
        <v>0</v>
      </c>
      <c r="F21" s="122">
        <v>0</v>
      </c>
      <c r="G21" s="123"/>
    </row>
    <row r="22" spans="1:6" ht="9.75" customHeight="1">
      <c r="A22" s="31"/>
      <c r="B22" s="124" t="s">
        <v>77</v>
      </c>
      <c r="C22" s="125" t="s">
        <v>77</v>
      </c>
      <c r="D22" s="124" t="s">
        <v>77</v>
      </c>
      <c r="E22" s="126" t="s">
        <v>77</v>
      </c>
      <c r="F22" s="126" t="s">
        <v>77</v>
      </c>
    </row>
    <row r="23" spans="1:7" ht="9.75" customHeight="1">
      <c r="A23" s="28" t="s">
        <v>9</v>
      </c>
      <c r="B23" s="119">
        <v>33</v>
      </c>
      <c r="C23" s="120">
        <v>9</v>
      </c>
      <c r="D23" s="121">
        <v>16</v>
      </c>
      <c r="E23" s="122">
        <v>4</v>
      </c>
      <c r="F23" s="122">
        <v>4</v>
      </c>
      <c r="G23" s="123"/>
    </row>
    <row r="24" spans="1:7" ht="9.75" customHeight="1">
      <c r="A24" s="31" t="s">
        <v>41</v>
      </c>
      <c r="B24" s="119">
        <v>0</v>
      </c>
      <c r="C24" s="120">
        <v>0</v>
      </c>
      <c r="D24" s="121">
        <v>0</v>
      </c>
      <c r="E24" s="122">
        <v>0</v>
      </c>
      <c r="F24" s="122">
        <v>0</v>
      </c>
      <c r="G24" s="123"/>
    </row>
    <row r="25" spans="1:7" ht="9.75" customHeight="1">
      <c r="A25" s="31" t="s">
        <v>42</v>
      </c>
      <c r="B25" s="119">
        <v>9</v>
      </c>
      <c r="C25" s="120">
        <v>3</v>
      </c>
      <c r="D25" s="121">
        <v>2</v>
      </c>
      <c r="E25" s="122">
        <v>2</v>
      </c>
      <c r="F25" s="122">
        <v>2</v>
      </c>
      <c r="G25" s="123"/>
    </row>
    <row r="26" spans="1:7" ht="9.75" customHeight="1">
      <c r="A26" s="31" t="s">
        <v>43</v>
      </c>
      <c r="B26" s="119">
        <v>9</v>
      </c>
      <c r="C26" s="120">
        <v>1</v>
      </c>
      <c r="D26" s="121">
        <v>5</v>
      </c>
      <c r="E26" s="122">
        <v>1</v>
      </c>
      <c r="F26" s="122">
        <v>2</v>
      </c>
      <c r="G26" s="123"/>
    </row>
    <row r="27" spans="1:7" ht="9.75" customHeight="1">
      <c r="A27" s="31" t="s">
        <v>44</v>
      </c>
      <c r="B27" s="119">
        <v>5</v>
      </c>
      <c r="C27" s="120">
        <v>1</v>
      </c>
      <c r="D27" s="121">
        <v>4</v>
      </c>
      <c r="E27" s="122">
        <v>0</v>
      </c>
      <c r="F27" s="122">
        <v>0</v>
      </c>
      <c r="G27" s="123"/>
    </row>
    <row r="28" spans="1:7" ht="9.75" customHeight="1">
      <c r="A28" s="31" t="s">
        <v>45</v>
      </c>
      <c r="B28" s="119">
        <v>10</v>
      </c>
      <c r="C28" s="120">
        <v>4</v>
      </c>
      <c r="D28" s="121">
        <v>5</v>
      </c>
      <c r="E28" s="122">
        <v>1</v>
      </c>
      <c r="F28" s="122">
        <v>0</v>
      </c>
      <c r="G28" s="123"/>
    </row>
    <row r="29" spans="1:7" ht="9.75" customHeight="1">
      <c r="A29" s="33" t="s">
        <v>46</v>
      </c>
      <c r="B29" s="119">
        <v>0</v>
      </c>
      <c r="C29" s="120">
        <v>0</v>
      </c>
      <c r="D29" s="121">
        <v>0</v>
      </c>
      <c r="E29" s="122">
        <v>0</v>
      </c>
      <c r="F29" s="122">
        <v>0</v>
      </c>
      <c r="G29" s="123"/>
    </row>
    <row r="30" spans="1:7" ht="9.75" customHeight="1">
      <c r="A30" s="31" t="s">
        <v>27</v>
      </c>
      <c r="B30" s="119">
        <v>0</v>
      </c>
      <c r="C30" s="120">
        <v>0</v>
      </c>
      <c r="D30" s="121">
        <v>0</v>
      </c>
      <c r="E30" s="122">
        <v>0</v>
      </c>
      <c r="F30" s="122">
        <v>0</v>
      </c>
      <c r="G30" s="123"/>
    </row>
    <row r="31" spans="1:6" ht="9.75" customHeight="1">
      <c r="A31" s="31"/>
      <c r="B31" s="124" t="s">
        <v>77</v>
      </c>
      <c r="C31" s="125" t="s">
        <v>77</v>
      </c>
      <c r="D31" s="124" t="s">
        <v>77</v>
      </c>
      <c r="E31" s="126" t="s">
        <v>77</v>
      </c>
      <c r="F31" s="126" t="s">
        <v>77</v>
      </c>
    </row>
    <row r="32" spans="1:7" ht="9.75" customHeight="1">
      <c r="A32" s="28" t="s">
        <v>10</v>
      </c>
      <c r="B32" s="119">
        <v>9</v>
      </c>
      <c r="C32" s="120">
        <v>4</v>
      </c>
      <c r="D32" s="121">
        <v>4</v>
      </c>
      <c r="E32" s="122">
        <v>0</v>
      </c>
      <c r="F32" s="122">
        <v>1</v>
      </c>
      <c r="G32" s="123"/>
    </row>
    <row r="33" spans="1:7" ht="9.75" customHeight="1">
      <c r="A33" s="31" t="s">
        <v>41</v>
      </c>
      <c r="B33" s="119">
        <v>0</v>
      </c>
      <c r="C33" s="120">
        <v>0</v>
      </c>
      <c r="D33" s="121">
        <v>0</v>
      </c>
      <c r="E33" s="122">
        <v>0</v>
      </c>
      <c r="F33" s="122">
        <v>0</v>
      </c>
      <c r="G33" s="123"/>
    </row>
    <row r="34" spans="1:7" ht="9.75" customHeight="1">
      <c r="A34" s="31" t="s">
        <v>42</v>
      </c>
      <c r="B34" s="119">
        <v>2</v>
      </c>
      <c r="C34" s="120">
        <v>2</v>
      </c>
      <c r="D34" s="121">
        <v>0</v>
      </c>
      <c r="E34" s="122">
        <v>0</v>
      </c>
      <c r="F34" s="122">
        <v>0</v>
      </c>
      <c r="G34" s="123"/>
    </row>
    <row r="35" spans="1:7" ht="9.75" customHeight="1">
      <c r="A35" s="31" t="s">
        <v>43</v>
      </c>
      <c r="B35" s="119">
        <v>2</v>
      </c>
      <c r="C35" s="120">
        <v>1</v>
      </c>
      <c r="D35" s="121">
        <v>1</v>
      </c>
      <c r="E35" s="122">
        <v>0</v>
      </c>
      <c r="F35" s="122">
        <v>0</v>
      </c>
      <c r="G35" s="123"/>
    </row>
    <row r="36" spans="1:7" ht="9.75" customHeight="1">
      <c r="A36" s="31" t="s">
        <v>44</v>
      </c>
      <c r="B36" s="119">
        <v>4</v>
      </c>
      <c r="C36" s="120">
        <v>1</v>
      </c>
      <c r="D36" s="121">
        <v>2</v>
      </c>
      <c r="E36" s="122">
        <v>0</v>
      </c>
      <c r="F36" s="122">
        <v>1</v>
      </c>
      <c r="G36" s="123"/>
    </row>
    <row r="37" spans="1:7" ht="9.75" customHeight="1">
      <c r="A37" s="31" t="s">
        <v>45</v>
      </c>
      <c r="B37" s="119">
        <v>1</v>
      </c>
      <c r="C37" s="120">
        <v>0</v>
      </c>
      <c r="D37" s="121">
        <v>1</v>
      </c>
      <c r="E37" s="122">
        <v>0</v>
      </c>
      <c r="F37" s="122">
        <v>0</v>
      </c>
      <c r="G37" s="123"/>
    </row>
    <row r="38" spans="1:7" ht="9.75" customHeight="1">
      <c r="A38" s="33" t="s">
        <v>46</v>
      </c>
      <c r="B38" s="119">
        <v>0</v>
      </c>
      <c r="C38" s="120">
        <v>0</v>
      </c>
      <c r="D38" s="121">
        <v>0</v>
      </c>
      <c r="E38" s="122">
        <v>0</v>
      </c>
      <c r="F38" s="122">
        <v>0</v>
      </c>
      <c r="G38" s="123"/>
    </row>
    <row r="39" spans="1:7" ht="9.75" customHeight="1">
      <c r="A39" s="34" t="s">
        <v>27</v>
      </c>
      <c r="B39" s="127">
        <v>0</v>
      </c>
      <c r="C39" s="128">
        <v>0</v>
      </c>
      <c r="D39" s="129">
        <v>0</v>
      </c>
      <c r="E39" s="130">
        <v>0</v>
      </c>
      <c r="F39" s="130">
        <v>0</v>
      </c>
      <c r="G39" s="123"/>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AD25"/>
  <sheetViews>
    <sheetView view="pageBreakPreview" zoomScaleSheetLayoutView="100" zoomScalePageLayoutView="0" workbookViewId="0" topLeftCell="A1">
      <selection activeCell="A1" sqref="A1:O1"/>
    </sheetView>
  </sheetViews>
  <sheetFormatPr defaultColWidth="7.7109375" defaultRowHeight="9.75" customHeight="1"/>
  <cols>
    <col min="1" max="1" width="15.00390625" style="56" bestFit="1" customWidth="1"/>
    <col min="2" max="2" width="7.57421875" style="56" customWidth="1"/>
    <col min="3" max="3" width="8.00390625" style="56" customWidth="1"/>
    <col min="4" max="4" width="7.140625" style="56" customWidth="1"/>
    <col min="5" max="5" width="6.421875" style="56" customWidth="1"/>
    <col min="6" max="6" width="6.28125" style="56" customWidth="1"/>
    <col min="7" max="7" width="7.00390625" style="56" customWidth="1"/>
    <col min="8" max="8" width="7.140625" style="56" customWidth="1"/>
    <col min="9" max="9" width="6.8515625" style="56" customWidth="1"/>
    <col min="10" max="10" width="7.00390625" style="56" customWidth="1"/>
    <col min="11" max="12" width="6.00390625" style="56" customWidth="1"/>
    <col min="13" max="13" width="6.57421875" style="56" customWidth="1"/>
    <col min="14" max="25" width="6.00390625" style="56" customWidth="1"/>
    <col min="26" max="26" width="7.00390625" style="56" customWidth="1"/>
    <col min="27" max="28" width="6.8515625" style="56" customWidth="1"/>
    <col min="29" max="16384" width="7.7109375" style="56" customWidth="1"/>
  </cols>
  <sheetData>
    <row r="1" spans="1:30" ht="21" customHeight="1">
      <c r="A1" s="166" t="s">
        <v>110</v>
      </c>
      <c r="B1" s="166"/>
      <c r="C1" s="166"/>
      <c r="D1" s="166"/>
      <c r="E1" s="166"/>
      <c r="F1" s="166"/>
      <c r="G1" s="166"/>
      <c r="H1" s="166"/>
      <c r="I1" s="166"/>
      <c r="J1" s="166"/>
      <c r="K1" s="166"/>
      <c r="L1" s="166"/>
      <c r="M1" s="166"/>
      <c r="N1" s="166"/>
      <c r="O1" s="166"/>
      <c r="P1" s="101"/>
      <c r="Q1" s="101"/>
      <c r="R1" s="101"/>
      <c r="S1" s="101"/>
      <c r="T1" s="101"/>
      <c r="U1" s="101"/>
      <c r="V1" s="101"/>
      <c r="W1" s="101"/>
      <c r="X1" s="101"/>
      <c r="Y1" s="101"/>
      <c r="Z1" s="101"/>
      <c r="AA1" s="101"/>
      <c r="AB1" s="101"/>
      <c r="AC1" s="101"/>
      <c r="AD1" s="101"/>
    </row>
    <row r="2" spans="1:30" ht="12" customHeight="1">
      <c r="A2" s="69" t="s">
        <v>40</v>
      </c>
      <c r="B2" s="68" t="s">
        <v>76</v>
      </c>
      <c r="C2" s="68" t="s">
        <v>78</v>
      </c>
      <c r="D2" s="68" t="s">
        <v>79</v>
      </c>
      <c r="E2" s="68" t="s">
        <v>80</v>
      </c>
      <c r="F2" s="68" t="s">
        <v>81</v>
      </c>
      <c r="G2" s="68" t="s">
        <v>82</v>
      </c>
      <c r="H2" s="68" t="s">
        <v>83</v>
      </c>
      <c r="I2" s="68" t="s">
        <v>84</v>
      </c>
      <c r="J2" s="68" t="s">
        <v>85</v>
      </c>
      <c r="K2" s="68" t="s">
        <v>86</v>
      </c>
      <c r="L2" s="68" t="s">
        <v>87</v>
      </c>
      <c r="M2" s="68" t="s">
        <v>88</v>
      </c>
      <c r="N2" s="68" t="s">
        <v>89</v>
      </c>
      <c r="O2" s="97" t="s">
        <v>90</v>
      </c>
      <c r="P2" s="100"/>
      <c r="Q2" s="99"/>
      <c r="R2" s="99"/>
      <c r="S2" s="99"/>
      <c r="T2" s="99"/>
      <c r="U2" s="99"/>
      <c r="V2" s="99"/>
      <c r="W2" s="99"/>
      <c r="X2" s="99"/>
      <c r="Y2" s="99"/>
      <c r="Z2" s="99"/>
      <c r="AA2" s="99"/>
      <c r="AB2" s="99"/>
      <c r="AC2" s="99"/>
      <c r="AD2" s="99"/>
    </row>
    <row r="3" spans="1:30" ht="12" customHeight="1">
      <c r="A3" s="67" t="s">
        <v>31</v>
      </c>
      <c r="B3" s="66" t="s">
        <v>75</v>
      </c>
      <c r="C3" s="66" t="s">
        <v>91</v>
      </c>
      <c r="D3" s="66" t="s">
        <v>92</v>
      </c>
      <c r="E3" s="66" t="s">
        <v>93</v>
      </c>
      <c r="F3" s="66" t="s">
        <v>94</v>
      </c>
      <c r="G3" s="66" t="s">
        <v>95</v>
      </c>
      <c r="H3" s="66" t="s">
        <v>96</v>
      </c>
      <c r="I3" s="66" t="s">
        <v>97</v>
      </c>
      <c r="J3" s="66" t="s">
        <v>98</v>
      </c>
      <c r="K3" s="66" t="s">
        <v>99</v>
      </c>
      <c r="L3" s="66" t="s">
        <v>100</v>
      </c>
      <c r="M3" s="66" t="s">
        <v>101</v>
      </c>
      <c r="N3" s="66" t="s">
        <v>102</v>
      </c>
      <c r="O3" s="98" t="s">
        <v>103</v>
      </c>
      <c r="P3" s="100"/>
      <c r="Q3" s="99"/>
      <c r="R3" s="99"/>
      <c r="S3" s="99"/>
      <c r="T3" s="99"/>
      <c r="U3" s="99"/>
      <c r="V3" s="99"/>
      <c r="W3" s="99"/>
      <c r="X3" s="99"/>
      <c r="Y3" s="99"/>
      <c r="Z3" s="99"/>
      <c r="AA3" s="99"/>
      <c r="AB3" s="99"/>
      <c r="AC3" s="99"/>
      <c r="AD3" s="99"/>
    </row>
    <row r="4" spans="1:15" ht="9.75" customHeight="1">
      <c r="A4" s="65"/>
      <c r="B4" s="64"/>
      <c r="C4" s="64"/>
      <c r="D4" s="64"/>
      <c r="E4" s="64"/>
      <c r="F4" s="64"/>
      <c r="G4" s="64"/>
      <c r="H4" s="64"/>
      <c r="I4" s="64"/>
      <c r="J4" s="64"/>
      <c r="K4" s="64"/>
      <c r="L4" s="96"/>
      <c r="M4" s="96"/>
      <c r="N4" s="96"/>
      <c r="O4" s="96"/>
    </row>
    <row r="5" spans="1:15" ht="9.75" customHeight="1">
      <c r="A5" s="61" t="s">
        <v>1</v>
      </c>
      <c r="B5" s="63"/>
      <c r="C5" s="63"/>
      <c r="D5" s="63"/>
      <c r="E5" s="63"/>
      <c r="F5" s="63"/>
      <c r="G5" s="63"/>
      <c r="H5" s="63"/>
      <c r="I5" s="63"/>
      <c r="J5" s="63"/>
      <c r="K5" s="63"/>
      <c r="L5" s="60"/>
      <c r="M5" s="60"/>
      <c r="N5" s="60"/>
      <c r="O5" s="60"/>
    </row>
    <row r="6" spans="1:15" ht="9.75" customHeight="1">
      <c r="A6" s="59" t="s">
        <v>64</v>
      </c>
      <c r="B6" s="58">
        <v>7.916419839517475</v>
      </c>
      <c r="C6" s="58">
        <v>8.17516172602545</v>
      </c>
      <c r="D6" s="58">
        <v>7.957929197067582</v>
      </c>
      <c r="E6" s="58">
        <v>7.546072106911244</v>
      </c>
      <c r="F6" s="58">
        <v>7.492727149719234</v>
      </c>
      <c r="G6" s="58">
        <v>7.609320572220907</v>
      </c>
      <c r="H6" s="58">
        <v>7.42755162743265</v>
      </c>
      <c r="I6" s="58">
        <v>7.445363412830786</v>
      </c>
      <c r="J6" s="58">
        <v>7.608695652173913</v>
      </c>
      <c r="K6" s="58">
        <v>7.327516706379777</v>
      </c>
      <c r="L6" s="58">
        <v>7.456084923543536</v>
      </c>
      <c r="M6" s="58">
        <v>7.80146978966803</v>
      </c>
      <c r="N6" s="58">
        <v>7.384100540166961</v>
      </c>
      <c r="O6" s="58">
        <v>7.057536245098933</v>
      </c>
    </row>
    <row r="7" spans="1:15" ht="9.75" customHeight="1">
      <c r="A7" s="59" t="s">
        <v>73</v>
      </c>
      <c r="B7" s="58">
        <v>6.224749364058058</v>
      </c>
      <c r="C7" s="58">
        <v>6.075703262652652</v>
      </c>
      <c r="D7" s="58">
        <v>5.826012689116642</v>
      </c>
      <c r="E7" s="58">
        <v>5.433447937131631</v>
      </c>
      <c r="F7" s="58">
        <v>5.349577909026253</v>
      </c>
      <c r="G7" s="58">
        <v>5.233961199736735</v>
      </c>
      <c r="H7" s="58">
        <v>5.212446690886115</v>
      </c>
      <c r="I7" s="58">
        <v>5.263997447758813</v>
      </c>
      <c r="J7" s="58">
        <v>4.969986445491513</v>
      </c>
      <c r="K7" s="58">
        <v>4.659557013945857</v>
      </c>
      <c r="L7" s="58">
        <v>4.8609503653979695</v>
      </c>
      <c r="M7" s="58">
        <v>5.224730390515105</v>
      </c>
      <c r="N7" s="58">
        <v>4.615332405742016</v>
      </c>
      <c r="O7" s="58">
        <v>4.388561875239455</v>
      </c>
    </row>
    <row r="8" spans="1:15" ht="9.75" customHeight="1">
      <c r="A8" s="59" t="s">
        <v>74</v>
      </c>
      <c r="B8" s="58">
        <v>12.481751824817518</v>
      </c>
      <c r="C8" s="58">
        <v>13.688812441768794</v>
      </c>
      <c r="D8" s="58">
        <v>13.06730363917381</v>
      </c>
      <c r="E8" s="58">
        <v>12.282011264165027</v>
      </c>
      <c r="F8" s="58">
        <v>12.462711302618496</v>
      </c>
      <c r="G8" s="58">
        <v>12.897342365815529</v>
      </c>
      <c r="H8" s="58">
        <v>12.232809683234612</v>
      </c>
      <c r="I8" s="58">
        <v>12.315586914688902</v>
      </c>
      <c r="J8" s="58">
        <v>12.890982855647167</v>
      </c>
      <c r="K8" s="58">
        <v>12.563148098909865</v>
      </c>
      <c r="L8" s="58">
        <v>12.478806375042389</v>
      </c>
      <c r="M8" s="58">
        <v>12.872905598692277</v>
      </c>
      <c r="N8" s="58">
        <v>12.292267545666805</v>
      </c>
      <c r="O8" s="58">
        <v>11.969085561863075</v>
      </c>
    </row>
    <row r="9" spans="1:15" ht="9.75" customHeight="1">
      <c r="A9" s="60"/>
      <c r="B9" s="62"/>
      <c r="C9" s="62"/>
      <c r="D9" s="62"/>
      <c r="E9" s="62"/>
      <c r="F9" s="62"/>
      <c r="G9" s="62"/>
      <c r="H9" s="62"/>
      <c r="I9" s="62"/>
      <c r="J9" s="62"/>
      <c r="K9" s="62"/>
      <c r="L9" s="62"/>
      <c r="M9" s="62"/>
      <c r="N9" s="62"/>
      <c r="O9" s="62"/>
    </row>
    <row r="10" spans="1:15" ht="9.75" customHeight="1">
      <c r="A10" s="61" t="s">
        <v>8</v>
      </c>
      <c r="B10" s="62"/>
      <c r="C10" s="62"/>
      <c r="D10" s="62"/>
      <c r="E10" s="62"/>
      <c r="F10" s="62"/>
      <c r="G10" s="62"/>
      <c r="H10" s="62"/>
      <c r="I10" s="62"/>
      <c r="J10" s="62"/>
      <c r="K10" s="62"/>
      <c r="L10" s="62"/>
      <c r="M10" s="62"/>
      <c r="N10" s="62"/>
      <c r="O10" s="62"/>
    </row>
    <row r="11" spans="1:15" ht="9.75" customHeight="1">
      <c r="A11" s="59" t="s">
        <v>64</v>
      </c>
      <c r="B11" s="58">
        <v>8.220846442707805</v>
      </c>
      <c r="C11" s="58">
        <v>8.731891248263544</v>
      </c>
      <c r="D11" s="58">
        <v>7.974634896233667</v>
      </c>
      <c r="E11" s="58">
        <v>5.772274462340564</v>
      </c>
      <c r="F11" s="58">
        <v>6.013119533527696</v>
      </c>
      <c r="G11" s="58">
        <v>6.325167037861916</v>
      </c>
      <c r="H11" s="58">
        <v>5.9412964440897404</v>
      </c>
      <c r="I11" s="58">
        <v>6.243310738494471</v>
      </c>
      <c r="J11" s="58">
        <v>7.067453927357309</v>
      </c>
      <c r="K11" s="58">
        <v>6.327969625745796</v>
      </c>
      <c r="L11" s="58">
        <v>6.052393857271906</v>
      </c>
      <c r="M11" s="58">
        <v>6.665465681859125</v>
      </c>
      <c r="N11" s="58">
        <v>6.526598122485471</v>
      </c>
      <c r="O11" s="58">
        <v>6.186676230610598</v>
      </c>
    </row>
    <row r="12" spans="1:15" ht="9.75" customHeight="1">
      <c r="A12" s="59" t="s">
        <v>73</v>
      </c>
      <c r="B12" s="58">
        <v>7.389162561576354</v>
      </c>
      <c r="C12" s="58">
        <v>7.163542142966012</v>
      </c>
      <c r="D12" s="58">
        <v>5.812220566318928</v>
      </c>
      <c r="E12" s="58">
        <v>3.3734232912877675</v>
      </c>
      <c r="F12" s="58">
        <v>3.4757422157856626</v>
      </c>
      <c r="G12" s="58">
        <v>3.426613363792119</v>
      </c>
      <c r="H12" s="58">
        <v>3.8615560640732265</v>
      </c>
      <c r="I12" s="58">
        <v>4.189540595203698</v>
      </c>
      <c r="J12" s="58">
        <v>4.335260115606936</v>
      </c>
      <c r="K12" s="58">
        <v>3.975850390222353</v>
      </c>
      <c r="L12" s="58">
        <v>4.277286135693215</v>
      </c>
      <c r="M12" s="58">
        <v>4.017857142857142</v>
      </c>
      <c r="N12" s="58">
        <v>3.750937734433608</v>
      </c>
      <c r="O12" s="58">
        <v>3.548835056318469</v>
      </c>
    </row>
    <row r="13" spans="1:15" ht="9.75" customHeight="1">
      <c r="A13" s="59" t="s">
        <v>74</v>
      </c>
      <c r="B13" s="58">
        <v>9.296685529506872</v>
      </c>
      <c r="C13" s="58">
        <v>13.333333333333334</v>
      </c>
      <c r="D13" s="58">
        <v>13.60030222893842</v>
      </c>
      <c r="E13" s="58">
        <v>11.457214464733262</v>
      </c>
      <c r="F13" s="58">
        <v>12.220670391061452</v>
      </c>
      <c r="G13" s="58">
        <v>14.146177164028291</v>
      </c>
      <c r="H13" s="58">
        <v>10.840998685939553</v>
      </c>
      <c r="I13" s="58">
        <v>10.4336485164656</v>
      </c>
      <c r="J13" s="58">
        <v>12.84162001975634</v>
      </c>
      <c r="K13" s="58">
        <v>11.554968636513701</v>
      </c>
      <c r="L13" s="58">
        <v>9.596293845135673</v>
      </c>
      <c r="M13" s="58">
        <v>11.811023622047244</v>
      </c>
      <c r="N13" s="58">
        <v>11.862776530939405</v>
      </c>
      <c r="O13" s="58">
        <v>10.9204368174727</v>
      </c>
    </row>
    <row r="14" spans="1:15" ht="9.75" customHeight="1">
      <c r="A14" s="60"/>
      <c r="B14" s="60"/>
      <c r="C14" s="60"/>
      <c r="D14" s="60"/>
      <c r="E14" s="60"/>
      <c r="F14" s="60"/>
      <c r="G14" s="60"/>
      <c r="H14" s="60"/>
      <c r="I14" s="60"/>
      <c r="J14" s="60"/>
      <c r="K14" s="60"/>
      <c r="L14" s="60"/>
      <c r="M14" s="60"/>
      <c r="N14" s="60"/>
      <c r="O14" s="60"/>
    </row>
    <row r="15" spans="1:15" ht="9.75" customHeight="1">
      <c r="A15" s="61" t="s">
        <v>9</v>
      </c>
      <c r="B15" s="60"/>
      <c r="C15" s="60"/>
      <c r="D15" s="60"/>
      <c r="E15" s="60"/>
      <c r="F15" s="60"/>
      <c r="G15" s="60"/>
      <c r="H15" s="60"/>
      <c r="I15" s="60"/>
      <c r="J15" s="60"/>
      <c r="K15" s="60"/>
      <c r="L15" s="60"/>
      <c r="M15" s="60"/>
      <c r="N15" s="60"/>
      <c r="O15" s="60"/>
    </row>
    <row r="16" spans="1:15" ht="9.75" customHeight="1">
      <c r="A16" s="59" t="s">
        <v>64</v>
      </c>
      <c r="B16" s="58">
        <v>8.345550919138379</v>
      </c>
      <c r="C16" s="58">
        <v>8.500337761765367</v>
      </c>
      <c r="D16" s="58">
        <v>8.272492574188714</v>
      </c>
      <c r="E16" s="58">
        <v>8.143772084805654</v>
      </c>
      <c r="F16" s="58">
        <v>8.103415010611615</v>
      </c>
      <c r="G16" s="58">
        <v>8.205156732400635</v>
      </c>
      <c r="H16" s="58">
        <v>7.957037620199066</v>
      </c>
      <c r="I16" s="58">
        <v>8.28092541475769</v>
      </c>
      <c r="J16" s="58">
        <v>8.378828131842468</v>
      </c>
      <c r="K16" s="58">
        <v>8.069095364752995</v>
      </c>
      <c r="L16" s="58">
        <v>8.332327013645694</v>
      </c>
      <c r="M16" s="58">
        <v>8.836121823095375</v>
      </c>
      <c r="N16" s="58">
        <v>8.067992855823121</v>
      </c>
      <c r="O16" s="58">
        <v>7.842168637500386</v>
      </c>
    </row>
    <row r="17" spans="1:15" ht="9.75" customHeight="1">
      <c r="A17" s="59" t="s">
        <v>73</v>
      </c>
      <c r="B17" s="58">
        <v>6.14892998934831</v>
      </c>
      <c r="C17" s="58">
        <v>5.918925640387964</v>
      </c>
      <c r="D17" s="58">
        <v>5.7247074319874365</v>
      </c>
      <c r="E17" s="58">
        <v>5.640362225097025</v>
      </c>
      <c r="F17" s="58">
        <v>5.511101690424461</v>
      </c>
      <c r="G17" s="58">
        <v>5.677475706954907</v>
      </c>
      <c r="H17" s="58">
        <v>5.332740806577047</v>
      </c>
      <c r="I17" s="58">
        <v>5.597850425436633</v>
      </c>
      <c r="J17" s="58">
        <v>5.43664873526382</v>
      </c>
      <c r="K17" s="58">
        <v>5.003781928201548</v>
      </c>
      <c r="L17" s="58">
        <v>4.891848883126069</v>
      </c>
      <c r="M17" s="58">
        <v>5.775130842808157</v>
      </c>
      <c r="N17" s="58">
        <v>4.810360777058279</v>
      </c>
      <c r="O17" s="58">
        <v>4.577822990844354</v>
      </c>
    </row>
    <row r="18" spans="1:15" ht="9.75" customHeight="1">
      <c r="A18" s="59" t="s">
        <v>74</v>
      </c>
      <c r="B18" s="58">
        <v>14.035087719298247</v>
      </c>
      <c r="C18" s="58">
        <v>14.248704663212436</v>
      </c>
      <c r="D18" s="58">
        <v>13.504958852078497</v>
      </c>
      <c r="E18" s="58">
        <v>12.844225236333745</v>
      </c>
      <c r="F18" s="58">
        <v>12.903871161348404</v>
      </c>
      <c r="G18" s="58">
        <v>12.488936965286655</v>
      </c>
      <c r="H18" s="58">
        <v>12.911367828366178</v>
      </c>
      <c r="I18" s="58">
        <v>13.555383423702557</v>
      </c>
      <c r="J18" s="58">
        <v>13.438735177865613</v>
      </c>
      <c r="K18" s="58">
        <v>13.419432953284229</v>
      </c>
      <c r="L18" s="58">
        <v>14.273893256102607</v>
      </c>
      <c r="M18" s="58">
        <v>14.131338320864506</v>
      </c>
      <c r="N18" s="58">
        <v>12.93057763645999</v>
      </c>
      <c r="O18" s="58">
        <v>13.195700755560285</v>
      </c>
    </row>
    <row r="19" spans="1:15" ht="9.75" customHeight="1">
      <c r="A19" s="60"/>
      <c r="B19" s="60"/>
      <c r="C19" s="60"/>
      <c r="D19" s="60"/>
      <c r="E19" s="60"/>
      <c r="F19" s="60"/>
      <c r="G19" s="60"/>
      <c r="H19" s="60"/>
      <c r="I19" s="60"/>
      <c r="J19" s="60"/>
      <c r="K19" s="60"/>
      <c r="L19" s="60"/>
      <c r="M19" s="60"/>
      <c r="N19" s="60"/>
      <c r="O19" s="60"/>
    </row>
    <row r="20" spans="1:15" ht="9.75" customHeight="1">
      <c r="A20" s="61" t="s">
        <v>10</v>
      </c>
      <c r="B20" s="60"/>
      <c r="C20" s="60"/>
      <c r="D20" s="60"/>
      <c r="E20" s="60"/>
      <c r="F20" s="60"/>
      <c r="G20" s="60"/>
      <c r="H20" s="60"/>
      <c r="I20" s="60"/>
      <c r="J20" s="60"/>
      <c r="K20" s="60"/>
      <c r="L20" s="60"/>
      <c r="M20" s="60"/>
      <c r="N20" s="60"/>
      <c r="O20" s="60"/>
    </row>
    <row r="21" spans="1:15" ht="9.75" customHeight="1">
      <c r="A21" s="59" t="s">
        <v>64</v>
      </c>
      <c r="B21" s="58">
        <v>6.162141344117081</v>
      </c>
      <c r="C21" s="58">
        <v>6.565372350403302</v>
      </c>
      <c r="D21" s="58">
        <v>6.911604219716261</v>
      </c>
      <c r="E21" s="58">
        <v>7.3196235622168</v>
      </c>
      <c r="F21" s="58">
        <v>6.99418555658549</v>
      </c>
      <c r="G21" s="58">
        <v>7.023411371237459</v>
      </c>
      <c r="H21" s="58">
        <v>7.254836557705137</v>
      </c>
      <c r="I21" s="58">
        <v>6.099627245001694</v>
      </c>
      <c r="J21" s="58">
        <v>5.857524334568007</v>
      </c>
      <c r="K21" s="58">
        <v>6.109438639985833</v>
      </c>
      <c r="L21" s="58">
        <v>6.251674555684558</v>
      </c>
      <c r="M21" s="58">
        <v>5.887075194005887</v>
      </c>
      <c r="N21" s="58">
        <v>6.269869304132815</v>
      </c>
      <c r="O21" s="58">
        <v>5.667227486053307</v>
      </c>
    </row>
    <row r="22" spans="1:15" ht="9.75" customHeight="1">
      <c r="A22" s="59" t="s">
        <v>73</v>
      </c>
      <c r="B22" s="58">
        <v>5.267358339984038</v>
      </c>
      <c r="C22" s="58">
        <v>5.438259756877799</v>
      </c>
      <c r="D22" s="58">
        <v>6.156274664561957</v>
      </c>
      <c r="E22" s="58">
        <v>6.99518109746619</v>
      </c>
      <c r="F22" s="58">
        <v>6.856620447965869</v>
      </c>
      <c r="G22" s="58">
        <v>5.92255125284738</v>
      </c>
      <c r="H22" s="58">
        <v>6.305359555622279</v>
      </c>
      <c r="I22" s="58">
        <v>5.4886415612135995</v>
      </c>
      <c r="J22" s="58">
        <v>4.399271844660194</v>
      </c>
      <c r="K22" s="58">
        <v>4.463598583961828</v>
      </c>
      <c r="L22" s="58">
        <v>5.389590391130275</v>
      </c>
      <c r="M22" s="58">
        <v>5.065234075211052</v>
      </c>
      <c r="N22" s="58">
        <v>5.009867921663884</v>
      </c>
      <c r="O22" s="58">
        <v>4.767763764995386</v>
      </c>
    </row>
    <row r="23" spans="1:15" ht="9.75" customHeight="1">
      <c r="A23" s="59" t="s">
        <v>74</v>
      </c>
      <c r="B23" s="57">
        <v>9.49667616334283</v>
      </c>
      <c r="C23" s="57">
        <v>11.68770453482936</v>
      </c>
      <c r="D23" s="57">
        <v>10.431484115694643</v>
      </c>
      <c r="E23" s="57">
        <v>10.849909584086799</v>
      </c>
      <c r="F23" s="57">
        <v>10.79136690647482</v>
      </c>
      <c r="G23" s="57">
        <v>13.098464317976514</v>
      </c>
      <c r="H23" s="57">
        <v>10.973936899862824</v>
      </c>
      <c r="I23" s="57">
        <v>9.111617312072893</v>
      </c>
      <c r="J23" s="57">
        <v>10.352941176470589</v>
      </c>
      <c r="K23" s="57">
        <v>9.980988593155894</v>
      </c>
      <c r="L23" s="57">
        <v>8.27250608272506</v>
      </c>
      <c r="M23" s="57">
        <v>8.457711442786069</v>
      </c>
      <c r="N23" s="57">
        <v>9.9601593625498</v>
      </c>
      <c r="O23" s="57">
        <v>7.9247152055473</v>
      </c>
    </row>
    <row r="24" spans="22:27" ht="9.75" customHeight="1">
      <c r="V24" s="70"/>
      <c r="AA24" s="95"/>
    </row>
    <row r="25" ht="9.75" customHeight="1">
      <c r="V25" s="71"/>
    </row>
  </sheetData>
  <sheetProtection/>
  <mergeCells count="1">
    <mergeCell ref="A1:O1"/>
  </mergeCells>
  <printOptions horizontalCentered="1"/>
  <pageMargins left="0.31" right="0.1" top="1" bottom="1" header="0.5" footer="0.5"/>
  <pageSetup horizontalDpi="300" verticalDpi="300" orientation="portrait" scale="81" r:id="rId2"/>
  <colBreaks count="1" manualBreakCount="1">
    <brk id="16"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2019-08-02T17:07:47Z</cp:lastPrinted>
  <dcterms:created xsi:type="dcterms:W3CDTF">1998-12-31T16:57:39Z</dcterms:created>
  <dcterms:modified xsi:type="dcterms:W3CDTF">2019-08-02T17:17:31Z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