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firstSheet="25" activeTab="29"/>
  </bookViews>
  <sheets>
    <sheet name="Index" sheetId="1" r:id="rId1"/>
    <sheet name="NDRACE" sheetId="2" r:id="rId2"/>
    <sheet name="DETRACE" sheetId="3" r:id="rId3"/>
    <sheet name="NDAGERAC" sheetId="4" r:id="rId4"/>
    <sheet name="NDRCAGML" sheetId="5" r:id="rId5"/>
    <sheet name="NDRCAGFE" sheetId="6" r:id="rId6"/>
    <sheet name="MORTREND" sheetId="7" r:id="rId7"/>
    <sheet name="LCODARBS" sheetId="8" r:id="rId8"/>
    <sheet name="FIGURE F-1" sheetId="9" r:id="rId9"/>
    <sheet name="FIGURE F-2" sheetId="10" r:id="rId10"/>
    <sheet name="LCODCTWL" sheetId="11" r:id="rId11"/>
    <sheet name="LCODMFWB" sheetId="12" r:id="rId12"/>
    <sheet name="LCODRCSX" sheetId="13" r:id="rId13"/>
    <sheet name="LCODAGE" sheetId="14" r:id="rId14"/>
    <sheet name="LCDAGEDE" sheetId="15" r:id="rId15"/>
    <sheet name="LCDAGEKT" sheetId="16" r:id="rId16"/>
    <sheet name="LCDAGENC" sheetId="17" r:id="rId17"/>
    <sheet name="LCDAGEWLM" sheetId="18" r:id="rId18"/>
    <sheet name="LCDAGESX" sheetId="19" r:id="rId19"/>
    <sheet name="LCDAGMAL" sheetId="20" r:id="rId20"/>
    <sheet name="LCDAGFEM" sheetId="21" r:id="rId21"/>
    <sheet name="LCDAGWHT" sheetId="22" r:id="rId22"/>
    <sheet name="LCDAGEWM" sheetId="23" r:id="rId23"/>
    <sheet name="LCDAGEWF" sheetId="24" r:id="rId24"/>
    <sheet name="LCDAGBLK" sheetId="25" r:id="rId25"/>
    <sheet name="LCDAGEBM" sheetId="26" r:id="rId26"/>
    <sheet name="LCDAGEBF" sheetId="27" r:id="rId27"/>
    <sheet name="AIDS" sheetId="28" r:id="rId28"/>
    <sheet name="FIGURE F-3" sheetId="29" r:id="rId29"/>
    <sheet name="DISPRACE " sheetId="30" r:id="rId30"/>
    <sheet name="LIFE_TB#" sheetId="31" r:id="rId31"/>
    <sheet name="MATERNAL" sheetId="32" r:id="rId32"/>
    <sheet name="AADR" sheetId="33" r:id="rId33"/>
    <sheet name="AADR_TRND(2)" sheetId="34" r:id="rId34"/>
    <sheet name="AADR_TRND(3)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datarange">#REF!</definedName>
    <definedName name="_xlnm.Print_Area" localSheetId="32">'AADR'!$C$1:$I$36</definedName>
    <definedName name="_xlnm.Print_Area" localSheetId="33">'AADR_TRND(2)'!$A$1:$Y$161</definedName>
    <definedName name="_xlnm.Print_Area" localSheetId="34">'AADR_TRND(3)'!$A$1:$Y$222</definedName>
    <definedName name="_xlnm.Print_Area" localSheetId="27">'AIDS'!$A$1:$AA$66</definedName>
    <definedName name="_xlnm.Print_Area" localSheetId="2">'DETRACE'!$A$1:$K$93</definedName>
    <definedName name="_xlnm.Print_Area" localSheetId="29">'DISPRACE '!$A$1:$I$63</definedName>
    <definedName name="_xlnm.Print_Area" localSheetId="24">'LCDAGBLK'!$A$1:$O$129</definedName>
    <definedName name="_xlnm.Print_Area" localSheetId="26">'LCDAGEBF'!$A$1:$O$127</definedName>
    <definedName name="_xlnm.Print_Area" localSheetId="25">'LCDAGEBM'!$A$1:$O$128</definedName>
    <definedName name="_xlnm.Print_Area" localSheetId="14">'LCDAGEDE'!$A$1:$O$128</definedName>
    <definedName name="_xlnm.Print_Area" localSheetId="15">'LCDAGEKT'!$A$1:$O$128</definedName>
    <definedName name="_xlnm.Print_Area" localSheetId="16">'LCDAGENC'!$A$1:$O$129</definedName>
    <definedName name="_xlnm.Print_Area" localSheetId="18">'LCDAGESX'!$A$1:$O$129</definedName>
    <definedName name="_xlnm.Print_Area" localSheetId="23">'LCDAGEWF'!$A$1:$O$127</definedName>
    <definedName name="_xlnm.Print_Area" localSheetId="17">'LCDAGEWLM'!$A$1:$O$128</definedName>
    <definedName name="_xlnm.Print_Area" localSheetId="22">'LCDAGEWM'!$A$1:$O$128</definedName>
    <definedName name="_xlnm.Print_Area" localSheetId="20">'LCDAGFEM'!$A$1:$O$125</definedName>
    <definedName name="_xlnm.Print_Area" localSheetId="19">'LCDAGMAL'!$A$1:$O$125</definedName>
    <definedName name="_xlnm.Print_Area" localSheetId="21">'LCDAGWHT'!$A$1:$O$129</definedName>
    <definedName name="_xlnm.Print_Area" localSheetId="13">'LCODAGE'!$A$1:$G$66</definedName>
    <definedName name="_xlnm.Print_Area" localSheetId="7">'LCODARBS'!$B$1:$F$64</definedName>
    <definedName name="_xlnm.Print_Area" localSheetId="10">'LCODCTWL'!$A$1:$G$58</definedName>
    <definedName name="_xlnm.Print_Area" localSheetId="11">'LCODMFWB'!$A$1:$G$67</definedName>
    <definedName name="_xlnm.Print_Area" localSheetId="12">'LCODRCSX'!$A$1:$G$67</definedName>
    <definedName name="_xlnm.Print_Area" localSheetId="30">'LIFE_TB#'!$A$1:$J$76</definedName>
    <definedName name="_xlnm.Print_Area" localSheetId="31">'MATERNAL'!$A$1:$E$42</definedName>
    <definedName name="_xlnm.Print_Area" localSheetId="6">'MORTREND'!$A$1:$Z$62</definedName>
    <definedName name="_xlnm.Print_Area" localSheetId="3">'NDAGERAC'!$A$1:$O$50</definedName>
    <definedName name="_xlnm.Print_Area" localSheetId="1">'NDRACE'!$A$1:$AK$55</definedName>
    <definedName name="_xlnm.Print_Area" localSheetId="5">'NDRCAGFE'!$A$1:$O$50</definedName>
    <definedName name="_xlnm.Print_Area" localSheetId="4">'NDRCAGML'!$A$1:$O$50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B9" authorId="0">
      <text>
        <r>
          <rPr>
            <sz val="8"/>
            <rFont val="Tahoma"/>
            <family val="2"/>
          </rPr>
          <t>CHK COL</t>
        </r>
      </text>
    </comment>
    <comment ref="C9" authorId="0">
      <text>
        <r>
          <rPr>
            <sz val="8"/>
            <rFont val="Tahoma"/>
            <family val="2"/>
          </rPr>
          <t>CHK COL</t>
        </r>
      </text>
    </comment>
    <comment ref="D9" authorId="0">
      <text>
        <r>
          <rPr>
            <sz val="8"/>
            <rFont val="Tahoma"/>
            <family val="2"/>
          </rPr>
          <t>CHK COL</t>
        </r>
      </text>
    </comment>
    <comment ref="E9" authorId="0">
      <text>
        <r>
          <rPr>
            <sz val="8"/>
            <rFont val="Tahoma"/>
            <family val="2"/>
          </rPr>
          <t>CHK COL</t>
        </r>
      </text>
    </comment>
    <comment ref="F9" authorId="0">
      <text>
        <r>
          <rPr>
            <sz val="8"/>
            <rFont val="Tahoma"/>
            <family val="2"/>
          </rPr>
          <t>CHK COL</t>
        </r>
      </text>
    </comment>
    <comment ref="G9" authorId="0">
      <text>
        <r>
          <rPr>
            <sz val="8"/>
            <rFont val="Tahoma"/>
            <family val="2"/>
          </rPr>
          <t>CHK COL</t>
        </r>
      </text>
    </comment>
    <comment ref="H9" authorId="0">
      <text>
        <r>
          <rPr>
            <sz val="8"/>
            <rFont val="Tahoma"/>
            <family val="2"/>
          </rPr>
          <t>CHK COL</t>
        </r>
      </text>
    </comment>
    <comment ref="I9" authorId="0">
      <text>
        <r>
          <rPr>
            <sz val="8"/>
            <rFont val="Tahoma"/>
            <family val="2"/>
          </rPr>
          <t>CHK COL</t>
        </r>
      </text>
    </comment>
    <comment ref="J9" authorId="0">
      <text>
        <r>
          <rPr>
            <sz val="8"/>
            <rFont val="Tahoma"/>
            <family val="2"/>
          </rPr>
          <t>CHK COL</t>
        </r>
      </text>
    </comment>
    <comment ref="K9" authorId="0">
      <text>
        <r>
          <rPr>
            <sz val="8"/>
            <rFont val="Tahoma"/>
            <family val="2"/>
          </rPr>
          <t>CHK COL</t>
        </r>
      </text>
    </comment>
    <comment ref="L9" authorId="0">
      <text>
        <r>
          <rPr>
            <sz val="8"/>
            <rFont val="Tahoma"/>
            <family val="2"/>
          </rPr>
          <t>CHK COL</t>
        </r>
      </text>
    </comment>
    <comment ref="M9" authorId="0">
      <text>
        <r>
          <rPr>
            <sz val="8"/>
            <rFont val="Tahoma"/>
            <family val="2"/>
          </rPr>
          <t>CHK COL</t>
        </r>
      </text>
    </comment>
    <comment ref="N9" authorId="0">
      <text>
        <r>
          <rPr>
            <sz val="8"/>
            <rFont val="Tahoma"/>
            <family val="2"/>
          </rPr>
          <t>CHK COL</t>
        </r>
      </text>
    </comment>
    <comment ref="O9" authorId="0">
      <text>
        <r>
          <rPr>
            <sz val="8"/>
            <rFont val="Tahoma"/>
            <family val="2"/>
          </rPr>
          <t>CHK COL</t>
        </r>
      </text>
    </comment>
    <comment ref="P9" authorId="0">
      <text>
        <r>
          <rPr>
            <sz val="8"/>
            <rFont val="Tahoma"/>
            <family val="2"/>
          </rPr>
          <t>CHK COL</t>
        </r>
      </text>
    </comment>
    <comment ref="Q9" authorId="0">
      <text>
        <r>
          <rPr>
            <sz val="8"/>
            <rFont val="Tahoma"/>
            <family val="2"/>
          </rPr>
          <t>CHK COL</t>
        </r>
      </text>
    </comment>
    <comment ref="R9" authorId="0">
      <text>
        <r>
          <rPr>
            <sz val="8"/>
            <rFont val="Tahoma"/>
            <family val="2"/>
          </rPr>
          <t>CHK COL</t>
        </r>
      </text>
    </comment>
    <comment ref="S9" authorId="0">
      <text>
        <r>
          <rPr>
            <sz val="8"/>
            <rFont val="Tahoma"/>
            <family val="2"/>
          </rPr>
          <t>CHK COL</t>
        </r>
      </text>
    </comment>
    <comment ref="B15" authorId="0">
      <text>
        <r>
          <rPr>
            <sz val="8"/>
            <rFont val="Tahoma"/>
            <family val="2"/>
          </rPr>
          <t>CHK COL</t>
        </r>
      </text>
    </comment>
    <comment ref="C15" authorId="0">
      <text>
        <r>
          <rPr>
            <sz val="8"/>
            <rFont val="Tahoma"/>
            <family val="2"/>
          </rPr>
          <t>CHK COL</t>
        </r>
      </text>
    </comment>
    <comment ref="D15" authorId="0">
      <text>
        <r>
          <rPr>
            <sz val="8"/>
            <rFont val="Tahoma"/>
            <family val="2"/>
          </rPr>
          <t>CHK COL</t>
        </r>
      </text>
    </comment>
    <comment ref="E15" authorId="0">
      <text>
        <r>
          <rPr>
            <sz val="8"/>
            <rFont val="Tahoma"/>
            <family val="2"/>
          </rPr>
          <t>CHK COL</t>
        </r>
      </text>
    </comment>
    <comment ref="F15" authorId="0">
      <text>
        <r>
          <rPr>
            <sz val="8"/>
            <rFont val="Tahoma"/>
            <family val="2"/>
          </rPr>
          <t>CHK COL</t>
        </r>
      </text>
    </comment>
    <comment ref="G15" authorId="0">
      <text>
        <r>
          <rPr>
            <sz val="8"/>
            <rFont val="Tahoma"/>
            <family val="2"/>
          </rPr>
          <t>CHK COL</t>
        </r>
      </text>
    </comment>
    <comment ref="I15" authorId="0">
      <text>
        <r>
          <rPr>
            <sz val="8"/>
            <rFont val="Tahoma"/>
            <family val="2"/>
          </rPr>
          <t>CHK COL</t>
        </r>
      </text>
    </comment>
    <comment ref="J15" authorId="0">
      <text>
        <r>
          <rPr>
            <sz val="8"/>
            <rFont val="Tahoma"/>
            <family val="2"/>
          </rPr>
          <t>CHK COL</t>
        </r>
      </text>
    </comment>
    <comment ref="K15" authorId="0">
      <text>
        <r>
          <rPr>
            <sz val="8"/>
            <rFont val="Tahoma"/>
            <family val="2"/>
          </rPr>
          <t>CHK COL</t>
        </r>
      </text>
    </comment>
    <comment ref="L15" authorId="0">
      <text>
        <r>
          <rPr>
            <sz val="8"/>
            <rFont val="Tahoma"/>
            <family val="2"/>
          </rPr>
          <t>CHK COL</t>
        </r>
      </text>
    </comment>
    <comment ref="M15" authorId="0">
      <text>
        <r>
          <rPr>
            <sz val="8"/>
            <rFont val="Tahoma"/>
            <family val="2"/>
          </rPr>
          <t>CHK COL</t>
        </r>
      </text>
    </comment>
    <comment ref="N15" authorId="0">
      <text>
        <r>
          <rPr>
            <sz val="8"/>
            <rFont val="Tahoma"/>
            <family val="2"/>
          </rPr>
          <t>CHK COL</t>
        </r>
      </text>
    </comment>
    <comment ref="P15" authorId="0">
      <text>
        <r>
          <rPr>
            <sz val="8"/>
            <rFont val="Tahoma"/>
            <family val="2"/>
          </rPr>
          <t>CHK COL</t>
        </r>
      </text>
    </comment>
    <comment ref="Q15" authorId="0">
      <text>
        <r>
          <rPr>
            <sz val="8"/>
            <rFont val="Tahoma"/>
            <family val="2"/>
          </rPr>
          <t>CHK COL</t>
        </r>
      </text>
    </comment>
    <comment ref="R15" authorId="0">
      <text>
        <r>
          <rPr>
            <sz val="8"/>
            <rFont val="Tahoma"/>
            <family val="2"/>
          </rPr>
          <t>CHK COL</t>
        </r>
      </text>
    </comment>
    <comment ref="S15" authorId="0">
      <text>
        <r>
          <rPr>
            <sz val="8"/>
            <rFont val="Tahoma"/>
            <family val="2"/>
          </rPr>
          <t>CHK COL</t>
        </r>
      </text>
    </comment>
    <comment ref="F21" authorId="0">
      <text>
        <r>
          <rPr>
            <sz val="8"/>
            <rFont val="Tahoma"/>
            <family val="2"/>
          </rPr>
          <t>CHK COL</t>
        </r>
      </text>
    </comment>
    <comment ref="G21" authorId="0">
      <text>
        <r>
          <rPr>
            <sz val="8"/>
            <rFont val="Tahoma"/>
            <family val="2"/>
          </rPr>
          <t>CHK COL</t>
        </r>
      </text>
    </comment>
    <comment ref="H21" authorId="0">
      <text>
        <r>
          <rPr>
            <sz val="8"/>
            <rFont val="Tahoma"/>
            <family val="2"/>
          </rPr>
          <t>CHK COL</t>
        </r>
      </text>
    </comment>
    <comment ref="I21" authorId="0">
      <text>
        <r>
          <rPr>
            <sz val="8"/>
            <rFont val="Tahoma"/>
            <family val="2"/>
          </rPr>
          <t>CHK COL</t>
        </r>
      </text>
    </comment>
    <comment ref="J21" authorId="0">
      <text>
        <r>
          <rPr>
            <sz val="8"/>
            <rFont val="Tahoma"/>
            <family val="2"/>
          </rPr>
          <t>CHK COL</t>
        </r>
      </text>
    </comment>
    <comment ref="K21" authorId="0">
      <text>
        <r>
          <rPr>
            <sz val="8"/>
            <rFont val="Tahoma"/>
            <family val="2"/>
          </rPr>
          <t>CHK COL</t>
        </r>
      </text>
    </comment>
    <comment ref="L21" authorId="0">
      <text>
        <r>
          <rPr>
            <sz val="8"/>
            <rFont val="Tahoma"/>
            <family val="2"/>
          </rPr>
          <t>CHK COL</t>
        </r>
      </text>
    </comment>
    <comment ref="M21" authorId="0">
      <text>
        <r>
          <rPr>
            <sz val="8"/>
            <rFont val="Tahoma"/>
            <family val="2"/>
          </rPr>
          <t>CHK COL</t>
        </r>
      </text>
    </comment>
    <comment ref="N21" authorId="0">
      <text>
        <r>
          <rPr>
            <sz val="8"/>
            <rFont val="Tahoma"/>
            <family val="2"/>
          </rPr>
          <t>CHK COL</t>
        </r>
      </text>
    </comment>
    <comment ref="O21" authorId="0">
      <text>
        <r>
          <rPr>
            <sz val="8"/>
            <rFont val="Tahoma"/>
            <family val="2"/>
          </rPr>
          <t>CHK COL</t>
        </r>
      </text>
    </comment>
    <comment ref="P21" authorId="0">
      <text>
        <r>
          <rPr>
            <sz val="8"/>
            <rFont val="Tahoma"/>
            <family val="2"/>
          </rPr>
          <t>CHK COL</t>
        </r>
      </text>
    </comment>
    <comment ref="Q21" authorId="0">
      <text>
        <r>
          <rPr>
            <sz val="8"/>
            <rFont val="Tahoma"/>
            <family val="2"/>
          </rPr>
          <t>CHK COL</t>
        </r>
      </text>
    </comment>
    <comment ref="R21" authorId="0">
      <text>
        <r>
          <rPr>
            <sz val="8"/>
            <rFont val="Tahoma"/>
            <family val="2"/>
          </rPr>
          <t>CHK COL</t>
        </r>
      </text>
    </comment>
    <comment ref="S21" authorId="0">
      <text>
        <r>
          <rPr>
            <sz val="8"/>
            <rFont val="Tahoma"/>
            <family val="2"/>
          </rPr>
          <t>CHK COL</t>
        </r>
      </text>
    </comment>
    <comment ref="B27" authorId="0">
      <text>
        <r>
          <rPr>
            <sz val="8"/>
            <rFont val="Tahoma"/>
            <family val="2"/>
          </rPr>
          <t>CHK COL</t>
        </r>
      </text>
    </comment>
    <comment ref="C27" authorId="0">
      <text>
        <r>
          <rPr>
            <sz val="8"/>
            <rFont val="Tahoma"/>
            <family val="2"/>
          </rPr>
          <t>CHK COL</t>
        </r>
      </text>
    </comment>
    <comment ref="D27" authorId="0">
      <text>
        <r>
          <rPr>
            <sz val="8"/>
            <rFont val="Tahoma"/>
            <family val="2"/>
          </rPr>
          <t>CHK COL</t>
        </r>
      </text>
    </comment>
    <comment ref="E27" authorId="0">
      <text>
        <r>
          <rPr>
            <sz val="8"/>
            <rFont val="Tahoma"/>
            <family val="2"/>
          </rPr>
          <t>CHK COL</t>
        </r>
      </text>
    </comment>
    <comment ref="F27" authorId="0">
      <text>
        <r>
          <rPr>
            <sz val="8"/>
            <rFont val="Tahoma"/>
            <family val="2"/>
          </rPr>
          <t>CHK COL</t>
        </r>
      </text>
    </comment>
    <comment ref="G27" authorId="0">
      <text>
        <r>
          <rPr>
            <sz val="8"/>
            <rFont val="Tahoma"/>
            <family val="2"/>
          </rPr>
          <t>CHK COL</t>
        </r>
      </text>
    </comment>
    <comment ref="H27" authorId="0">
      <text>
        <r>
          <rPr>
            <sz val="8"/>
            <rFont val="Tahoma"/>
            <family val="2"/>
          </rPr>
          <t>CHK COL</t>
        </r>
      </text>
    </comment>
    <comment ref="I27" authorId="0">
      <text>
        <r>
          <rPr>
            <sz val="8"/>
            <rFont val="Tahoma"/>
            <family val="2"/>
          </rPr>
          <t>CHK COL</t>
        </r>
      </text>
    </comment>
    <comment ref="J27" authorId="0">
      <text>
        <r>
          <rPr>
            <sz val="8"/>
            <rFont val="Tahoma"/>
            <family val="2"/>
          </rPr>
          <t>CHK COL</t>
        </r>
      </text>
    </comment>
    <comment ref="K27" authorId="0">
      <text>
        <r>
          <rPr>
            <sz val="8"/>
            <rFont val="Tahoma"/>
            <family val="2"/>
          </rPr>
          <t>CHK COL</t>
        </r>
      </text>
    </comment>
    <comment ref="L27" authorId="0">
      <text>
        <r>
          <rPr>
            <sz val="8"/>
            <rFont val="Tahoma"/>
            <family val="2"/>
          </rPr>
          <t>CHK COL</t>
        </r>
      </text>
    </comment>
    <comment ref="M27" authorId="0">
      <text>
        <r>
          <rPr>
            <sz val="8"/>
            <rFont val="Tahoma"/>
            <family val="2"/>
          </rPr>
          <t>CHK COL</t>
        </r>
      </text>
    </comment>
    <comment ref="N27" authorId="0">
      <text>
        <r>
          <rPr>
            <sz val="8"/>
            <rFont val="Tahoma"/>
            <family val="2"/>
          </rPr>
          <t>CHK COL</t>
        </r>
      </text>
    </comment>
    <comment ref="O27" authorId="0">
      <text>
        <r>
          <rPr>
            <sz val="8"/>
            <rFont val="Tahoma"/>
            <family val="2"/>
          </rPr>
          <t>CHK COL</t>
        </r>
      </text>
    </comment>
    <comment ref="P27" authorId="0">
      <text>
        <r>
          <rPr>
            <sz val="8"/>
            <rFont val="Tahoma"/>
            <family val="2"/>
          </rPr>
          <t>CHK COL</t>
        </r>
      </text>
    </comment>
    <comment ref="Q27" authorId="0">
      <text>
        <r>
          <rPr>
            <sz val="8"/>
            <rFont val="Tahoma"/>
            <family val="2"/>
          </rPr>
          <t>CHK COL</t>
        </r>
      </text>
    </comment>
    <comment ref="R27" authorId="0">
      <text>
        <r>
          <rPr>
            <sz val="8"/>
            <rFont val="Tahoma"/>
            <family val="2"/>
          </rPr>
          <t>CHK COL</t>
        </r>
      </text>
    </comment>
    <comment ref="S27" authorId="0">
      <text>
        <r>
          <rPr>
            <sz val="8"/>
            <rFont val="Tahoma"/>
            <family val="2"/>
          </rPr>
          <t>CHK COL</t>
        </r>
      </text>
    </comment>
    <comment ref="B33" authorId="0">
      <text>
        <r>
          <rPr>
            <sz val="8"/>
            <rFont val="Tahoma"/>
            <family val="2"/>
          </rPr>
          <t>CHK COL</t>
        </r>
      </text>
    </comment>
    <comment ref="C33" authorId="0">
      <text>
        <r>
          <rPr>
            <sz val="8"/>
            <rFont val="Tahoma"/>
            <family val="2"/>
          </rPr>
          <t>CHK COL</t>
        </r>
      </text>
    </comment>
    <comment ref="D33" authorId="0">
      <text>
        <r>
          <rPr>
            <sz val="8"/>
            <rFont val="Tahoma"/>
            <family val="2"/>
          </rPr>
          <t>CHK COL</t>
        </r>
      </text>
    </comment>
    <comment ref="E33" authorId="0">
      <text>
        <r>
          <rPr>
            <sz val="8"/>
            <rFont val="Tahoma"/>
            <family val="2"/>
          </rPr>
          <t>CHK COL</t>
        </r>
      </text>
    </comment>
    <comment ref="F33" authorId="0">
      <text>
        <r>
          <rPr>
            <sz val="8"/>
            <rFont val="Tahoma"/>
            <family val="2"/>
          </rPr>
          <t>CHK COL</t>
        </r>
      </text>
    </comment>
    <comment ref="G33" authorId="0">
      <text>
        <r>
          <rPr>
            <sz val="8"/>
            <rFont val="Tahoma"/>
            <family val="2"/>
          </rPr>
          <t>CHK COL</t>
        </r>
      </text>
    </comment>
    <comment ref="H33" authorId="0">
      <text>
        <r>
          <rPr>
            <sz val="8"/>
            <rFont val="Tahoma"/>
            <family val="2"/>
          </rPr>
          <t>CHK COL</t>
        </r>
      </text>
    </comment>
    <comment ref="I33" authorId="0">
      <text>
        <r>
          <rPr>
            <sz val="8"/>
            <rFont val="Tahoma"/>
            <family val="2"/>
          </rPr>
          <t>CHK COL</t>
        </r>
      </text>
    </comment>
    <comment ref="J33" authorId="0">
      <text>
        <r>
          <rPr>
            <sz val="8"/>
            <rFont val="Tahoma"/>
            <family val="2"/>
          </rPr>
          <t>CHK COL</t>
        </r>
      </text>
    </comment>
    <comment ref="K33" authorId="0">
      <text>
        <r>
          <rPr>
            <sz val="8"/>
            <rFont val="Tahoma"/>
            <family val="2"/>
          </rPr>
          <t>CHK COL</t>
        </r>
      </text>
    </comment>
    <comment ref="L33" authorId="0">
      <text>
        <r>
          <rPr>
            <sz val="8"/>
            <rFont val="Tahoma"/>
            <family val="2"/>
          </rPr>
          <t>CHK COL</t>
        </r>
      </text>
    </comment>
    <comment ref="M33" authorId="0">
      <text>
        <r>
          <rPr>
            <sz val="8"/>
            <rFont val="Tahoma"/>
            <family val="2"/>
          </rPr>
          <t>CHK COL</t>
        </r>
      </text>
    </comment>
    <comment ref="N33" authorId="0">
      <text>
        <r>
          <rPr>
            <sz val="8"/>
            <rFont val="Tahoma"/>
            <family val="2"/>
          </rPr>
          <t>CHK COL</t>
        </r>
      </text>
    </comment>
    <comment ref="O33" authorId="0">
      <text>
        <r>
          <rPr>
            <sz val="8"/>
            <rFont val="Tahoma"/>
            <family val="2"/>
          </rPr>
          <t>CHK COL</t>
        </r>
      </text>
    </comment>
    <comment ref="P33" authorId="0">
      <text>
        <r>
          <rPr>
            <sz val="8"/>
            <rFont val="Tahoma"/>
            <family val="2"/>
          </rPr>
          <t>CHK COL</t>
        </r>
      </text>
    </comment>
    <comment ref="Q33" authorId="0">
      <text>
        <r>
          <rPr>
            <sz val="8"/>
            <rFont val="Tahoma"/>
            <family val="2"/>
          </rPr>
          <t>CHK COL</t>
        </r>
      </text>
    </comment>
    <comment ref="R33" authorId="0">
      <text>
        <r>
          <rPr>
            <sz val="8"/>
            <rFont val="Tahoma"/>
            <family val="2"/>
          </rPr>
          <t>CHK COL</t>
        </r>
      </text>
    </comment>
    <comment ref="S33" authorId="0">
      <text>
        <r>
          <rPr>
            <sz val="8"/>
            <rFont val="Tahoma"/>
            <family val="2"/>
          </rPr>
          <t>CHK COL</t>
        </r>
      </text>
    </comment>
    <comment ref="B40" authorId="0">
      <text>
        <r>
          <rPr>
            <sz val="8"/>
            <rFont val="Tahoma"/>
            <family val="2"/>
          </rPr>
          <t>CHK COL</t>
        </r>
      </text>
    </comment>
    <comment ref="C40" authorId="0">
      <text>
        <r>
          <rPr>
            <sz val="8"/>
            <rFont val="Tahoma"/>
            <family val="2"/>
          </rPr>
          <t>CHK COL</t>
        </r>
      </text>
    </comment>
    <comment ref="D40" authorId="0">
      <text>
        <r>
          <rPr>
            <sz val="8"/>
            <rFont val="Tahoma"/>
            <family val="2"/>
          </rPr>
          <t>CHK COL</t>
        </r>
      </text>
    </comment>
    <comment ref="E40" authorId="0">
      <text>
        <r>
          <rPr>
            <sz val="8"/>
            <rFont val="Tahoma"/>
            <family val="2"/>
          </rPr>
          <t>CHK COL</t>
        </r>
      </text>
    </comment>
    <comment ref="F40" authorId="0">
      <text>
        <r>
          <rPr>
            <sz val="8"/>
            <rFont val="Tahoma"/>
            <family val="2"/>
          </rPr>
          <t>CHK COL</t>
        </r>
      </text>
    </comment>
    <comment ref="G40" authorId="0">
      <text>
        <r>
          <rPr>
            <sz val="8"/>
            <rFont val="Tahoma"/>
            <family val="2"/>
          </rPr>
          <t>CHK COL</t>
        </r>
      </text>
    </comment>
    <comment ref="H40" authorId="0">
      <text>
        <r>
          <rPr>
            <sz val="8"/>
            <rFont val="Tahoma"/>
            <family val="2"/>
          </rPr>
          <t>CHK COL</t>
        </r>
      </text>
    </comment>
    <comment ref="I40" authorId="0">
      <text>
        <r>
          <rPr>
            <sz val="8"/>
            <rFont val="Tahoma"/>
            <family val="2"/>
          </rPr>
          <t>CHK COL</t>
        </r>
      </text>
    </comment>
    <comment ref="J40" authorId="0">
      <text>
        <r>
          <rPr>
            <sz val="8"/>
            <rFont val="Tahoma"/>
            <family val="2"/>
          </rPr>
          <t>CHK COL</t>
        </r>
      </text>
    </comment>
    <comment ref="K40" authorId="0">
      <text>
        <r>
          <rPr>
            <sz val="8"/>
            <rFont val="Tahoma"/>
            <family val="2"/>
          </rPr>
          <t>CHK COL</t>
        </r>
      </text>
    </comment>
    <comment ref="L40" authorId="0">
      <text>
        <r>
          <rPr>
            <sz val="8"/>
            <rFont val="Tahoma"/>
            <family val="2"/>
          </rPr>
          <t>CHK COL</t>
        </r>
      </text>
    </comment>
    <comment ref="M40" authorId="0">
      <text>
        <r>
          <rPr>
            <sz val="8"/>
            <rFont val="Tahoma"/>
            <family val="2"/>
          </rPr>
          <t>CHK COL</t>
        </r>
      </text>
    </comment>
    <comment ref="N40" authorId="0">
      <text>
        <r>
          <rPr>
            <sz val="8"/>
            <rFont val="Tahoma"/>
            <family val="2"/>
          </rPr>
          <t>CHK COL</t>
        </r>
      </text>
    </comment>
    <comment ref="O40" authorId="0">
      <text>
        <r>
          <rPr>
            <sz val="8"/>
            <rFont val="Tahoma"/>
            <family val="2"/>
          </rPr>
          <t>CHK COL</t>
        </r>
      </text>
    </comment>
    <comment ref="P40" authorId="0">
      <text>
        <r>
          <rPr>
            <sz val="8"/>
            <rFont val="Tahoma"/>
            <family val="2"/>
          </rPr>
          <t>CHK COL</t>
        </r>
      </text>
    </comment>
    <comment ref="Q40" authorId="0">
      <text>
        <r>
          <rPr>
            <sz val="8"/>
            <rFont val="Tahoma"/>
            <family val="2"/>
          </rPr>
          <t>CHK COL</t>
        </r>
      </text>
    </comment>
    <comment ref="R40" authorId="0">
      <text>
        <r>
          <rPr>
            <sz val="8"/>
            <rFont val="Tahoma"/>
            <family val="2"/>
          </rPr>
          <t>CHK COL</t>
        </r>
      </text>
    </comment>
    <comment ref="S40" authorId="0">
      <text>
        <r>
          <rPr>
            <sz val="8"/>
            <rFont val="Tahoma"/>
            <family val="2"/>
          </rPr>
          <t>CHK COL</t>
        </r>
      </text>
    </comment>
    <comment ref="B46" authorId="0">
      <text>
        <r>
          <rPr>
            <sz val="8"/>
            <rFont val="Tahoma"/>
            <family val="2"/>
          </rPr>
          <t>CHK COL</t>
        </r>
      </text>
    </comment>
    <comment ref="C46" authorId="0">
      <text>
        <r>
          <rPr>
            <sz val="8"/>
            <rFont val="Tahoma"/>
            <family val="2"/>
          </rPr>
          <t>CHK COL</t>
        </r>
      </text>
    </comment>
    <comment ref="D46" authorId="0">
      <text>
        <r>
          <rPr>
            <sz val="8"/>
            <rFont val="Tahoma"/>
            <family val="2"/>
          </rPr>
          <t>CHK COL</t>
        </r>
      </text>
    </comment>
    <comment ref="E46" authorId="0">
      <text>
        <r>
          <rPr>
            <sz val="8"/>
            <rFont val="Tahoma"/>
            <family val="2"/>
          </rPr>
          <t>CHK COL</t>
        </r>
      </text>
    </comment>
    <comment ref="F46" authorId="0">
      <text>
        <r>
          <rPr>
            <sz val="8"/>
            <rFont val="Tahoma"/>
            <family val="2"/>
          </rPr>
          <t>CHK COL</t>
        </r>
      </text>
    </comment>
    <comment ref="G46" authorId="0">
      <text>
        <r>
          <rPr>
            <sz val="8"/>
            <rFont val="Tahoma"/>
            <family val="2"/>
          </rPr>
          <t>CHK COL</t>
        </r>
      </text>
    </comment>
    <comment ref="H46" authorId="0">
      <text>
        <r>
          <rPr>
            <sz val="8"/>
            <rFont val="Tahoma"/>
            <family val="2"/>
          </rPr>
          <t>CHK COL</t>
        </r>
      </text>
    </comment>
    <comment ref="I46" authorId="0">
      <text>
        <r>
          <rPr>
            <sz val="8"/>
            <rFont val="Tahoma"/>
            <family val="2"/>
          </rPr>
          <t>CHK COL</t>
        </r>
      </text>
    </comment>
    <comment ref="J46" authorId="0">
      <text>
        <r>
          <rPr>
            <sz val="8"/>
            <rFont val="Tahoma"/>
            <family val="2"/>
          </rPr>
          <t>CHK COL</t>
        </r>
      </text>
    </comment>
    <comment ref="K46" authorId="0">
      <text>
        <r>
          <rPr>
            <sz val="8"/>
            <rFont val="Tahoma"/>
            <family val="2"/>
          </rPr>
          <t>CHK COL</t>
        </r>
      </text>
    </comment>
    <comment ref="L46" authorId="0">
      <text>
        <r>
          <rPr>
            <sz val="8"/>
            <rFont val="Tahoma"/>
            <family val="2"/>
          </rPr>
          <t>CHK COL</t>
        </r>
      </text>
    </comment>
    <comment ref="M46" authorId="0">
      <text>
        <r>
          <rPr>
            <sz val="8"/>
            <rFont val="Tahoma"/>
            <family val="2"/>
          </rPr>
          <t>CHK COL</t>
        </r>
      </text>
    </comment>
    <comment ref="N46" authorId="0">
      <text>
        <r>
          <rPr>
            <sz val="8"/>
            <rFont val="Tahoma"/>
            <family val="2"/>
          </rPr>
          <t>CHK COL</t>
        </r>
      </text>
    </comment>
    <comment ref="O46" authorId="0">
      <text>
        <r>
          <rPr>
            <sz val="8"/>
            <rFont val="Tahoma"/>
            <family val="2"/>
          </rPr>
          <t>CHK COL</t>
        </r>
      </text>
    </comment>
    <comment ref="P46" authorId="0">
      <text>
        <r>
          <rPr>
            <sz val="8"/>
            <rFont val="Tahoma"/>
            <family val="2"/>
          </rPr>
          <t>CHK COL</t>
        </r>
      </text>
    </comment>
    <comment ref="Q46" authorId="0">
      <text>
        <r>
          <rPr>
            <sz val="8"/>
            <rFont val="Tahoma"/>
            <family val="2"/>
          </rPr>
          <t>CHK COL</t>
        </r>
      </text>
    </comment>
    <comment ref="R46" authorId="0">
      <text>
        <r>
          <rPr>
            <sz val="8"/>
            <rFont val="Tahoma"/>
            <family val="2"/>
          </rPr>
          <t>CHK COL</t>
        </r>
      </text>
    </comment>
    <comment ref="S46" authorId="0">
      <text>
        <r>
          <rPr>
            <sz val="8"/>
            <rFont val="Tahoma"/>
            <family val="2"/>
          </rPr>
          <t>CHK COL</t>
        </r>
      </text>
    </comment>
    <comment ref="T9" authorId="0">
      <text>
        <r>
          <rPr>
            <sz val="8"/>
            <rFont val="Tahoma"/>
            <family val="2"/>
          </rPr>
          <t>CHK COL</t>
        </r>
      </text>
    </comment>
    <comment ref="T15" authorId="0">
      <text>
        <r>
          <rPr>
            <sz val="8"/>
            <rFont val="Tahoma"/>
            <family val="2"/>
          </rPr>
          <t>CHK COL</t>
        </r>
      </text>
    </comment>
    <comment ref="T21" authorId="0">
      <text>
        <r>
          <rPr>
            <sz val="8"/>
            <rFont val="Tahoma"/>
            <family val="2"/>
          </rPr>
          <t>CHK COL</t>
        </r>
      </text>
    </comment>
    <comment ref="T27" authorId="0">
      <text>
        <r>
          <rPr>
            <sz val="8"/>
            <rFont val="Tahoma"/>
            <family val="2"/>
          </rPr>
          <t>CHK COL</t>
        </r>
      </text>
    </comment>
    <comment ref="T33" authorId="0">
      <text>
        <r>
          <rPr>
            <sz val="8"/>
            <rFont val="Tahoma"/>
            <family val="2"/>
          </rPr>
          <t>CHK COL</t>
        </r>
      </text>
    </comment>
    <comment ref="T40" authorId="0">
      <text>
        <r>
          <rPr>
            <sz val="8"/>
            <rFont val="Tahoma"/>
            <family val="2"/>
          </rPr>
          <t>CHK COL</t>
        </r>
      </text>
    </comment>
    <comment ref="T46" authorId="0">
      <text>
        <r>
          <rPr>
            <sz val="8"/>
            <rFont val="Tahoma"/>
            <family val="2"/>
          </rPr>
          <t>CHK COL</t>
        </r>
      </text>
    </comment>
    <comment ref="U9" authorId="0">
      <text>
        <r>
          <rPr>
            <sz val="8"/>
            <rFont val="Tahoma"/>
            <family val="2"/>
          </rPr>
          <t>CHK COL</t>
        </r>
      </text>
    </comment>
    <comment ref="U15" authorId="0">
      <text>
        <r>
          <rPr>
            <sz val="8"/>
            <rFont val="Tahoma"/>
            <family val="2"/>
          </rPr>
          <t>CHK COL</t>
        </r>
      </text>
    </comment>
    <comment ref="U21" authorId="0">
      <text>
        <r>
          <rPr>
            <sz val="8"/>
            <rFont val="Tahoma"/>
            <family val="2"/>
          </rPr>
          <t>CHK COL</t>
        </r>
      </text>
    </comment>
    <comment ref="U27" authorId="0">
      <text>
        <r>
          <rPr>
            <sz val="8"/>
            <rFont val="Tahoma"/>
            <family val="2"/>
          </rPr>
          <t>CHK COL</t>
        </r>
      </text>
    </comment>
    <comment ref="U33" authorId="0">
      <text>
        <r>
          <rPr>
            <sz val="8"/>
            <rFont val="Tahoma"/>
            <family val="2"/>
          </rPr>
          <t>CHK COL</t>
        </r>
      </text>
    </comment>
    <comment ref="U40" authorId="0">
      <text>
        <r>
          <rPr>
            <sz val="8"/>
            <rFont val="Tahoma"/>
            <family val="2"/>
          </rPr>
          <t>CHK COL</t>
        </r>
      </text>
    </comment>
    <comment ref="U46" authorId="0">
      <text>
        <r>
          <rPr>
            <sz val="8"/>
            <rFont val="Tahoma"/>
            <family val="2"/>
          </rPr>
          <t>CHK COL</t>
        </r>
      </text>
    </comment>
    <comment ref="V9" authorId="0">
      <text>
        <r>
          <rPr>
            <sz val="8"/>
            <rFont val="Tahoma"/>
            <family val="2"/>
          </rPr>
          <t>CHK COL</t>
        </r>
      </text>
    </comment>
    <comment ref="W9" authorId="0">
      <text>
        <r>
          <rPr>
            <sz val="8"/>
            <rFont val="Tahoma"/>
            <family val="2"/>
          </rPr>
          <t>CHK COL</t>
        </r>
      </text>
    </comment>
  </commentList>
</comments>
</file>

<file path=xl/sharedStrings.xml><?xml version="1.0" encoding="utf-8"?>
<sst xmlns="http://schemas.openxmlformats.org/spreadsheetml/2006/main" count="4439" uniqueCount="431">
  <si>
    <t>(ALL RACES, BOTH SEXES)</t>
  </si>
  <si>
    <t>Age of Decedent</t>
  </si>
  <si>
    <t>Area</t>
  </si>
  <si>
    <t>25-34</t>
  </si>
  <si>
    <t>35-44</t>
  </si>
  <si>
    <t>45-54</t>
  </si>
  <si>
    <t>55-64</t>
  </si>
  <si>
    <t>65-74</t>
  </si>
  <si>
    <t>(WHITE FEMALES)</t>
  </si>
  <si>
    <t>(WHITE MALES)</t>
  </si>
  <si>
    <t>(BLACK MALES)</t>
  </si>
  <si>
    <t>(BLACK FEMALES)</t>
  </si>
  <si>
    <t>Number</t>
  </si>
  <si>
    <t>Delaware</t>
  </si>
  <si>
    <t>U.S.</t>
  </si>
  <si>
    <t>Deaths</t>
  </si>
  <si>
    <t>NUMBER OF DEATHS BY RACE</t>
  </si>
  <si>
    <t>Area/</t>
  </si>
  <si>
    <t>Race</t>
  </si>
  <si>
    <t>1979</t>
  </si>
  <si>
    <t xml:space="preserve"> All Races</t>
  </si>
  <si>
    <t xml:space="preserve">  White</t>
  </si>
  <si>
    <t xml:space="preserve">  Black</t>
  </si>
  <si>
    <t xml:space="preserve">  Other</t>
  </si>
  <si>
    <t>Kent</t>
  </si>
  <si>
    <t>New Castle</t>
  </si>
  <si>
    <t xml:space="preserve">  Wilmington</t>
  </si>
  <si>
    <t xml:space="preserve">   All Races</t>
  </si>
  <si>
    <t xml:space="preserve">    White</t>
  </si>
  <si>
    <t xml:space="preserve">    Black</t>
  </si>
  <si>
    <t xml:space="preserve">    Other</t>
  </si>
  <si>
    <t xml:space="preserve">  Balance of</t>
  </si>
  <si>
    <t xml:space="preserve">  NC County</t>
  </si>
  <si>
    <t>Sussex</t>
  </si>
  <si>
    <t>NUMBER OF DEATHS BY AGE, RACE, AND HISPANIC ORIGIN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</si>
  <si>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</si>
  <si>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</si>
  <si>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</si>
  <si>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</si>
  <si>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</si>
  <si>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</si>
  <si>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</si>
  <si>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</si>
  <si>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</si>
  <si>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</si>
  <si>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</si>
  <si>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</si>
  <si>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</si>
  <si>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</si>
  <si>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</si>
  <si>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</si>
  <si>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</si>
  <si>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</si>
  <si>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</si>
  <si>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</si>
  <si>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</si>
  <si>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</si>
  <si>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</si>
  <si>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</si>
  <si>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</si>
  <si>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</si>
  <si>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</si>
  <si>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</si>
  <si>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</si>
  <si>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</si>
  <si>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</si>
  <si>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</si>
  <si>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</si>
  <si>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NUMBER OF DEATHS BY AGE AND RACE</t>
  </si>
  <si>
    <t>(BOTH SEXES)</t>
  </si>
  <si>
    <t>Total</t>
  </si>
  <si>
    <t>&lt; 1</t>
  </si>
  <si>
    <t>1-4</t>
  </si>
  <si>
    <t>5-9</t>
  </si>
  <si>
    <t>10-14</t>
  </si>
  <si>
    <t>15-19</t>
  </si>
  <si>
    <t>20-24</t>
  </si>
  <si>
    <t>75+</t>
  </si>
  <si>
    <t>(MALES)</t>
  </si>
  <si>
    <t>(FEMALES)</t>
  </si>
  <si>
    <t>NUMBER OF DEATHS BY AGE FOR SELECTED LEADING CAUSES OF DEATH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</si>
  <si>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</si>
  <si>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</si>
  <si>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</si>
  <si>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</si>
  <si>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</si>
  <si>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>(ALL RACES, MALES)</t>
  </si>
  <si>
    <t>(ALL RACES, FEMALES)</t>
  </si>
  <si>
    <t>(WHITE, BOTH SEXES)</t>
  </si>
  <si>
    <t>(BLACK, BOTH SEXES)</t>
  </si>
  <si>
    <t>White Females</t>
  </si>
  <si>
    <t>Black Males</t>
  </si>
  <si>
    <t>Black Females</t>
  </si>
  <si>
    <t xml:space="preserve">  Malignant neoplasms of respiratory</t>
  </si>
  <si>
    <t>Percent</t>
  </si>
  <si>
    <t>TEN LEADING CAUSES OF DEATH BY RACE-SEX GROUP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</si>
  <si>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</si>
  <si>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</si>
  <si>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</si>
  <si>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</si>
  <si>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</si>
  <si>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</si>
  <si>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</si>
  <si>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</si>
  <si>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</si>
  <si>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</si>
  <si>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</si>
  <si>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</si>
  <si>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</si>
  <si>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LIFE EXPECTANCY AT BIRTH* BY RACE AND SEX</t>
  </si>
  <si>
    <t>Race and Sex</t>
  </si>
  <si>
    <t>Year</t>
  </si>
  <si>
    <t>Both</t>
  </si>
  <si>
    <t>Sexes</t>
  </si>
  <si>
    <t>AVERAGE REMAINING YEARS OF LIFE* BY AGE, RACE, AND SEX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</si>
  <si>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</si>
  <si>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</si>
  <si>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</si>
  <si>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</si>
  <si>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</si>
  <si>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</si>
  <si>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</si>
  <si>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</si>
  <si>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</si>
  <si>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</si>
  <si>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</si>
  <si>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</si>
  <si>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</si>
  <si>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</si>
  <si>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</si>
  <si>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</si>
  <si>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</si>
  <si>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</si>
  <si>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</si>
  <si>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MATERNAL DEATHS</t>
  </si>
  <si>
    <t>Table/Figure</t>
  </si>
  <si>
    <t>Title</t>
  </si>
  <si>
    <t>City of Wilmington</t>
  </si>
  <si>
    <t>TEN LEADING CAUSES OF DEATH BY SEX AND RACE GROUP</t>
  </si>
  <si>
    <t>All Races, Male</t>
  </si>
  <si>
    <t>All Races, Female</t>
  </si>
  <si>
    <t>White, Both Sexes</t>
  </si>
  <si>
    <t>Black, Both Sexes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</si>
  <si>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</si>
  <si>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</si>
  <si>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</si>
  <si>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</si>
  <si>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</si>
  <si>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</si>
  <si>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</si>
  <si>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</si>
  <si>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NUMBER AND PERCENT OF DEATHS BY METHOD OF DISPOSITION AND RACE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</si>
  <si>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</si>
  <si>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</si>
  <si>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</si>
  <si>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</si>
  <si>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</si>
  <si>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</si>
  <si>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</si>
  <si>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</si>
  <si>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</si>
  <si>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</si>
  <si>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</si>
  <si>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</si>
  <si>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</si>
  <si>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</si>
  <si>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</si>
  <si>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</si>
  <si>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</si>
  <si>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</si>
  <si>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</si>
  <si>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</si>
  <si>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</si>
  <si>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</si>
  <si>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</si>
  <si>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</si>
  <si>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</si>
  <si>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</si>
  <si>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</si>
  <si>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</si>
  <si>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</si>
  <si>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</si>
  <si>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</si>
  <si>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</si>
  <si>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</si>
  <si>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</si>
  <si>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</si>
  <si>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</si>
  <si>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</si>
  <si>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</si>
  <si>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</si>
  <si>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</si>
  <si>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</si>
  <si>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</si>
  <si>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</si>
  <si>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</si>
  <si>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</si>
  <si>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</si>
  <si>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</si>
  <si>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</si>
  <si>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</si>
  <si>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</si>
  <si>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</si>
  <si>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</si>
  <si>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</si>
  <si>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</si>
  <si>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</si>
  <si>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</si>
  <si>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</si>
  <si>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</si>
  <si>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</si>
  <si>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</si>
  <si>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</si>
  <si>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</si>
  <si>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</si>
  <si>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</si>
  <si>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</si>
  <si>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</si>
  <si>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</si>
  <si>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</si>
  <si>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</si>
  <si>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MORTALITY TRENDS BY RACE, ETHNICITY, GENDER, AND AGE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</si>
  <si>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</si>
  <si>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</si>
  <si>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</si>
  <si>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</si>
  <si>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</si>
  <si>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</si>
  <si>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</si>
  <si>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White Male</t>
  </si>
  <si>
    <t>TEN LEADING CAUSES OF DEATH BY AGE</t>
  </si>
  <si>
    <t>AREA</t>
  </si>
  <si>
    <t>DE</t>
  </si>
  <si>
    <t>NCC</t>
  </si>
  <si>
    <t>Diseases of the heart</t>
  </si>
  <si>
    <t>Malignant neoplasms</t>
  </si>
  <si>
    <t>RACE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</si>
  <si>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</si>
  <si>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</si>
  <si>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</si>
  <si>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</si>
  <si>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</si>
  <si>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</si>
  <si>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</si>
  <si>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</si>
  <si>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</si>
  <si>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</si>
  <si>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</si>
  <si>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</si>
  <si>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   White</t>
  </si>
  <si>
    <t xml:space="preserve">      Black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</si>
  <si>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</si>
  <si>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</si>
  <si>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</si>
  <si>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</si>
  <si>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</si>
  <si>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</si>
  <si>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</si>
  <si>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t>FOR TWENTY LEADING CAUSES, ALCOHOL-INDUCED DEATHS, AND DRUG-INDUCED DEATHS</t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</si>
  <si>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</si>
  <si>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</si>
  <si>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NUMBER OF DEATHS AND MEDIAN AGE AT DEATH BY SEX</t>
  </si>
  <si>
    <r>
      <t>HIV INFECTION/AIDS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DEATHS BY COUNTY, RACE, HISPANIC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ORIGIN AND SEX</t>
    </r>
  </si>
  <si>
    <t>FIVE-YEAR AGE-ADJUSTED MORTALITY RATES FOR SELECTED CAUSES OF DEATH</t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</si>
  <si>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</si>
  <si>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</si>
  <si>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</si>
  <si>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</si>
  <si>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</si>
  <si>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White</t>
  </si>
  <si>
    <t xml:space="preserve">               Male</t>
  </si>
  <si>
    <t xml:space="preserve">               Female</t>
  </si>
  <si>
    <t xml:space="preserve">          Black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</si>
  <si>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</si>
  <si>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</si>
  <si>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</si>
  <si>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</si>
  <si>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</si>
  <si>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</si>
  <si>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</si>
  <si>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</si>
  <si>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</si>
  <si>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</si>
  <si>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</si>
  <si>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</si>
  <si>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</si>
  <si>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</si>
  <si>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</si>
  <si>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t>FIVE-YEAR AGE-ADJUSTED MORTALITY RATES FOR SELECTED LEADING CAUSES OF DEATH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</si>
  <si>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</si>
  <si>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</si>
  <si>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</si>
  <si>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</si>
  <si>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FIVE-YEAR AGE-ADJUSTED MORTALITY RATES FOR SELECTED LEADING CAUSES OF DEATH BY RACE AND 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</si>
  <si>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</si>
  <si>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</si>
  <si>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</si>
  <si>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</si>
  <si>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</si>
  <si>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</si>
  <si>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</si>
  <si>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</si>
  <si>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</si>
  <si>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</si>
  <si>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</si>
  <si>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</si>
  <si>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</si>
  <si>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</si>
  <si>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>TABLE F-1</t>
  </si>
  <si>
    <t>U.S., DELAWARE, COUNTIES AND CITY OF WILMINGTON, 2001-2014</t>
  </si>
  <si>
    <t>TABLE F-2</t>
  </si>
  <si>
    <t>DELAWARE, COUNTIES AND CITY OF WILMINGTON, 2014</t>
  </si>
  <si>
    <t>TABLE F-3</t>
  </si>
  <si>
    <t>TABLE F-4</t>
  </si>
  <si>
    <t>TABLE F-5</t>
  </si>
  <si>
    <t>TABLE F-6</t>
  </si>
  <si>
    <t>DELAWARE, 2004-2014</t>
  </si>
  <si>
    <t>TABLE F-7</t>
  </si>
  <si>
    <t>DELAWARE, 2014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</si>
  <si>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</si>
  <si>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</si>
  <si>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</si>
  <si>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</si>
  <si>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</si>
  <si>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</si>
  <si>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Certain conditions originating in the perinatal period</t>
  </si>
  <si>
    <t>Pneumonitis due to solids &amp; liquids</t>
  </si>
  <si>
    <t>Essential (primary) hypertension &amp; hypertensive renal disease</t>
  </si>
  <si>
    <t>TABLE F-8</t>
  </si>
  <si>
    <t>COUNTIES AND CITY OF WILMINGTON, 2010-2014</t>
  </si>
  <si>
    <t>In situ neoplasms, benign neoplasms &amp; neoplasms of uncertain or unk behavior</t>
  </si>
  <si>
    <t>Human immunodeficiency virus (HIV) disease</t>
  </si>
  <si>
    <t>TABLE F-9</t>
  </si>
  <si>
    <t>DELAWARE, 2010-2014</t>
  </si>
  <si>
    <t>TABLE F-10</t>
  </si>
  <si>
    <t>Congenital malformations, deformations, &amp; chromosomal abnormalities</t>
  </si>
  <si>
    <t>TABLE F-11</t>
  </si>
  <si>
    <t>Complications of medical &amp; surgical care</t>
  </si>
  <si>
    <t>TABLE F-12</t>
  </si>
  <si>
    <t>TABLE F-12 (continued)</t>
  </si>
  <si>
    <t>(2014 - Delaware, All Races, Both Sexes)</t>
  </si>
  <si>
    <t>TABLE F-13</t>
  </si>
  <si>
    <t>KENT, 2014</t>
  </si>
  <si>
    <t>TABLE F-13 (continued)</t>
  </si>
  <si>
    <t>(2014 - Kent, All Races, Both Sexes)</t>
  </si>
  <si>
    <t>TABLE F-14</t>
  </si>
  <si>
    <t>NEW CASTLE, 2014</t>
  </si>
  <si>
    <t>TABLE F-14 (continued)</t>
  </si>
  <si>
    <t>(2014 - New Castle, All Races, Both Sexes)</t>
  </si>
  <si>
    <t>TABLE F-15</t>
  </si>
  <si>
    <t>CITY OF WILMINGTON, 2014</t>
  </si>
  <si>
    <t>TABLE F-15 (continued)</t>
  </si>
  <si>
    <t>(2014 - City of Wilmington, All Races, Both Sexes)</t>
  </si>
  <si>
    <t>TABLE F-16</t>
  </si>
  <si>
    <t>SUSSEX, 2014</t>
  </si>
  <si>
    <t>TABLE F-16 (continued)</t>
  </si>
  <si>
    <t>(2014 - Sussex, All Races, Both Sexes)</t>
  </si>
  <si>
    <t>TABLE F-17</t>
  </si>
  <si>
    <t>TABLE F-17 (continued)</t>
  </si>
  <si>
    <t>(2014 - All Races, Male)</t>
  </si>
  <si>
    <t>TABLE F-18</t>
  </si>
  <si>
    <t>TABLE F-18 (continued)</t>
  </si>
  <si>
    <t>(2014 - All Races, Female)</t>
  </si>
  <si>
    <t>TABLE F-19</t>
  </si>
  <si>
    <t>TABLE F-19 (continued)</t>
  </si>
  <si>
    <t>(2014 - White, Both Sexes)</t>
  </si>
  <si>
    <t>TABLE F-20</t>
  </si>
  <si>
    <t>TABLE F-20 (continued)</t>
  </si>
  <si>
    <t>(2014 - White Males)</t>
  </si>
  <si>
    <t>TABLE F-21</t>
  </si>
  <si>
    <t>TABLE F-21 (continued)</t>
  </si>
  <si>
    <t>(2014 - White Females)</t>
  </si>
  <si>
    <t>TABLE F-22</t>
  </si>
  <si>
    <t>TABLE F-22 (continued)</t>
  </si>
  <si>
    <t>(2014 - Black, Both Sexes)</t>
  </si>
  <si>
    <t>TABLE F-23</t>
  </si>
  <si>
    <t>TABLE F-23 (continued)</t>
  </si>
  <si>
    <t>(2014 - Black Males)</t>
  </si>
  <si>
    <t>TABLE F-24</t>
  </si>
  <si>
    <t>TABLE F-24 (continued)</t>
  </si>
  <si>
    <t>(2014 - Black Females)</t>
  </si>
  <si>
    <t>TABLE F-25</t>
  </si>
  <si>
    <t>U.S., DELAWARE, AND COUNTIES, 2000-2014</t>
  </si>
  <si>
    <t>TABLE F-26</t>
  </si>
  <si>
    <t>TABLE F-27</t>
  </si>
  <si>
    <t>DELAWARE, 1994-2014</t>
  </si>
  <si>
    <t>TABLE F-28</t>
  </si>
  <si>
    <t>TABLE F-29</t>
  </si>
  <si>
    <t>DELAWARE AND COUNTIES, 1986-2014</t>
  </si>
  <si>
    <t>TABLE F-30</t>
  </si>
  <si>
    <t>DELAWARE AND COUNTIES, 2010-2014</t>
  </si>
  <si>
    <t>Nephritis, nephrotic syndrome, and nephrosis</t>
  </si>
  <si>
    <t>NA</t>
  </si>
  <si>
    <t>Essential hypertension and hypertensive renal disease</t>
  </si>
  <si>
    <t>Congenital malformations, deformations, and chromosomal abnormalities</t>
  </si>
  <si>
    <t>TABLE F-31</t>
  </si>
  <si>
    <t>DELAWARE AND COUNTIES, 1994-2014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</si>
  <si>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</si>
  <si>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</si>
  <si>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</si>
  <si>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</si>
  <si>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</si>
  <si>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</si>
  <si>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</si>
  <si>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</si>
  <si>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</si>
  <si>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</si>
  <si>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</si>
  <si>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</si>
  <si>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</si>
  <si>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</si>
  <si>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</si>
  <si>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</si>
  <si>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</si>
  <si>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</si>
  <si>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</si>
  <si>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</si>
  <si>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</si>
  <si>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</si>
  <si>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</si>
  <si>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</si>
  <si>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 xml:space="preserve"> --- </t>
  </si>
  <si>
    <t>TABLE F-31 (continued)</t>
  </si>
  <si>
    <t>TABLE F-32</t>
  </si>
  <si>
    <t>TABLE F-32 (continued)</t>
  </si>
  <si>
    <t>FIGURE F-1</t>
  </si>
  <si>
    <t>FIGURE F-2</t>
  </si>
  <si>
    <t>FIGURE F-3</t>
  </si>
  <si>
    <t>LEADING CAUSES OF DEATH - DELAWARE, 2014</t>
  </si>
  <si>
    <t>FIVE-YEAR AGE-ADJUSTED DRUG- AND ALCOHOL-INDUCED MORTALITY RATES BY SEX - DELAWARE, 1990-2014</t>
  </si>
  <si>
    <t>NUMBER OF HIV DEATHS BY RACE AND SEX - DELAWARE, 1986-2014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</si>
</sst>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indexed="10"/>
      <name val="LinePrint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LinePrinter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sz val="9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LinePrint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97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 applyAlignment="1" applyProtection="1">
      <alignment horizontal="centerContinuous"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165" fontId="2" fillId="0" borderId="0" xfId="82" applyNumberFormat="1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165" fontId="2" fillId="0" borderId="12" xfId="82" applyNumberFormat="1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3" xfId="82" applyFont="1" applyBorder="1" applyAlignment="1">
      <alignment horizontal="center"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165" fontId="2" fillId="0" borderId="12" xfId="82" applyNumberFormat="1" applyFont="1" applyBorder="1" applyAlignment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165" fontId="2" fillId="0" borderId="12" xfId="82" applyNumberFormat="1" applyFont="1" applyBorder="1" applyAlignment="1" applyProtection="1">
      <alignment horizontal="right"/>
      <protection/>
    </xf>
    <xf numFmtId="0" fontId="9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>
      <alignment/>
      <protection/>
    </xf>
    <xf numFmtId="0" fontId="2" fillId="0" borderId="12" xfId="82" applyFont="1" applyBorder="1" applyAlignment="1" applyProtection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2" fillId="0" borderId="0" xfId="57" applyFont="1" applyAlignment="1" applyProtection="1">
      <alignment horizontal="centerContinuous"/>
      <protection/>
    </xf>
    <xf numFmtId="0" fontId="2" fillId="0" borderId="0" xfId="57" applyFont="1" applyProtection="1">
      <alignment/>
      <protection/>
    </xf>
    <xf numFmtId="0" fontId="2" fillId="0" borderId="0" xfId="57" applyFont="1">
      <alignment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0" xfId="57" applyFont="1" applyBorder="1" applyProtection="1">
      <alignment/>
      <protection/>
    </xf>
    <xf numFmtId="0" fontId="2" fillId="0" borderId="0" xfId="57" applyFont="1" applyBorder="1" applyAlignment="1" applyProtection="1">
      <alignment horizontal="centerContinuous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7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8" xfId="57" applyFont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2" fillId="0" borderId="22" xfId="57" applyFont="1" applyBorder="1" applyAlignment="1" applyProtection="1">
      <alignment horizontal="center" vertical="top"/>
      <protection/>
    </xf>
    <xf numFmtId="0" fontId="2" fillId="0" borderId="0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0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165" fontId="2" fillId="0" borderId="0" xfId="57" applyNumberFormat="1" applyFont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20" xfId="81" applyFont="1" applyBorder="1" applyAlignment="1">
      <alignment horizontal="centerContinuous"/>
      <protection/>
    </xf>
    <xf numFmtId="16" fontId="2" fillId="0" borderId="20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2" fillId="0" borderId="0" xfId="81" applyFont="1" applyBorder="1" applyAlignment="1">
      <alignment horizontal="centerContinuous"/>
      <protection/>
    </xf>
    <xf numFmtId="16" fontId="2" fillId="0" borderId="0" xfId="81" applyNumberFormat="1" applyFont="1" applyBorder="1" applyAlignment="1" quotePrefix="1">
      <alignment horizontal="centerContinuous"/>
      <protection/>
    </xf>
    <xf numFmtId="0" fontId="8" fillId="0" borderId="13" xfId="81" applyFont="1" applyBorder="1" applyAlignment="1">
      <alignment horizontal="center"/>
      <protection/>
    </xf>
    <xf numFmtId="0" fontId="2" fillId="0" borderId="13" xfId="81" applyFont="1" applyBorder="1" applyAlignment="1">
      <alignment horizontal="centerContinuous"/>
      <protection/>
    </xf>
    <xf numFmtId="16" fontId="2" fillId="0" borderId="13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16" fontId="2" fillId="0" borderId="0" xfId="81" applyNumberFormat="1" applyFont="1" applyAlignment="1" quotePrefix="1">
      <alignment horizontal="centerContinuous"/>
      <protection/>
    </xf>
    <xf numFmtId="0" fontId="4" fillId="0" borderId="12" xfId="81" applyFont="1" applyBorder="1">
      <alignment/>
      <protection/>
    </xf>
    <xf numFmtId="0" fontId="8" fillId="0" borderId="12" xfId="81" applyFont="1" applyBorder="1" applyAlignment="1">
      <alignment horizontal="center"/>
      <protection/>
    </xf>
    <xf numFmtId="0" fontId="2" fillId="0" borderId="0" xfId="81" applyFont="1" applyBorder="1">
      <alignment/>
      <protection/>
    </xf>
    <xf numFmtId="0" fontId="2" fillId="0" borderId="12" xfId="81" applyFont="1" applyBorder="1">
      <alignment/>
      <protection/>
    </xf>
    <xf numFmtId="165" fontId="8" fillId="0" borderId="0" xfId="81" applyNumberFormat="1" applyFont="1" applyAlignment="1" applyProtection="1">
      <alignment horizontal="center"/>
      <protection locked="0"/>
    </xf>
    <xf numFmtId="0" fontId="2" fillId="0" borderId="12" xfId="81" applyFont="1" applyBorder="1" applyAlignment="1" quotePrefix="1">
      <alignment horizontal="left"/>
      <protection/>
    </xf>
    <xf numFmtId="0" fontId="2" fillId="0" borderId="12" xfId="81" applyFont="1" applyBorder="1" applyAlignment="1">
      <alignment horizontal="left"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0" xfId="84" applyFont="1" applyAlignment="1">
      <alignment horizontal="centerContinuous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1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16" fontId="2" fillId="0" borderId="20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0" xfId="84" applyFont="1" applyAlignment="1">
      <alignment horizontal="center"/>
      <protection/>
    </xf>
    <xf numFmtId="16" fontId="8" fillId="0" borderId="0" xfId="84" applyNumberFormat="1" applyFont="1" applyAlignment="1" quotePrefix="1">
      <alignment horizontal="center"/>
      <protection/>
    </xf>
    <xf numFmtId="0" fontId="8" fillId="0" borderId="13" xfId="84" applyFont="1" applyBorder="1" applyAlignment="1">
      <alignment horizontal="center"/>
      <protection/>
    </xf>
    <xf numFmtId="0" fontId="2" fillId="0" borderId="13" xfId="84" applyFont="1" applyBorder="1" applyAlignment="1">
      <alignment horizontal="centerContinuous"/>
      <protection/>
    </xf>
    <xf numFmtId="16" fontId="2" fillId="0" borderId="13" xfId="84" applyNumberFormat="1" applyFont="1" applyBorder="1" applyAlignment="1" quotePrefix="1">
      <alignment horizontal="centerContinuous"/>
      <protection/>
    </xf>
    <xf numFmtId="16" fontId="2" fillId="0" borderId="0" xfId="84" applyNumberFormat="1" applyFont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8" fillId="0" borderId="12" xfId="84" applyFont="1" applyBorder="1" applyAlignment="1">
      <alignment horizontal="center"/>
      <protection/>
    </xf>
    <xf numFmtId="0" fontId="8" fillId="0" borderId="0" xfId="84" applyFont="1" applyAlignment="1">
      <alignment horizontal="left"/>
      <protection/>
    </xf>
    <xf numFmtId="0" fontId="2" fillId="0" borderId="12" xfId="84" applyFont="1" applyBorder="1">
      <alignment/>
      <protection/>
    </xf>
    <xf numFmtId="165" fontId="8" fillId="0" borderId="0" xfId="84" applyNumberFormat="1" applyFont="1" applyAlignment="1" applyProtection="1">
      <alignment horizontal="center"/>
      <protection locked="0"/>
    </xf>
    <xf numFmtId="0" fontId="2" fillId="0" borderId="12" xfId="84" applyFont="1" applyBorder="1" applyAlignment="1" quotePrefix="1">
      <alignment horizontal="left"/>
      <protection/>
    </xf>
    <xf numFmtId="0" fontId="2" fillId="0" borderId="12" xfId="84" applyFont="1" applyBorder="1" applyAlignment="1">
      <alignment horizontal="left"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11" xfId="84" applyFont="1" applyBorder="1" applyAlignment="1" quotePrefix="1">
      <alignment horizontal="left"/>
      <protection/>
    </xf>
    <xf numFmtId="0" fontId="2" fillId="0" borderId="0" xfId="83" applyFont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1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16" fontId="2" fillId="0" borderId="20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0" xfId="83" applyFont="1" applyAlignment="1">
      <alignment horizontal="center"/>
      <protection/>
    </xf>
    <xf numFmtId="16" fontId="8" fillId="0" borderId="0" xfId="83" applyNumberFormat="1" applyFont="1" applyAlignment="1" quotePrefix="1">
      <alignment horizontal="center"/>
      <protection/>
    </xf>
    <xf numFmtId="0" fontId="8" fillId="0" borderId="13" xfId="83" applyFont="1" applyBorder="1" applyAlignment="1">
      <alignment horizontal="center"/>
      <protection/>
    </xf>
    <xf numFmtId="0" fontId="2" fillId="0" borderId="13" xfId="83" applyFont="1" applyBorder="1" applyAlignment="1">
      <alignment horizontal="centerContinuous"/>
      <protection/>
    </xf>
    <xf numFmtId="16" fontId="2" fillId="0" borderId="13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16" fontId="2" fillId="0" borderId="0" xfId="83" applyNumberFormat="1" applyFont="1" applyAlignment="1" quotePrefix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8" fillId="0" borderId="0" xfId="83" applyFont="1" applyAlignment="1">
      <alignment horizontal="left"/>
      <protection/>
    </xf>
    <xf numFmtId="0" fontId="2" fillId="0" borderId="12" xfId="83" applyFont="1" applyBorder="1">
      <alignment/>
      <protection/>
    </xf>
    <xf numFmtId="165" fontId="8" fillId="0" borderId="0" xfId="83" applyNumberFormat="1" applyFont="1" applyAlignment="1" applyProtection="1">
      <alignment horizontal="center"/>
      <protection locked="0"/>
    </xf>
    <xf numFmtId="0" fontId="2" fillId="0" borderId="12" xfId="83" applyFont="1" applyBorder="1" applyAlignment="1" quotePrefix="1">
      <alignment horizontal="left"/>
      <protection/>
    </xf>
    <xf numFmtId="0" fontId="2" fillId="0" borderId="12" xfId="83" applyFont="1" applyBorder="1" applyAlignment="1">
      <alignment horizontal="left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11" xfId="83" applyFont="1" applyBorder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8" fillId="0" borderId="0" xfId="66" applyFont="1" applyAlignment="1">
      <alignment horizontal="center"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8" fillId="0" borderId="0" xfId="73" applyFont="1" applyAlignment="1">
      <alignment horizontal="center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8" fillId="0" borderId="0" xfId="67" applyFont="1" applyAlignment="1">
      <alignment horizontal="center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8" fillId="0" borderId="0" xfId="71" applyFont="1" applyAlignment="1">
      <alignment horizontal="center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8" fillId="0" borderId="0" xfId="72" applyFont="1" applyAlignment="1">
      <alignment horizontal="center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75" applyFont="1" applyAlignment="1">
      <alignment horizontal="centerContinuous"/>
      <protection/>
    </xf>
    <xf numFmtId="168" fontId="2" fillId="0" borderId="0" xfId="75" applyNumberFormat="1" applyFont="1" applyAlignment="1">
      <alignment horizontal="centerContinuous"/>
      <protection/>
    </xf>
    <xf numFmtId="167" fontId="2" fillId="0" borderId="0" xfId="75" applyNumberFormat="1" applyFont="1" applyAlignment="1">
      <alignment horizontal="centerContinuous"/>
      <protection/>
    </xf>
    <xf numFmtId="0" fontId="2" fillId="0" borderId="0" xfId="75" applyFont="1">
      <alignment/>
      <protection/>
    </xf>
    <xf numFmtId="0" fontId="4" fillId="0" borderId="0" xfId="75" applyFont="1" applyBorder="1" applyAlignment="1">
      <alignment horizontal="center"/>
      <protection/>
    </xf>
    <xf numFmtId="168" fontId="2" fillId="0" borderId="0" xfId="75" applyNumberFormat="1" applyFont="1">
      <alignment/>
      <protection/>
    </xf>
    <xf numFmtId="167" fontId="2" fillId="0" borderId="0" xfId="75" applyNumberFormat="1" applyFont="1" applyAlignment="1">
      <alignment horizontal="center"/>
      <protection/>
    </xf>
    <xf numFmtId="168" fontId="2" fillId="0" borderId="17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7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6" applyFont="1" applyBorder="1" applyAlignment="1" quotePrefix="1">
      <alignment horizontal="left"/>
      <protection/>
    </xf>
    <xf numFmtId="0" fontId="2" fillId="0" borderId="0" xfId="74" applyFont="1" applyAlignment="1">
      <alignment horizontal="centerContinuous"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7" xfId="74" applyFont="1" applyBorder="1" applyAlignment="1">
      <alignment horizontal="centerContinuous"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4" fillId="0" borderId="13" xfId="59" applyFont="1" applyBorder="1">
      <alignment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Border="1">
      <alignment/>
      <protection/>
    </xf>
    <xf numFmtId="165" fontId="8" fillId="0" borderId="0" xfId="59" applyNumberFormat="1" applyFont="1" applyAlignment="1" applyProtection="1">
      <alignment horizontal="center"/>
      <protection locked="0"/>
    </xf>
    <xf numFmtId="165" fontId="2" fillId="0" borderId="0" xfId="59" applyNumberFormat="1" applyFont="1" applyBorder="1">
      <alignment/>
      <protection/>
    </xf>
    <xf numFmtId="0" fontId="2" fillId="0" borderId="0" xfId="77" applyFont="1" applyAlignment="1" applyProtection="1">
      <alignment horizontal="centerContinuous"/>
      <protection/>
    </xf>
    <xf numFmtId="0" fontId="2" fillId="0" borderId="0" xfId="77" applyFont="1" applyAlignment="1">
      <alignment horizontal="centerContinuous"/>
      <protection/>
    </xf>
    <xf numFmtId="0" fontId="2" fillId="0" borderId="0" xfId="77" applyFont="1">
      <alignment/>
      <protection/>
    </xf>
    <xf numFmtId="0" fontId="2" fillId="0" borderId="18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Continuous"/>
      <protection/>
    </xf>
    <xf numFmtId="0" fontId="2" fillId="0" borderId="27" xfId="77" applyFont="1" applyBorder="1" applyAlignment="1">
      <alignment horizontal="centerContinuous"/>
      <protection/>
    </xf>
    <xf numFmtId="0" fontId="2" fillId="0" borderId="21" xfId="77" applyFont="1" applyBorder="1" applyAlignment="1">
      <alignment horizontal="centerContinuous"/>
      <protection/>
    </xf>
    <xf numFmtId="0" fontId="2" fillId="0" borderId="13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"/>
      <protection/>
    </xf>
    <xf numFmtId="0" fontId="2" fillId="0" borderId="29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164" fontId="2" fillId="0" borderId="13" xfId="77" applyNumberFormat="1" applyFont="1" applyBorder="1" applyAlignment="1">
      <alignment horizontal="right"/>
      <protection/>
    </xf>
    <xf numFmtId="164" fontId="2" fillId="0" borderId="28" xfId="77" applyNumberFormat="1" applyFont="1" applyBorder="1" applyAlignment="1">
      <alignment horizontal="right"/>
      <protection/>
    </xf>
    <xf numFmtId="164" fontId="2" fillId="0" borderId="12" xfId="77" applyNumberFormat="1" applyFont="1" applyBorder="1" applyAlignment="1">
      <alignment horizontal="right"/>
      <protection/>
    </xf>
    <xf numFmtId="164" fontId="2" fillId="0" borderId="20" xfId="77" applyNumberFormat="1" applyFont="1" applyBorder="1" applyAlignment="1">
      <alignment horizontal="right"/>
      <protection/>
    </xf>
    <xf numFmtId="164" fontId="2" fillId="0" borderId="29" xfId="77" applyNumberFormat="1" applyFont="1" applyBorder="1" applyAlignment="1">
      <alignment horizontal="right"/>
      <protection/>
    </xf>
    <xf numFmtId="164" fontId="2" fillId="0" borderId="11" xfId="77" applyNumberFormat="1" applyFont="1" applyBorder="1" applyAlignment="1">
      <alignment horizontal="right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13" xfId="77" applyFont="1" applyBorder="1" applyProtection="1">
      <alignment/>
      <protection/>
    </xf>
    <xf numFmtId="0" fontId="2" fillId="0" borderId="20" xfId="77" applyFont="1" applyBorder="1" applyProtection="1">
      <alignment/>
      <protection/>
    </xf>
    <xf numFmtId="0" fontId="2" fillId="0" borderId="0" xfId="79" applyFont="1" applyAlignment="1" applyProtection="1">
      <alignment horizontal="centerContinuous"/>
      <protection/>
    </xf>
    <xf numFmtId="0" fontId="2" fillId="0" borderId="0" xfId="79" applyFont="1">
      <alignment/>
      <protection/>
    </xf>
    <xf numFmtId="0" fontId="2" fillId="0" borderId="0" xfId="79" applyFont="1" applyAlignment="1" applyProtection="1" quotePrefix="1">
      <alignment horizontal="centerContinuous"/>
      <protection/>
    </xf>
    <xf numFmtId="0" fontId="2" fillId="0" borderId="18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Continuous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20" xfId="79" applyFont="1" applyBorder="1" applyAlignment="1" applyProtection="1">
      <alignment horizontal="center"/>
      <protection/>
    </xf>
    <xf numFmtId="165" fontId="2" fillId="0" borderId="30" xfId="79" applyNumberFormat="1" applyFont="1" applyBorder="1" applyAlignment="1" applyProtection="1">
      <alignment horizontal="center"/>
      <protection/>
    </xf>
    <xf numFmtId="165" fontId="2" fillId="0" borderId="21" xfId="79" applyNumberFormat="1" applyFont="1" applyBorder="1" applyAlignment="1" applyProtection="1">
      <alignment horizontal="center"/>
      <protection/>
    </xf>
    <xf numFmtId="0" fontId="2" fillId="0" borderId="13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0" fontId="3" fillId="0" borderId="0" xfId="78" applyFont="1">
      <alignment/>
      <protection/>
    </xf>
    <xf numFmtId="165" fontId="2" fillId="0" borderId="0" xfId="82" applyNumberFormat="1" applyFont="1" applyAlignment="1" applyProtection="1">
      <alignment horizontal="centerContinuous"/>
      <protection/>
    </xf>
    <xf numFmtId="170" fontId="2" fillId="0" borderId="0" xfId="76" applyNumberFormat="1" applyFont="1">
      <alignment/>
      <protection/>
    </xf>
    <xf numFmtId="165" fontId="2" fillId="0" borderId="11" xfId="82" applyNumberFormat="1" applyFont="1" applyBorder="1" applyAlignment="1" applyProtection="1">
      <alignment horizontal="right"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9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0" xfId="84" applyFont="1" applyBorder="1" applyAlignment="1">
      <alignment horizontal="centerContinuous"/>
      <protection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6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1" xfId="74" applyFont="1" applyBorder="1" applyAlignment="1" quotePrefix="1">
      <alignment horizontal="center"/>
      <protection/>
    </xf>
    <xf numFmtId="0" fontId="2" fillId="0" borderId="21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31" xfId="84" applyFont="1" applyBorder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NumberFormat="1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73" applyNumberFormat="1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67" applyNumberFormat="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1" applyNumberFormat="1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0" fontId="2" fillId="0" borderId="0" xfId="70" applyNumberFormat="1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72" applyNumberFormat="1" applyFont="1">
      <alignment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62" applyNumberFormat="1" applyFont="1">
      <alignment/>
      <protection/>
    </xf>
    <xf numFmtId="0" fontId="2" fillId="0" borderId="12" xfId="64" applyNumberFormat="1" applyFont="1" applyBorder="1" applyAlignment="1">
      <alignment horizontal="right"/>
      <protection/>
    </xf>
    <xf numFmtId="0" fontId="2" fillId="0" borderId="12" xfId="64" applyNumberFormat="1" applyFont="1" applyBorder="1" applyAlignment="1" quotePrefix="1">
      <alignment horizontal="right"/>
      <protection/>
    </xf>
    <xf numFmtId="0" fontId="8" fillId="0" borderId="12" xfId="64" applyNumberFormat="1" applyFont="1" applyBorder="1" applyAlignment="1">
      <alignment horizontal="right"/>
      <protection/>
    </xf>
    <xf numFmtId="166" fontId="2" fillId="0" borderId="0" xfId="57" applyNumberFormat="1" applyFont="1" applyProtection="1">
      <alignment/>
      <protection/>
    </xf>
    <xf numFmtId="171" fontId="2" fillId="0" borderId="0" xfId="75" applyNumberFormat="1" applyFont="1">
      <alignment/>
      <protection/>
    </xf>
    <xf numFmtId="49" fontId="4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167" fontId="2" fillId="0" borderId="0" xfId="60" applyNumberFormat="1" applyFont="1" applyFill="1">
      <alignment/>
      <protection/>
    </xf>
    <xf numFmtId="0" fontId="2" fillId="0" borderId="34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20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7" xfId="76" applyFont="1" applyBorder="1" applyAlignment="1">
      <alignment horizontal="centerContinuous" wrapText="1"/>
      <protection/>
    </xf>
    <xf numFmtId="169" fontId="2" fillId="0" borderId="16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6" xfId="76" applyNumberFormat="1" applyFont="1" applyBorder="1" applyAlignment="1">
      <alignment wrapText="1"/>
      <protection/>
    </xf>
    <xf numFmtId="169" fontId="2" fillId="0" borderId="16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1" fontId="2" fillId="0" borderId="0" xfId="74" applyNumberFormat="1" applyFont="1">
      <alignment/>
      <protection/>
    </xf>
    <xf numFmtId="1" fontId="2" fillId="0" borderId="0" xfId="74" applyNumberFormat="1" applyFont="1" applyAlignment="1">
      <alignment/>
      <protection/>
    </xf>
    <xf numFmtId="49" fontId="2" fillId="0" borderId="0" xfId="74" applyNumberFormat="1" applyFont="1">
      <alignment/>
      <protection/>
    </xf>
    <xf numFmtId="0" fontId="4" fillId="0" borderId="12" xfId="64" applyFont="1" applyBorder="1" applyAlignment="1">
      <alignment wrapText="1"/>
      <protection/>
    </xf>
    <xf numFmtId="49" fontId="2" fillId="0" borderId="0" xfId="79" applyNumberFormat="1" applyFont="1" applyAlignment="1">
      <alignment horizontal="center"/>
      <protection/>
    </xf>
    <xf numFmtId="0" fontId="2" fillId="0" borderId="24" xfId="76" applyFont="1" applyBorder="1" applyAlignment="1">
      <alignment horizontal="center"/>
      <protection/>
    </xf>
    <xf numFmtId="0" fontId="9" fillId="0" borderId="35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9" fillId="0" borderId="0" xfId="57" applyFont="1" applyAlignment="1">
      <alignment horizontal="center"/>
      <protection/>
    </xf>
    <xf numFmtId="165" fontId="9" fillId="0" borderId="0" xfId="57" applyNumberFormat="1" applyFont="1" applyBorder="1" applyAlignment="1" applyProtection="1">
      <alignment horizontal="center"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165" fontId="2" fillId="0" borderId="0" xfId="81" applyNumberFormat="1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0" xfId="82" applyFont="1" applyBorder="1" applyAlignment="1">
      <alignment horizontal="centerContinuous"/>
      <protection/>
    </xf>
    <xf numFmtId="165" fontId="2" fillId="0" borderId="0" xfId="82" applyNumberFormat="1" applyFont="1" applyAlignment="1">
      <alignment horizontal="centerContinuous"/>
      <protection/>
    </xf>
    <xf numFmtId="0" fontId="2" fillId="0" borderId="0" xfId="82" applyFont="1" applyAlignment="1">
      <alignment horizontal="centerContinuous"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6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4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165" fontId="2" fillId="0" borderId="25" xfId="82" applyNumberFormat="1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 quotePrefix="1">
      <alignment horizontal="left"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6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13" xfId="75" applyNumberFormat="1" applyFont="1" applyBorder="1" applyAlignment="1" quotePrefix="1">
      <alignment horizontal="center"/>
      <protection/>
    </xf>
    <xf numFmtId="167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>
      <alignment horizontal="center"/>
      <protection/>
    </xf>
    <xf numFmtId="1" fontId="2" fillId="0" borderId="13" xfId="75" applyNumberFormat="1" applyFont="1" applyBorder="1" applyAlignment="1" applyProtection="1">
      <alignment horizontal="center"/>
      <protection locked="0"/>
    </xf>
    <xf numFmtId="167" fontId="2" fillId="0" borderId="0" xfId="87" applyNumberFormat="1" applyFont="1" applyAlignment="1">
      <alignment horizontal="centerContinuous"/>
    </xf>
    <xf numFmtId="1" fontId="2" fillId="0" borderId="0" xfId="75" applyNumberFormat="1" applyFont="1" applyAlignment="1">
      <alignment horizontal="centerContinuous"/>
      <protection/>
    </xf>
    <xf numFmtId="1" fontId="2" fillId="0" borderId="0" xfId="87" applyNumberFormat="1" applyFont="1" applyAlignment="1">
      <alignment horizontal="centerContinuous"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7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8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9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40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6" xfId="75" applyNumberFormat="1" applyFont="1" applyBorder="1" applyAlignment="1">
      <alignment horizontal="center"/>
      <protection/>
    </xf>
    <xf numFmtId="0" fontId="9" fillId="0" borderId="0" xfId="81" applyFont="1" applyAlignment="1">
      <alignment horizontal="center"/>
      <protection/>
    </xf>
    <xf numFmtId="0" fontId="9" fillId="0" borderId="16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1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1" xfId="79" applyFont="1" applyBorder="1" applyAlignment="1" applyProtection="1">
      <alignment horizontal="center"/>
      <protection/>
    </xf>
    <xf numFmtId="0" fontId="2" fillId="0" borderId="15" xfId="79" applyFont="1" applyBorder="1" applyAlignment="1" applyProtection="1">
      <alignment horizontal="center"/>
      <protection/>
    </xf>
    <xf numFmtId="0" fontId="2" fillId="0" borderId="35" xfId="79" applyFont="1" applyBorder="1" applyAlignment="1" applyProtection="1">
      <alignment horizontal="center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69" fontId="2" fillId="33" borderId="0" xfId="87" applyNumberFormat="1" applyFont="1" applyFill="1" applyBorder="1" applyAlignment="1">
      <alignment/>
    </xf>
    <xf numFmtId="169" fontId="2" fillId="33" borderId="31" xfId="87" applyNumberFormat="1" applyFont="1" applyFill="1" applyBorder="1" applyAlignment="1">
      <alignment/>
    </xf>
    <xf numFmtId="0" fontId="4" fillId="0" borderId="12" xfId="75" applyFont="1" applyFill="1" applyBorder="1">
      <alignment/>
      <protection/>
    </xf>
    <xf numFmtId="0" fontId="11" fillId="0" borderId="0" xfId="80" applyFont="1" applyAlignment="1" applyProtection="1">
      <alignment/>
      <protection/>
    </xf>
    <xf numFmtId="49" fontId="11" fillId="0" borderId="0" xfId="79" applyNumberFormat="1" applyFont="1" applyAlignment="1">
      <alignment/>
      <protection/>
    </xf>
    <xf numFmtId="0" fontId="2" fillId="0" borderId="18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67" fontId="2" fillId="0" borderId="0" xfId="60" applyNumberFormat="1" applyFont="1" applyAlignment="1">
      <alignment horizontal="centerContinuous"/>
      <protection/>
    </xf>
    <xf numFmtId="167" fontId="2" fillId="0" borderId="0" xfId="60" applyNumberFormat="1" applyFont="1" applyFill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167" fontId="2" fillId="0" borderId="0" xfId="76" applyNumberFormat="1" applyFont="1" applyBorder="1">
      <alignment/>
      <protection/>
    </xf>
    <xf numFmtId="166" fontId="3" fillId="0" borderId="0" xfId="57" applyNumberFormat="1" applyFont="1">
      <alignment/>
      <protection/>
    </xf>
    <xf numFmtId="167" fontId="2" fillId="0" borderId="0" xfId="76" applyNumberFormat="1" applyFont="1">
      <alignment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1" xfId="76" applyFont="1" applyBorder="1" applyAlignment="1">
      <alignment horizontal="center"/>
      <protection/>
    </xf>
    <xf numFmtId="0" fontId="2" fillId="0" borderId="31" xfId="76" applyFont="1" applyBorder="1">
      <alignment/>
      <protection/>
    </xf>
    <xf numFmtId="165" fontId="8" fillId="0" borderId="0" xfId="81" applyNumberFormat="1" applyFont="1" applyBorder="1" applyAlignment="1">
      <alignment horizontal="center"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1" fillId="0" borderId="12" xfId="60" applyFont="1" applyBorder="1" applyAlignment="1">
      <alignment wrapText="1"/>
      <protection/>
    </xf>
    <xf numFmtId="0" fontId="11" fillId="0" borderId="11" xfId="60" applyFont="1" applyBorder="1" applyAlignment="1">
      <alignment wrapText="1"/>
      <protection/>
    </xf>
    <xf numFmtId="167" fontId="11" fillId="0" borderId="20" xfId="60" applyNumberFormat="1" applyFont="1" applyBorder="1" applyAlignment="1">
      <alignment horizontal="center"/>
      <protection/>
    </xf>
    <xf numFmtId="167" fontId="11" fillId="0" borderId="31" xfId="60" applyNumberFormat="1" applyFont="1" applyBorder="1" applyAlignment="1">
      <alignment horizontal="center"/>
      <protection/>
    </xf>
    <xf numFmtId="167" fontId="11" fillId="0" borderId="43" xfId="60" applyNumberFormat="1" applyFont="1" applyBorder="1" applyAlignment="1">
      <alignment horizontal="center"/>
      <protection/>
    </xf>
    <xf numFmtId="167" fontId="11" fillId="0" borderId="34" xfId="60" applyNumberFormat="1" applyFont="1" applyFill="1" applyBorder="1" applyAlignment="1">
      <alignment horizontal="center"/>
      <protection/>
    </xf>
    <xf numFmtId="0" fontId="11" fillId="0" borderId="10" xfId="60" applyFont="1" applyBorder="1" applyAlignment="1">
      <alignment horizontal="left" wrapText="1"/>
      <protection/>
    </xf>
    <xf numFmtId="0" fontId="2" fillId="0" borderId="0" xfId="76" applyFont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0" fontId="2" fillId="0" borderId="10" xfId="69" applyFont="1" applyBorder="1">
      <alignment/>
      <protection/>
    </xf>
    <xf numFmtId="0" fontId="2" fillId="0" borderId="10" xfId="68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6" xfId="76" applyNumberFormat="1" applyFont="1" applyBorder="1" applyAlignment="1">
      <alignment/>
      <protection/>
    </xf>
    <xf numFmtId="169" fontId="2" fillId="0" borderId="16" xfId="87" applyNumberFormat="1" applyFont="1" applyBorder="1" applyAlignment="1">
      <alignment/>
    </xf>
    <xf numFmtId="0" fontId="4" fillId="0" borderId="20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7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2" fillId="0" borderId="0" xfId="64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20" xfId="60" applyNumberFormat="1" applyFont="1" applyBorder="1" applyAlignment="1">
      <alignment horizontal="centerContinuous"/>
      <protection/>
    </xf>
    <xf numFmtId="174" fontId="2" fillId="0" borderId="18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5" fontId="8" fillId="0" borderId="12" xfId="64" applyNumberFormat="1" applyFont="1" applyBorder="1" applyAlignment="1">
      <alignment horizontal="center"/>
      <protection/>
    </xf>
    <xf numFmtId="164" fontId="11" fillId="0" borderId="12" xfId="60" applyNumberFormat="1" applyFont="1" applyBorder="1" applyAlignment="1">
      <alignment horizontal="right" wrapText="1"/>
      <protection/>
    </xf>
    <xf numFmtId="164" fontId="11" fillId="0" borderId="10" xfId="60" applyNumberFormat="1" applyFont="1" applyBorder="1" applyAlignment="1">
      <alignment horizontal="right" wrapText="1"/>
      <protection/>
    </xf>
    <xf numFmtId="164" fontId="11" fillId="0" borderId="11" xfId="60" applyNumberFormat="1" applyFont="1" applyBorder="1" applyAlignment="1">
      <alignment horizontal="right" wrapText="1"/>
      <protection/>
    </xf>
    <xf numFmtId="165" fontId="2" fillId="0" borderId="12" xfId="82" applyNumberFormat="1" applyFont="1" applyBorder="1" applyAlignment="1" applyProtection="1">
      <alignment horizontal="right" inden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0" fontId="2" fillId="0" borderId="12" xfId="82" applyFont="1" applyBorder="1" applyAlignment="1" applyProtection="1">
      <alignment horizontal="right" indent="1"/>
      <protection/>
    </xf>
    <xf numFmtId="165" fontId="2" fillId="0" borderId="11" xfId="82" applyNumberFormat="1" applyFont="1" applyBorder="1" applyAlignment="1" applyProtection="1">
      <alignment horizontal="right" indent="1"/>
      <protection/>
    </xf>
    <xf numFmtId="1" fontId="2" fillId="0" borderId="35" xfId="57" applyNumberFormat="1" applyFont="1" applyBorder="1" applyAlignment="1" applyProtection="1">
      <alignment horizontal="right" indent="1"/>
      <protection locked="0"/>
    </xf>
    <xf numFmtId="1" fontId="2" fillId="0" borderId="40" xfId="57" applyNumberFormat="1" applyFont="1" applyBorder="1" applyAlignment="1" applyProtection="1">
      <alignment horizontal="right" indent="1"/>
      <protection locked="0"/>
    </xf>
    <xf numFmtId="1" fontId="2" fillId="0" borderId="25" xfId="57" applyNumberFormat="1" applyFont="1" applyBorder="1" applyAlignment="1" applyProtection="1">
      <alignment horizontal="right" indent="1"/>
      <protection locked="0"/>
    </xf>
    <xf numFmtId="1" fontId="2" fillId="0" borderId="12" xfId="57" applyNumberFormat="1" applyFont="1" applyBorder="1" applyAlignment="1" applyProtection="1">
      <alignment horizontal="right" indent="1"/>
      <protection locked="0"/>
    </xf>
    <xf numFmtId="1" fontId="14" fillId="0" borderId="35" xfId="57" applyNumberFormat="1" applyFont="1" applyBorder="1" applyAlignment="1" applyProtection="1">
      <alignment horizontal="right" indent="1"/>
      <protection/>
    </xf>
    <xf numFmtId="1" fontId="14" fillId="0" borderId="40" xfId="57" applyNumberFormat="1" applyFont="1" applyBorder="1" applyAlignment="1" applyProtection="1">
      <alignment horizontal="right" indent="1"/>
      <protection/>
    </xf>
    <xf numFmtId="1" fontId="14" fillId="0" borderId="25" xfId="57" applyNumberFormat="1" applyFont="1" applyBorder="1" applyAlignment="1" applyProtection="1">
      <alignment horizontal="right" indent="1"/>
      <protection/>
    </xf>
    <xf numFmtId="1" fontId="9" fillId="0" borderId="25" xfId="57" applyNumberFormat="1" applyFont="1" applyBorder="1" applyAlignment="1" applyProtection="1">
      <alignment horizontal="right" indent="1"/>
      <protection/>
    </xf>
    <xf numFmtId="1" fontId="9" fillId="0" borderId="12" xfId="57" applyNumberFormat="1" applyFont="1" applyBorder="1" applyAlignment="1" applyProtection="1">
      <alignment horizontal="right" indent="1"/>
      <protection/>
    </xf>
    <xf numFmtId="1" fontId="9" fillId="0" borderId="13" xfId="57" applyNumberFormat="1" applyFont="1" applyBorder="1" applyAlignment="1" applyProtection="1">
      <alignment horizontal="right" indent="1"/>
      <protection/>
    </xf>
    <xf numFmtId="1" fontId="9" fillId="0" borderId="40" xfId="57" applyNumberFormat="1" applyFont="1" applyBorder="1" applyAlignment="1" applyProtection="1">
      <alignment horizontal="right" indent="1"/>
      <protection/>
    </xf>
    <xf numFmtId="1" fontId="2" fillId="0" borderId="13" xfId="57" applyNumberFormat="1" applyFont="1" applyBorder="1" applyAlignment="1" applyProtection="1">
      <alignment horizontal="right" indent="1"/>
      <protection locked="0"/>
    </xf>
    <xf numFmtId="1" fontId="9" fillId="0" borderId="35" xfId="57" applyNumberFormat="1" applyFont="1" applyBorder="1" applyAlignment="1" applyProtection="1">
      <alignment horizontal="right" indent="1"/>
      <protection/>
    </xf>
    <xf numFmtId="1" fontId="2" fillId="0" borderId="40" xfId="57" applyNumberFormat="1" applyFont="1" applyBorder="1" applyAlignment="1" applyProtection="1">
      <alignment horizontal="right" indent="1"/>
      <protection/>
    </xf>
    <xf numFmtId="1" fontId="2" fillId="0" borderId="12" xfId="57" applyNumberFormat="1" applyFont="1" applyBorder="1" applyAlignment="1" applyProtection="1">
      <alignment horizontal="right" indent="1"/>
      <protection/>
    </xf>
    <xf numFmtId="1" fontId="2" fillId="0" borderId="19" xfId="57" applyNumberFormat="1" applyFont="1" applyBorder="1" applyAlignment="1" applyProtection="1">
      <alignment horizontal="right" indent="1"/>
      <protection locked="0"/>
    </xf>
    <xf numFmtId="1" fontId="2" fillId="0" borderId="22" xfId="57" applyNumberFormat="1" applyFont="1" applyBorder="1" applyAlignment="1" applyProtection="1">
      <alignment horizontal="right" indent="1"/>
      <protection locked="0"/>
    </xf>
    <xf numFmtId="1" fontId="2" fillId="0" borderId="11" xfId="57" applyNumberFormat="1" applyFont="1" applyBorder="1" applyAlignment="1" applyProtection="1">
      <alignment horizontal="right" indent="1"/>
      <protection locked="0"/>
    </xf>
    <xf numFmtId="1" fontId="2" fillId="0" borderId="13" xfId="81" applyNumberFormat="1" applyFont="1" applyBorder="1" applyAlignment="1" applyProtection="1">
      <alignment horizontal="right" indent="1"/>
      <protection/>
    </xf>
    <xf numFmtId="1" fontId="2" fillId="0" borderId="12" xfId="81" applyNumberFormat="1" applyFont="1" applyBorder="1" applyAlignment="1" applyProtection="1">
      <alignment horizontal="right" indent="1"/>
      <protection/>
    </xf>
    <xf numFmtId="1" fontId="2" fillId="0" borderId="13" xfId="81" applyNumberFormat="1" applyFont="1" applyBorder="1" applyAlignment="1">
      <alignment horizontal="right" indent="1"/>
      <protection/>
    </xf>
    <xf numFmtId="1" fontId="2" fillId="0" borderId="12" xfId="81" applyNumberFormat="1" applyFont="1" applyBorder="1" applyAlignment="1">
      <alignment horizontal="right" indent="1"/>
      <protection/>
    </xf>
    <xf numFmtId="1" fontId="8" fillId="0" borderId="12" xfId="81" applyNumberFormat="1" applyFont="1" applyBorder="1" applyAlignment="1">
      <alignment horizontal="right" indent="1"/>
      <protection/>
    </xf>
    <xf numFmtId="1" fontId="2" fillId="0" borderId="11" xfId="81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 applyProtection="1">
      <alignment horizontal="right" indent="1"/>
      <protection/>
    </xf>
    <xf numFmtId="1" fontId="2" fillId="0" borderId="12" xfId="84" applyNumberFormat="1" applyFont="1" applyBorder="1" applyAlignment="1" applyProtection="1">
      <alignment horizontal="right" indent="1"/>
      <protection/>
    </xf>
    <xf numFmtId="1" fontId="2" fillId="0" borderId="13" xfId="84" applyNumberFormat="1" applyFont="1" applyBorder="1" applyAlignment="1">
      <alignment horizontal="right" indent="1"/>
      <protection/>
    </xf>
    <xf numFmtId="1" fontId="2" fillId="0" borderId="12" xfId="84" applyNumberFormat="1" applyFont="1" applyBorder="1" applyAlignment="1">
      <alignment horizontal="right" indent="1"/>
      <protection/>
    </xf>
    <xf numFmtId="1" fontId="8" fillId="0" borderId="13" xfId="84" applyNumberFormat="1" applyFont="1" applyBorder="1" applyAlignment="1">
      <alignment horizontal="right" indent="1"/>
      <protection/>
    </xf>
    <xf numFmtId="1" fontId="8" fillId="0" borderId="12" xfId="84" applyNumberFormat="1" applyFont="1" applyBorder="1" applyAlignment="1">
      <alignment horizontal="right" indent="1"/>
      <protection/>
    </xf>
    <xf numFmtId="1" fontId="2" fillId="0" borderId="11" xfId="84" applyNumberFormat="1" applyFont="1" applyBorder="1" applyAlignment="1">
      <alignment horizontal="right" indent="1"/>
      <protection/>
    </xf>
    <xf numFmtId="1" fontId="2" fillId="0" borderId="13" xfId="83" applyNumberFormat="1" applyFont="1" applyBorder="1" applyAlignment="1" applyProtection="1">
      <alignment horizontal="right" indent="1"/>
      <protection/>
    </xf>
    <xf numFmtId="1" fontId="2" fillId="0" borderId="12" xfId="83" applyNumberFormat="1" applyFont="1" applyBorder="1" applyAlignment="1" applyProtection="1">
      <alignment horizontal="right" indent="1"/>
      <protection/>
    </xf>
    <xf numFmtId="1" fontId="2" fillId="0" borderId="13" xfId="83" applyNumberFormat="1" applyFont="1" applyBorder="1" applyAlignment="1">
      <alignment horizontal="right" indent="1"/>
      <protection/>
    </xf>
    <xf numFmtId="1" fontId="2" fillId="0" borderId="12" xfId="83" applyNumberFormat="1" applyFont="1" applyBorder="1" applyAlignment="1">
      <alignment horizontal="right" indent="1"/>
      <protection/>
    </xf>
    <xf numFmtId="1" fontId="8" fillId="0" borderId="13" xfId="83" applyNumberFormat="1" applyFont="1" applyBorder="1" applyAlignment="1">
      <alignment horizontal="right" indent="1"/>
      <protection/>
    </xf>
    <xf numFmtId="1" fontId="8" fillId="0" borderId="12" xfId="83" applyNumberFormat="1" applyFont="1" applyBorder="1" applyAlignment="1">
      <alignment horizontal="right" indent="1"/>
      <protection/>
    </xf>
    <xf numFmtId="1" fontId="2" fillId="0" borderId="20" xfId="83" applyNumberFormat="1" applyFont="1" applyBorder="1" applyAlignment="1" applyProtection="1">
      <alignment horizontal="right" indent="1"/>
      <protection/>
    </xf>
    <xf numFmtId="1" fontId="2" fillId="0" borderId="11" xfId="83" applyNumberFormat="1" applyFont="1" applyBorder="1" applyAlignment="1" applyProtection="1">
      <alignment horizontal="right" indent="1"/>
      <protection/>
    </xf>
    <xf numFmtId="1" fontId="2" fillId="0" borderId="12" xfId="75" applyNumberFormat="1" applyFont="1" applyBorder="1" applyAlignment="1">
      <alignment horizontal="right"/>
      <protection/>
    </xf>
    <xf numFmtId="1" fontId="2" fillId="0" borderId="11" xfId="75" applyNumberFormat="1" applyFont="1" applyBorder="1" applyAlignment="1">
      <alignment horizontal="right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" fontId="2" fillId="0" borderId="12" xfId="64" applyNumberFormat="1" applyFont="1" applyBorder="1" applyProtection="1">
      <alignment/>
      <protection/>
    </xf>
    <xf numFmtId="1" fontId="2" fillId="0" borderId="12" xfId="64" applyNumberFormat="1" applyFont="1" applyBorder="1">
      <alignment/>
      <protection/>
    </xf>
    <xf numFmtId="1" fontId="8" fillId="0" borderId="12" xfId="64" applyNumberFormat="1" applyFont="1" applyBorder="1" applyAlignment="1">
      <alignment horizontal="center"/>
      <protection/>
    </xf>
    <xf numFmtId="1" fontId="2" fillId="0" borderId="11" xfId="64" applyNumberFormat="1" applyFont="1" applyBorder="1">
      <alignment/>
      <protection/>
    </xf>
    <xf numFmtId="1" fontId="2" fillId="0" borderId="12" xfId="64" applyNumberFormat="1" applyFont="1" applyBorder="1" applyAlignment="1" applyProtection="1">
      <alignment horizontal="right"/>
      <protection/>
    </xf>
    <xf numFmtId="1" fontId="2" fillId="0" borderId="11" xfId="64" applyNumberFormat="1" applyFont="1" applyBorder="1" applyProtection="1">
      <alignment/>
      <protection/>
    </xf>
    <xf numFmtId="1" fontId="2" fillId="0" borderId="12" xfId="64" applyNumberFormat="1" applyFont="1" applyBorder="1" applyAlignment="1">
      <alignment horizontal="right"/>
      <protection/>
    </xf>
    <xf numFmtId="1" fontId="8" fillId="0" borderId="12" xfId="64" applyNumberFormat="1" applyFont="1" applyBorder="1" applyAlignment="1">
      <alignment horizontal="right"/>
      <protection/>
    </xf>
    <xf numFmtId="1" fontId="2" fillId="0" borderId="11" xfId="64" applyNumberFormat="1" applyFont="1" applyBorder="1" applyAlignment="1">
      <alignment horizontal="right"/>
      <protection/>
    </xf>
    <xf numFmtId="1" fontId="2" fillId="0" borderId="12" xfId="64" applyNumberFormat="1" applyFont="1" applyBorder="1" applyAlignment="1" applyProtection="1">
      <alignment/>
      <protection/>
    </xf>
    <xf numFmtId="167" fontId="2" fillId="0" borderId="13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20" xfId="77" applyNumberFormat="1" applyFont="1" applyBorder="1" applyAlignment="1">
      <alignment horizontal="right"/>
      <protection/>
    </xf>
    <xf numFmtId="167" fontId="2" fillId="0" borderId="29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1" fillId="0" borderId="15" xfId="60" applyNumberFormat="1" applyFont="1" applyBorder="1" applyAlignment="1">
      <alignment horizontal="right" wrapText="1"/>
      <protection/>
    </xf>
    <xf numFmtId="164" fontId="11" fillId="0" borderId="16" xfId="60" applyNumberFormat="1" applyFont="1" applyBorder="1" applyAlignment="1">
      <alignment horizontal="right" wrapText="1"/>
      <protection/>
    </xf>
    <xf numFmtId="164" fontId="11" fillId="0" borderId="35" xfId="60" applyNumberFormat="1" applyFont="1" applyBorder="1" applyAlignment="1">
      <alignment horizontal="right" wrapText="1"/>
      <protection/>
    </xf>
    <xf numFmtId="164" fontId="11" fillId="0" borderId="25" xfId="60" applyNumberFormat="1" applyFont="1" applyBorder="1" applyAlignment="1">
      <alignment horizontal="right" wrapText="1"/>
      <protection/>
    </xf>
    <xf numFmtId="164" fontId="11" fillId="0" borderId="19" xfId="60" applyNumberFormat="1" applyFont="1" applyBorder="1" applyAlignment="1">
      <alignment horizontal="right" wrapText="1"/>
      <protection/>
    </xf>
    <xf numFmtId="164" fontId="11" fillId="0" borderId="34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67" fontId="2" fillId="0" borderId="10" xfId="77" applyNumberFormat="1" applyFont="1" applyBorder="1" applyAlignment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6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9" xfId="87" applyNumberFormat="1" applyFont="1" applyBorder="1" applyAlignment="1">
      <alignment horizontal="right" indent="1"/>
    </xf>
    <xf numFmtId="167" fontId="2" fillId="0" borderId="37" xfId="87" applyNumberFormat="1" applyFont="1" applyBorder="1" applyAlignment="1">
      <alignment horizontal="right" indent="1"/>
    </xf>
    <xf numFmtId="167" fontId="2" fillId="0" borderId="43" xfId="87" applyNumberFormat="1" applyFont="1" applyBorder="1" applyAlignment="1">
      <alignment horizontal="right" indent="1"/>
    </xf>
    <xf numFmtId="167" fontId="11" fillId="0" borderId="0" xfId="60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7" fillId="0" borderId="0" xfId="0" applyNumberFormat="1" applyFont="1" applyAlignment="1">
      <alignment/>
    </xf>
    <xf numFmtId="1" fontId="2" fillId="0" borderId="0" xfId="76" applyNumberFormat="1" applyFont="1">
      <alignment/>
      <protection/>
    </xf>
    <xf numFmtId="167" fontId="2" fillId="0" borderId="0" xfId="74" applyNumberFormat="1" applyFont="1">
      <alignment/>
      <protection/>
    </xf>
    <xf numFmtId="2" fontId="0" fillId="34" borderId="0" xfId="0" applyNumberFormat="1" applyFont="1" applyFill="1" applyAlignment="1">
      <alignment/>
    </xf>
    <xf numFmtId="0" fontId="2" fillId="0" borderId="0" xfId="64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169" fontId="2" fillId="0" borderId="13" xfId="87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69" fontId="2" fillId="33" borderId="13" xfId="87" applyNumberFormat="1" applyFont="1" applyFill="1" applyBorder="1" applyAlignment="1">
      <alignment/>
    </xf>
    <xf numFmtId="169" fontId="2" fillId="33" borderId="20" xfId="87" applyNumberFormat="1" applyFont="1" applyFill="1" applyBorder="1" applyAlignment="1">
      <alignment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1" xfId="87" applyNumberFormat="1" applyFont="1" applyFill="1" applyBorder="1" applyAlignment="1">
      <alignment/>
    </xf>
    <xf numFmtId="169" fontId="2" fillId="0" borderId="34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0" fontId="2" fillId="0" borderId="12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165" fontId="2" fillId="0" borderId="13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13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5" xfId="82" applyNumberFormat="1" applyFont="1" applyBorder="1" applyAlignment="1">
      <alignment horizontal="right"/>
      <protection/>
    </xf>
    <xf numFmtId="0" fontId="2" fillId="0" borderId="34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6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5" xfId="77" applyFont="1" applyBorder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1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167" fontId="2" fillId="0" borderId="18" xfId="77" applyNumberFormat="1" applyFont="1" applyBorder="1" applyAlignment="1">
      <alignment horizontal="right"/>
      <protection/>
    </xf>
    <xf numFmtId="0" fontId="2" fillId="0" borderId="35" xfId="77" applyFont="1" applyBorder="1" applyAlignment="1">
      <alignment horizontal="center"/>
      <protection/>
    </xf>
    <xf numFmtId="0" fontId="2" fillId="0" borderId="0" xfId="59" applyFont="1" applyAlignment="1">
      <alignment horizontal="centerContinuous"/>
      <protection/>
    </xf>
    <xf numFmtId="0" fontId="2" fillId="0" borderId="0" xfId="59" applyFont="1">
      <alignment/>
      <protection/>
    </xf>
    <xf numFmtId="0" fontId="2" fillId="0" borderId="23" xfId="59" applyFont="1" applyBorder="1" applyAlignment="1">
      <alignment horizontal="centerContinuous"/>
      <protection/>
    </xf>
    <xf numFmtId="0" fontId="2" fillId="0" borderId="26" xfId="59" applyFont="1" applyBorder="1" applyAlignment="1">
      <alignment horizontal="centerContinuous"/>
      <protection/>
    </xf>
    <xf numFmtId="0" fontId="2" fillId="0" borderId="24" xfId="59" applyFont="1" applyBorder="1" applyAlignment="1">
      <alignment horizontal="centerContinuous"/>
      <protection/>
    </xf>
    <xf numFmtId="0" fontId="2" fillId="0" borderId="20" xfId="59" applyFont="1" applyBorder="1" applyAlignment="1">
      <alignment horizontal="centerContinuous"/>
      <protection/>
    </xf>
    <xf numFmtId="0" fontId="2" fillId="0" borderId="34" xfId="59" applyFont="1" applyBorder="1" applyAlignment="1">
      <alignment horizontal="centerContinuous"/>
      <protection/>
    </xf>
    <xf numFmtId="0" fontId="2" fillId="0" borderId="29" xfId="59" applyFont="1" applyBorder="1" applyAlignment="1">
      <alignment horizontal="centerContinuous"/>
      <protection/>
    </xf>
    <xf numFmtId="0" fontId="2" fillId="0" borderId="11" xfId="59" applyFont="1" applyBorder="1" applyAlignment="1">
      <alignment horizontal="center"/>
      <protection/>
    </xf>
    <xf numFmtId="0" fontId="2" fillId="0" borderId="3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9" fillId="0" borderId="13" xfId="59" applyFont="1" applyBorder="1" applyAlignment="1">
      <alignment horizontal="center"/>
      <protection/>
    </xf>
    <xf numFmtId="0" fontId="9" fillId="0" borderId="12" xfId="59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1" fontId="2" fillId="0" borderId="12" xfId="59" applyNumberFormat="1" applyFont="1" applyBorder="1" applyProtection="1">
      <alignment/>
      <protection locked="0"/>
    </xf>
    <xf numFmtId="167" fontId="2" fillId="0" borderId="25" xfId="59" applyNumberFormat="1" applyFont="1" applyBorder="1" applyAlignment="1" applyProtection="1">
      <alignment horizontal="right"/>
      <protection/>
    </xf>
    <xf numFmtId="1" fontId="2" fillId="0" borderId="40" xfId="59" applyNumberFormat="1" applyFont="1" applyBorder="1" applyProtection="1">
      <alignment/>
      <protection locked="0"/>
    </xf>
    <xf numFmtId="0" fontId="2" fillId="0" borderId="13" xfId="59" applyFont="1" applyBorder="1" applyAlignment="1" quotePrefix="1">
      <alignment horizontal="left"/>
      <protection/>
    </xf>
    <xf numFmtId="0" fontId="2" fillId="0" borderId="13" xfId="59" applyFont="1" applyBorder="1">
      <alignment/>
      <protection/>
    </xf>
    <xf numFmtId="1" fontId="9" fillId="0" borderId="12" xfId="59" applyNumberFormat="1" applyFont="1" applyBorder="1" applyAlignment="1">
      <alignment horizontal="center"/>
      <protection/>
    </xf>
    <xf numFmtId="167" fontId="9" fillId="0" borderId="25" xfId="59" applyNumberFormat="1" applyFont="1" applyBorder="1" applyAlignment="1">
      <alignment horizontal="center"/>
      <protection/>
    </xf>
    <xf numFmtId="1" fontId="9" fillId="0" borderId="40" xfId="59" applyNumberFormat="1" applyFont="1" applyBorder="1" applyAlignment="1">
      <alignment horizontal="center"/>
      <protection/>
    </xf>
    <xf numFmtId="0" fontId="2" fillId="0" borderId="13" xfId="58" applyFont="1" applyBorder="1">
      <alignment/>
      <protection/>
    </xf>
    <xf numFmtId="1" fontId="2" fillId="0" borderId="12" xfId="59" applyNumberFormat="1" applyFont="1" applyBorder="1" applyProtection="1">
      <alignment/>
      <protection/>
    </xf>
    <xf numFmtId="167" fontId="2" fillId="0" borderId="25" xfId="59" applyNumberFormat="1" applyFont="1" applyBorder="1" applyProtection="1">
      <alignment/>
      <protection/>
    </xf>
    <xf numFmtId="1" fontId="2" fillId="0" borderId="40" xfId="59" applyNumberFormat="1" applyFont="1" applyBorder="1" applyProtection="1">
      <alignment/>
      <protection/>
    </xf>
    <xf numFmtId="0" fontId="2" fillId="0" borderId="20" xfId="59" applyFont="1" applyBorder="1" applyAlignment="1" quotePrefix="1">
      <alignment horizontal="left"/>
      <protection/>
    </xf>
    <xf numFmtId="1" fontId="2" fillId="0" borderId="11" xfId="59" applyNumberFormat="1" applyFont="1" applyBorder="1" applyProtection="1">
      <alignment/>
      <protection locked="0"/>
    </xf>
    <xf numFmtId="167" fontId="2" fillId="0" borderId="34" xfId="59" applyNumberFormat="1" applyFont="1" applyBorder="1" applyAlignment="1" applyProtection="1">
      <alignment horizontal="right"/>
      <protection/>
    </xf>
    <xf numFmtId="1" fontId="2" fillId="0" borderId="22" xfId="59" applyNumberFormat="1" applyFont="1" applyBorder="1" applyProtection="1">
      <alignment/>
      <protection locked="0"/>
    </xf>
    <xf numFmtId="0" fontId="62" fillId="0" borderId="0" xfId="53" applyAlignment="1">
      <alignment/>
    </xf>
    <xf numFmtId="0" fontId="2" fillId="0" borderId="0" xfId="82" applyFont="1" applyAlignment="1" applyProtection="1">
      <alignment horizontal="center"/>
      <protection/>
    </xf>
    <xf numFmtId="0" fontId="2" fillId="0" borderId="0" xfId="57" applyFont="1" applyAlignment="1" applyProtection="1">
      <alignment horizontal="center"/>
      <protection/>
    </xf>
    <xf numFmtId="0" fontId="2" fillId="0" borderId="0" xfId="81" applyFont="1" applyAlignment="1">
      <alignment horizontal="center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9" fillId="0" borderId="0" xfId="81" applyFont="1" applyAlignment="1">
      <alignment horizontal="center"/>
      <protection/>
    </xf>
    <xf numFmtId="0" fontId="2" fillId="0" borderId="0" xfId="84" applyFont="1" applyAlignment="1">
      <alignment horizontal="center"/>
      <protection/>
    </xf>
    <xf numFmtId="0" fontId="2" fillId="0" borderId="0" xfId="84" applyFont="1" applyBorder="1" applyAlignment="1">
      <alignment horizontal="center"/>
      <protection/>
    </xf>
    <xf numFmtId="0" fontId="9" fillId="0" borderId="0" xfId="84" applyFont="1" applyBorder="1" applyAlignment="1">
      <alignment horizontal="center"/>
      <protection/>
    </xf>
    <xf numFmtId="0" fontId="2" fillId="0" borderId="0" xfId="83" applyFont="1" applyAlignment="1">
      <alignment horizontal="center"/>
      <protection/>
    </xf>
    <xf numFmtId="0" fontId="9" fillId="0" borderId="0" xfId="83" applyFont="1" applyAlignment="1">
      <alignment horizontal="center"/>
      <protection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2" fillId="0" borderId="0" xfId="75" applyFont="1" applyAlignment="1">
      <alignment horizontal="center"/>
      <protection/>
    </xf>
    <xf numFmtId="0" fontId="2" fillId="0" borderId="10" xfId="7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0" xfId="76" applyFont="1" applyAlignment="1">
      <alignment horizontal="center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1" xfId="76" applyFont="1" applyBorder="1" applyAlignment="1">
      <alignment horizontal="center" vertical="center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2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2" fillId="0" borderId="0" xfId="66" applyFont="1" applyAlignment="1">
      <alignment horizontal="center"/>
      <protection/>
    </xf>
    <xf numFmtId="0" fontId="9" fillId="0" borderId="0" xfId="66" applyFont="1" applyAlignment="1">
      <alignment horizontal="center"/>
      <protection/>
    </xf>
    <xf numFmtId="0" fontId="2" fillId="0" borderId="0" xfId="73" applyFont="1" applyAlignment="1">
      <alignment horizontal="center"/>
      <protection/>
    </xf>
    <xf numFmtId="0" fontId="9" fillId="0" borderId="0" xfId="73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2" fillId="0" borderId="0" xfId="64" applyNumberFormat="1" applyFont="1" applyBorder="1" applyAlignment="1">
      <alignment horizontal="center"/>
      <protection/>
    </xf>
    <xf numFmtId="0" fontId="2" fillId="0" borderId="31" xfId="64" applyFont="1" applyBorder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9" fillId="0" borderId="0" xfId="71" applyFont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70" applyFont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0" fontId="2" fillId="0" borderId="0" xfId="72" applyFont="1" applyAlignment="1">
      <alignment horizontal="center"/>
      <protection/>
    </xf>
    <xf numFmtId="0" fontId="9" fillId="0" borderId="0" xfId="72" applyFont="1" applyAlignment="1">
      <alignment horizontal="center"/>
      <protection/>
    </xf>
    <xf numFmtId="0" fontId="2" fillId="0" borderId="23" xfId="64" applyNumberFormat="1" applyFont="1" applyBorder="1" applyAlignment="1">
      <alignment horizontal="center"/>
      <protection/>
    </xf>
    <xf numFmtId="0" fontId="2" fillId="0" borderId="26" xfId="64" applyNumberFormat="1" applyFont="1" applyBorder="1" applyAlignment="1">
      <alignment horizontal="center"/>
      <protection/>
    </xf>
    <xf numFmtId="0" fontId="2" fillId="0" borderId="24" xfId="64" applyNumberFormat="1" applyFont="1" applyBorder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9" fillId="0" borderId="0" xfId="69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9" fillId="0" borderId="0" xfId="68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77" applyFont="1" applyAlignment="1" applyProtection="1">
      <alignment horizontal="center"/>
      <protection/>
    </xf>
    <xf numFmtId="0" fontId="2" fillId="0" borderId="0" xfId="79" applyFont="1" applyAlignment="1" applyProtection="1">
      <alignment horizontal="center"/>
      <protection/>
    </xf>
    <xf numFmtId="167" fontId="11" fillId="35" borderId="18" xfId="60" applyNumberFormat="1" applyFont="1" applyFill="1" applyBorder="1" applyAlignment="1">
      <alignment horizontal="center"/>
      <protection/>
    </xf>
    <xf numFmtId="167" fontId="11" fillId="35" borderId="17" xfId="60" applyNumberFormat="1" applyFont="1" applyFill="1" applyBorder="1" applyAlignment="1">
      <alignment horizontal="center"/>
      <protection/>
    </xf>
    <xf numFmtId="167" fontId="11" fillId="35" borderId="37" xfId="60" applyNumberFormat="1" applyFont="1" applyFill="1" applyBorder="1" applyAlignment="1">
      <alignment horizontal="center"/>
      <protection/>
    </xf>
    <xf numFmtId="167" fontId="11" fillId="35" borderId="48" xfId="60" applyNumberFormat="1" applyFont="1" applyFill="1" applyBorder="1" applyAlignment="1">
      <alignment horizontal="center"/>
      <protection/>
    </xf>
    <xf numFmtId="167" fontId="11" fillId="35" borderId="16" xfId="60" applyNumberFormat="1" applyFont="1" applyFill="1" applyBorder="1" applyAlignment="1">
      <alignment horizontal="center"/>
      <protection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2" fillId="0" borderId="0" xfId="80" applyFont="1" applyAlignment="1" applyProtection="1">
      <alignment horizontal="center"/>
      <protection/>
    </xf>
    <xf numFmtId="49" fontId="2" fillId="0" borderId="0" xfId="79" applyNumberFormat="1" applyFont="1" applyAlignment="1">
      <alignment horizontal="center"/>
      <protection/>
    </xf>
    <xf numFmtId="0" fontId="2" fillId="0" borderId="0" xfId="79" applyNumberFormat="1" applyFont="1" applyAlignment="1">
      <alignment horizontal="center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
Leading Causes of Death
Delaware, 2014
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 w="3175">
          <a:noFill/>
        </a:ln>
      </c:spPr>
    </c:title>
    <c:view3D>
      <c:rotX val="4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2025"/>
          <c:y val="0.19325"/>
          <c:w val="0.55125"/>
          <c:h val="0.6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Dementia</c:v>
                </c:pt>
                <c:pt idx="3">
                  <c:v>Chronic lower respiratory diseases</c:v>
                </c:pt>
                <c:pt idx="4">
                  <c:v>Cerebrovascular diseases</c:v>
                </c:pt>
                <c:pt idx="5">
                  <c:v>Accidents (unintentional injuries)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0.23897237033446436</c:v>
                </c:pt>
                <c:pt idx="1">
                  <c:v>0.23230731943771207</c:v>
                </c:pt>
                <c:pt idx="2">
                  <c:v>0.05622879301987397</c:v>
                </c:pt>
                <c:pt idx="3">
                  <c:v>0.055501696558410085</c:v>
                </c:pt>
                <c:pt idx="4">
                  <c:v>0.0531992244304411</c:v>
                </c:pt>
                <c:pt idx="5">
                  <c:v>0.052835676199709164</c:v>
                </c:pt>
                <c:pt idx="6">
                  <c:v>0.31095492001938924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
Five-year Age-adjusted Drug- and Alcohol-Induced Mortality Rates by Sex
Delaware, 1990-2014</a:t>
            </a:r>
          </a:p>
        </c:rich>
      </c:tx>
      <c:layout>
        <c:manualLayout>
          <c:xMode val="factor"/>
          <c:yMode val="factor"/>
          <c:x val="-0.009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385"/>
          <c:w val="0.79475"/>
          <c:h val="0.769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'[2]ALC'!$CN$50:$DH$50</c:f>
              <c:numCache>
                <c:ptCount val="21"/>
                <c:pt idx="0">
                  <c:v>13.396866925357385</c:v>
                </c:pt>
                <c:pt idx="1">
                  <c:v>12.180343949993492</c:v>
                </c:pt>
                <c:pt idx="2">
                  <c:v>11.854587946971144</c:v>
                </c:pt>
                <c:pt idx="3">
                  <c:v>10.88431030749335</c:v>
                </c:pt>
                <c:pt idx="4">
                  <c:v>10.888798845438288</c:v>
                </c:pt>
                <c:pt idx="5">
                  <c:v>11.247089514575837</c:v>
                </c:pt>
                <c:pt idx="6">
                  <c:v>11.447691552007917</c:v>
                </c:pt>
                <c:pt idx="7">
                  <c:v>11.364433073810742</c:v>
                </c:pt>
                <c:pt idx="8">
                  <c:v>12.3788716309333</c:v>
                </c:pt>
                <c:pt idx="9">
                  <c:v>11.917910353500275</c:v>
                </c:pt>
                <c:pt idx="10">
                  <c:v>11.13245260134952</c:v>
                </c:pt>
                <c:pt idx="11">
                  <c:v>11.279892378303893</c:v>
                </c:pt>
                <c:pt idx="12">
                  <c:v>11.083101051004313</c:v>
                </c:pt>
                <c:pt idx="13">
                  <c:v>9.892451991680208</c:v>
                </c:pt>
                <c:pt idx="14">
                  <c:v>9.85404748096196</c:v>
                </c:pt>
                <c:pt idx="15">
                  <c:v>10.449082242705842</c:v>
                </c:pt>
                <c:pt idx="16">
                  <c:v>10.73134442991211</c:v>
                </c:pt>
                <c:pt idx="17">
                  <c:v>10.587216861489676</c:v>
                </c:pt>
                <c:pt idx="18">
                  <c:v>10.887382692266502</c:v>
                </c:pt>
                <c:pt idx="19">
                  <c:v>10.312824987337013</c:v>
                </c:pt>
                <c:pt idx="20">
                  <c:v>9.947176387843255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'[2]ALC'!$CN$58:$DH$58</c:f>
              <c:numCache>
                <c:ptCount val="21"/>
                <c:pt idx="0">
                  <c:v>3.504326355545194</c:v>
                </c:pt>
                <c:pt idx="1">
                  <c:v>3.137312622345214</c:v>
                </c:pt>
                <c:pt idx="2">
                  <c:v>3.693687708169487</c:v>
                </c:pt>
                <c:pt idx="3">
                  <c:v>3.7300446567803767</c:v>
                </c:pt>
                <c:pt idx="4">
                  <c:v>3.619292499184541</c:v>
                </c:pt>
                <c:pt idx="5">
                  <c:v>3.634064204465501</c:v>
                </c:pt>
                <c:pt idx="6">
                  <c:v>3.8435032045072894</c:v>
                </c:pt>
                <c:pt idx="7">
                  <c:v>3.8910485796985066</c:v>
                </c:pt>
                <c:pt idx="8">
                  <c:v>4.3606997062304576</c:v>
                </c:pt>
                <c:pt idx="9">
                  <c:v>4.344900912427686</c:v>
                </c:pt>
                <c:pt idx="10">
                  <c:v>4.276676410029916</c:v>
                </c:pt>
                <c:pt idx="11">
                  <c:v>4.0641719972986206</c:v>
                </c:pt>
                <c:pt idx="12">
                  <c:v>3.3621898715281637</c:v>
                </c:pt>
                <c:pt idx="13">
                  <c:v>3.2846688300716647</c:v>
                </c:pt>
                <c:pt idx="14">
                  <c:v>3.3045666218029788</c:v>
                </c:pt>
                <c:pt idx="15">
                  <c:v>3.14361762248098</c:v>
                </c:pt>
                <c:pt idx="16">
                  <c:v>3.2646272580985216</c:v>
                </c:pt>
                <c:pt idx="17">
                  <c:v>3.251790070582003</c:v>
                </c:pt>
                <c:pt idx="18">
                  <c:v>2.998479208992579</c:v>
                </c:pt>
                <c:pt idx="19">
                  <c:v>2.9478926839044473</c:v>
                </c:pt>
                <c:pt idx="20">
                  <c:v>3.365037991214669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'[2]Drug'!$CP$97:$DJ$97</c:f>
              <c:numCache>
                <c:ptCount val="21"/>
                <c:pt idx="0">
                  <c:v>7.375620542436376</c:v>
                </c:pt>
                <c:pt idx="1">
                  <c:v>8.522240303086313</c:v>
                </c:pt>
                <c:pt idx="2">
                  <c:v>9.487448003018267</c:v>
                </c:pt>
                <c:pt idx="3">
                  <c:v>10.566418954415305</c:v>
                </c:pt>
                <c:pt idx="4">
                  <c:v>11.73078763022939</c:v>
                </c:pt>
                <c:pt idx="5">
                  <c:v>11.00993833810429</c:v>
                </c:pt>
                <c:pt idx="6">
                  <c:v>10.888175869295857</c:v>
                </c:pt>
                <c:pt idx="7">
                  <c:v>11.122261337032404</c:v>
                </c:pt>
                <c:pt idx="8">
                  <c:v>11.928249312394753</c:v>
                </c:pt>
                <c:pt idx="9">
                  <c:v>12.524881070630828</c:v>
                </c:pt>
                <c:pt idx="10">
                  <c:v>13.362582443772661</c:v>
                </c:pt>
                <c:pt idx="11">
                  <c:v>13.801469286887418</c:v>
                </c:pt>
                <c:pt idx="12">
                  <c:v>13.845846110353955</c:v>
                </c:pt>
                <c:pt idx="13">
                  <c:v>13.546209539133036</c:v>
                </c:pt>
                <c:pt idx="14">
                  <c:v>13.806465510155682</c:v>
                </c:pt>
                <c:pt idx="15">
                  <c:v>14.891127827705033</c:v>
                </c:pt>
                <c:pt idx="16">
                  <c:v>16.657009966117197</c:v>
                </c:pt>
                <c:pt idx="17">
                  <c:v>18.39305852959012</c:v>
                </c:pt>
                <c:pt idx="18">
                  <c:v>19.701009368139307</c:v>
                </c:pt>
                <c:pt idx="19">
                  <c:v>21.022260033793494</c:v>
                </c:pt>
                <c:pt idx="20">
                  <c:v>22.954192408313688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'[2]Drug'!$CP$89:$DJ$89</c:f>
              <c:strCache>
                <c:ptCount val="21"/>
                <c:pt idx="0">
                  <c:v>1990-1994</c:v>
                </c:pt>
                <c:pt idx="1">
                  <c:v>1991-1995</c:v>
                </c:pt>
                <c:pt idx="2">
                  <c:v>1992-1996</c:v>
                </c:pt>
                <c:pt idx="3">
                  <c:v>1993-1997</c:v>
                </c:pt>
                <c:pt idx="4">
                  <c:v>1994-1998</c:v>
                </c:pt>
                <c:pt idx="5">
                  <c:v>1995-1999</c:v>
                </c:pt>
                <c:pt idx="6">
                  <c:v>1996-2000</c:v>
                </c:pt>
                <c:pt idx="7">
                  <c:v>1997-2001</c:v>
                </c:pt>
                <c:pt idx="8">
                  <c:v>1998-2002</c:v>
                </c:pt>
                <c:pt idx="9">
                  <c:v>1999-2003</c:v>
                </c:pt>
                <c:pt idx="10">
                  <c:v>2000-2004</c:v>
                </c:pt>
                <c:pt idx="11">
                  <c:v>2001-2005</c:v>
                </c:pt>
                <c:pt idx="12">
                  <c:v>2002-2006</c:v>
                </c:pt>
                <c:pt idx="13">
                  <c:v>2003-2007</c:v>
                </c:pt>
                <c:pt idx="14">
                  <c:v>2004-2008</c:v>
                </c:pt>
                <c:pt idx="15">
                  <c:v>2005-2009</c:v>
                </c:pt>
                <c:pt idx="16">
                  <c:v>2006-2010</c:v>
                </c:pt>
                <c:pt idx="17">
                  <c:v>2007-2011</c:v>
                </c:pt>
                <c:pt idx="18">
                  <c:v>2008-2012</c:v>
                </c:pt>
                <c:pt idx="19">
                  <c:v>2009-2013</c:v>
                </c:pt>
                <c:pt idx="20">
                  <c:v>2010-2014</c:v>
                </c:pt>
              </c:strCache>
            </c:strRef>
          </c:cat>
          <c:val>
            <c:numRef>
              <c:f>'[2]Drug'!$CP$105:$DJ$105</c:f>
              <c:numCache>
                <c:ptCount val="21"/>
                <c:pt idx="0">
                  <c:v>3.3385050757238606</c:v>
                </c:pt>
                <c:pt idx="1">
                  <c:v>3.2908169418183286</c:v>
                </c:pt>
                <c:pt idx="2">
                  <c:v>3.2236565428613164</c:v>
                </c:pt>
                <c:pt idx="3">
                  <c:v>3.7703177542502457</c:v>
                </c:pt>
                <c:pt idx="4">
                  <c:v>3.7546880369740716</c:v>
                </c:pt>
                <c:pt idx="5">
                  <c:v>4.236291257937022</c:v>
                </c:pt>
                <c:pt idx="6">
                  <c:v>4.760428210176117</c:v>
                </c:pt>
                <c:pt idx="7">
                  <c:v>5.1973505129038955</c:v>
                </c:pt>
                <c:pt idx="8">
                  <c:v>5.080811496251205</c:v>
                </c:pt>
                <c:pt idx="9">
                  <c:v>5.5485753085933265</c:v>
                </c:pt>
                <c:pt idx="10">
                  <c:v>6.320252629215475</c:v>
                </c:pt>
                <c:pt idx="11">
                  <c:v>6.041865026538195</c:v>
                </c:pt>
                <c:pt idx="12">
                  <c:v>6.309857959334977</c:v>
                </c:pt>
                <c:pt idx="13">
                  <c:v>6.948584780909785</c:v>
                </c:pt>
                <c:pt idx="14">
                  <c:v>8.176479286949771</c:v>
                </c:pt>
                <c:pt idx="15">
                  <c:v>9.05659564959204</c:v>
                </c:pt>
                <c:pt idx="16">
                  <c:v>10.779471867757731</c:v>
                </c:pt>
                <c:pt idx="17">
                  <c:v>12.496116227557664</c:v>
                </c:pt>
                <c:pt idx="18">
                  <c:v>13.18510320341404</c:v>
                </c:pt>
                <c:pt idx="19">
                  <c:v>13.78506922374181</c:v>
                </c:pt>
                <c:pt idx="20">
                  <c:v>14.602415636538707</c:v>
                </c:pt>
              </c:numCache>
            </c:numRef>
          </c:val>
          <c:smooth val="0"/>
        </c:ser>
        <c:marker val="1"/>
        <c:axId val="1287481"/>
        <c:axId val="11587330"/>
      </c:lineChart>
      <c:catAx>
        <c:axId val="128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87330"/>
        <c:crosses val="autoZero"/>
        <c:auto val="0"/>
        <c:lblOffset val="100"/>
        <c:tickLblSkip val="1"/>
        <c:noMultiLvlLbl val="0"/>
      </c:catAx>
      <c:valAx>
        <c:axId val="1158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16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
Number of HIV Deaths by Race and Sex
Delaware, 1986-2014</a:t>
            </a:r>
          </a:p>
        </c:rich>
      </c:tx>
      <c:layout>
        <c:manualLayout>
          <c:xMode val="factor"/>
          <c:yMode val="factor"/>
          <c:x val="0.01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575"/>
          <c:w val="0.901"/>
          <c:h val="0.7085"/>
        </c:manualLayout>
      </c:layout>
      <c:lineChart>
        <c:grouping val="standard"/>
        <c:varyColors val="0"/>
        <c:ser>
          <c:idx val="0"/>
          <c:order val="0"/>
          <c:tx>
            <c:v>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'[1]AIDS'!$E$103:$AG$103</c:f>
              <c:numCache>
                <c:ptCount val="29"/>
                <c:pt idx="0">
                  <c:v>4</c:v>
                </c:pt>
                <c:pt idx="1">
                  <c:v>13</c:v>
                </c:pt>
                <c:pt idx="2">
                  <c:v>10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29</c:v>
                </c:pt>
                <c:pt idx="7">
                  <c:v>38</c:v>
                </c:pt>
                <c:pt idx="8">
                  <c:v>47</c:v>
                </c:pt>
                <c:pt idx="9">
                  <c:v>55</c:v>
                </c:pt>
                <c:pt idx="10">
                  <c:v>36</c:v>
                </c:pt>
                <c:pt idx="11">
                  <c:v>10</c:v>
                </c:pt>
                <c:pt idx="12">
                  <c:v>8</c:v>
                </c:pt>
                <c:pt idx="13">
                  <c:v>14</c:v>
                </c:pt>
                <c:pt idx="14">
                  <c:v>11</c:v>
                </c:pt>
                <c:pt idx="15">
                  <c:v>10</c:v>
                </c:pt>
                <c:pt idx="16">
                  <c:v>14</c:v>
                </c:pt>
                <c:pt idx="17">
                  <c:v>18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'[1]AIDS'!$E$105:$AG$105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'[1]AIDS'!$E$104:$AG$104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28</c:v>
                </c:pt>
                <c:pt idx="7">
                  <c:v>43</c:v>
                </c:pt>
                <c:pt idx="8">
                  <c:v>68</c:v>
                </c:pt>
                <c:pt idx="9">
                  <c:v>76</c:v>
                </c:pt>
                <c:pt idx="10">
                  <c:v>65</c:v>
                </c:pt>
                <c:pt idx="11">
                  <c:v>35</c:v>
                </c:pt>
                <c:pt idx="12">
                  <c:v>39</c:v>
                </c:pt>
                <c:pt idx="13">
                  <c:v>34</c:v>
                </c:pt>
                <c:pt idx="14">
                  <c:v>35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29</c:v>
                </c:pt>
                <c:pt idx="19">
                  <c:v>35</c:v>
                </c:pt>
                <c:pt idx="20">
                  <c:v>24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26</c:v>
                </c:pt>
                <c:pt idx="25">
                  <c:v>21</c:v>
                </c:pt>
                <c:pt idx="26">
                  <c:v>19</c:v>
                </c:pt>
                <c:pt idx="27">
                  <c:v>20</c:v>
                </c:pt>
                <c:pt idx="28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'[1]AIDS'!$E$102:$AG$102</c:f>
              <c:numCache>
                <c:ptCount val="2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</c:numCache>
            </c:numRef>
          </c:cat>
          <c:val>
            <c:numRef>
              <c:f>'[1]AIDS'!$E$106:$AG$106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14</c:v>
                </c:pt>
                <c:pt idx="12">
                  <c:v>7</c:v>
                </c:pt>
                <c:pt idx="13">
                  <c:v>14</c:v>
                </c:pt>
                <c:pt idx="14">
                  <c:v>20</c:v>
                </c:pt>
                <c:pt idx="15">
                  <c:v>19</c:v>
                </c:pt>
                <c:pt idx="16">
                  <c:v>13</c:v>
                </c:pt>
                <c:pt idx="17">
                  <c:v>19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25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</c:numCache>
            </c:numRef>
          </c:val>
          <c:smooth val="0"/>
        </c:ser>
        <c:marker val="1"/>
        <c:axId val="37177107"/>
        <c:axId val="66158508"/>
      </c:lineChart>
      <c:catAx>
        <c:axId val="3717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58508"/>
        <c:crosses val="autoZero"/>
        <c:auto val="1"/>
        <c:lblOffset val="100"/>
        <c:tickLblSkip val="1"/>
        <c:noMultiLvlLbl val="0"/>
      </c:catAx>
      <c:valAx>
        <c:axId val="66158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77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17275"/>
          <c:w val="0.134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6210300" cy="723900"/>
    <xdr:sp>
      <xdr:nvSpPr>
        <xdr:cNvPr id="1" name="Text 1"/>
        <xdr:cNvSpPr txBox="1">
          <a:spLocks noChangeArrowheads="1"/>
        </xdr:cNvSpPr>
      </xdr:nvSpPr>
      <xdr:spPr>
        <a:xfrm>
          <a:off x="0" y="6257925"/>
          <a:ext cx="62103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2010 US data are preliminary numbers from NCHS.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33</xdr:col>
      <xdr:colOff>57150</xdr:colOff>
      <xdr:row>50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962900" y="6219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NDRACE</a:t>
          </a:r>
        </a:p>
      </xdr:txBody>
    </xdr:sp>
    <xdr:clientData/>
  </xdr:oneCellAnchor>
  <xdr:twoCellAnchor editAs="absolute">
    <xdr:from>
      <xdr:col>26</xdr:col>
      <xdr:colOff>0</xdr:colOff>
      <xdr:row>13</xdr:row>
      <xdr:rowOff>47625</xdr:rowOff>
    </xdr:from>
    <xdr:to>
      <xdr:col>28</xdr:col>
      <xdr:colOff>66675</xdr:colOff>
      <xdr:row>19</xdr:row>
      <xdr:rowOff>9525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32</xdr:col>
      <xdr:colOff>190500</xdr:colOff>
      <xdr:row>13</xdr:row>
      <xdr:rowOff>47625</xdr:rowOff>
    </xdr:from>
    <xdr:to>
      <xdr:col>34</xdr:col>
      <xdr:colOff>180975</xdr:colOff>
      <xdr:row>19</xdr:row>
      <xdr:rowOff>9525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8187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19</xdr:row>
      <xdr:rowOff>47625</xdr:rowOff>
    </xdr:from>
    <xdr:to>
      <xdr:col>25</xdr:col>
      <xdr:colOff>228600</xdr:colOff>
      <xdr:row>25</xdr:row>
      <xdr:rowOff>9525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7</xdr:row>
      <xdr:rowOff>19050</xdr:rowOff>
    </xdr:from>
    <xdr:to>
      <xdr:col>38</xdr:col>
      <xdr:colOff>447675</xdr:colOff>
      <xdr:row>12</xdr:row>
      <xdr:rowOff>104775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96550" y="9048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12</xdr:row>
      <xdr:rowOff>85725</xdr:rowOff>
    </xdr:from>
    <xdr:to>
      <xdr:col>38</xdr:col>
      <xdr:colOff>447675</xdr:colOff>
      <xdr:row>18</xdr:row>
      <xdr:rowOff>47625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96550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18</xdr:row>
      <xdr:rowOff>28575</xdr:rowOff>
    </xdr:from>
    <xdr:to>
      <xdr:col>38</xdr:col>
      <xdr:colOff>447675</xdr:colOff>
      <xdr:row>23</xdr:row>
      <xdr:rowOff>114300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96550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23</xdr:row>
      <xdr:rowOff>95250</xdr:rowOff>
    </xdr:from>
    <xdr:to>
      <xdr:col>38</xdr:col>
      <xdr:colOff>447675</xdr:colOff>
      <xdr:row>29</xdr:row>
      <xdr:rowOff>57150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96550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29</xdr:row>
      <xdr:rowOff>38100</xdr:rowOff>
    </xdr:from>
    <xdr:to>
      <xdr:col>38</xdr:col>
      <xdr:colOff>447675</xdr:colOff>
      <xdr:row>35</xdr:row>
      <xdr:rowOff>0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96550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35</xdr:row>
      <xdr:rowOff>95250</xdr:rowOff>
    </xdr:from>
    <xdr:to>
      <xdr:col>38</xdr:col>
      <xdr:colOff>447675</xdr:colOff>
      <xdr:row>41</xdr:row>
      <xdr:rowOff>57150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96550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36</xdr:col>
      <xdr:colOff>447675</xdr:colOff>
      <xdr:row>41</xdr:row>
      <xdr:rowOff>38100</xdr:rowOff>
    </xdr:from>
    <xdr:to>
      <xdr:col>38</xdr:col>
      <xdr:colOff>447675</xdr:colOff>
      <xdr:row>47</xdr:row>
      <xdr:rowOff>0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96550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12</xdr:row>
      <xdr:rowOff>85725</xdr:rowOff>
    </xdr:from>
    <xdr:to>
      <xdr:col>37</xdr:col>
      <xdr:colOff>581025</xdr:colOff>
      <xdr:row>18</xdr:row>
      <xdr:rowOff>47625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915525" y="15906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18</xdr:row>
      <xdr:rowOff>28575</xdr:rowOff>
    </xdr:from>
    <xdr:to>
      <xdr:col>37</xdr:col>
      <xdr:colOff>581025</xdr:colOff>
      <xdr:row>23</xdr:row>
      <xdr:rowOff>114300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915525" y="22764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23</xdr:row>
      <xdr:rowOff>95250</xdr:rowOff>
    </xdr:from>
    <xdr:to>
      <xdr:col>37</xdr:col>
      <xdr:colOff>581025</xdr:colOff>
      <xdr:row>29</xdr:row>
      <xdr:rowOff>57150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915525" y="29622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29</xdr:row>
      <xdr:rowOff>38100</xdr:rowOff>
    </xdr:from>
    <xdr:to>
      <xdr:col>37</xdr:col>
      <xdr:colOff>581025</xdr:colOff>
      <xdr:row>35</xdr:row>
      <xdr:rowOff>0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915525" y="36480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35</xdr:row>
      <xdr:rowOff>95250</xdr:rowOff>
    </xdr:from>
    <xdr:to>
      <xdr:col>37</xdr:col>
      <xdr:colOff>581025</xdr:colOff>
      <xdr:row>41</xdr:row>
      <xdr:rowOff>57150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915525" y="44481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35</xdr:col>
      <xdr:colOff>581025</xdr:colOff>
      <xdr:row>41</xdr:row>
      <xdr:rowOff>38100</xdr:rowOff>
    </xdr:from>
    <xdr:to>
      <xdr:col>37</xdr:col>
      <xdr:colOff>581025</xdr:colOff>
      <xdr:row>47</xdr:row>
      <xdr:rowOff>0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915525" y="513397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0.933</cdr:y>
    </cdr:from>
    <cdr:to>
      <cdr:x>0.415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6362700"/>
          <a:ext cx="3533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47625</xdr:rowOff>
    </xdr:from>
    <xdr:to>
      <xdr:col>5</xdr:col>
      <xdr:colOff>133350</xdr:colOff>
      <xdr:row>57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934325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6</xdr:col>
      <xdr:colOff>0</xdr:colOff>
      <xdr:row>52</xdr:row>
      <xdr:rowOff>19050</xdr:rowOff>
    </xdr:from>
    <xdr:to>
      <xdr:col>7</xdr:col>
      <xdr:colOff>0</xdr:colOff>
      <xdr:row>53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391525" y="7905750"/>
          <a:ext cx="4572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LCODCTWL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47625</xdr:rowOff>
    </xdr:from>
    <xdr:to>
      <xdr:col>4</xdr:col>
      <xdr:colOff>3162300</xdr:colOff>
      <xdr:row>66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829675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42</xdr:row>
      <xdr:rowOff>19050</xdr:rowOff>
    </xdr:from>
    <xdr:to>
      <xdr:col>7</xdr:col>
      <xdr:colOff>57150</xdr:colOff>
      <xdr:row>43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6067425"/>
          <a:ext cx="5334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47625</xdr:rowOff>
    </xdr:from>
    <xdr:to>
      <xdr:col>5</xdr:col>
      <xdr:colOff>0</xdr:colOff>
      <xdr:row>65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934450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409575</xdr:colOff>
      <xdr:row>61</xdr:row>
      <xdr:rowOff>28575</xdr:rowOff>
    </xdr:from>
    <xdr:to>
      <xdr:col>6</xdr:col>
      <xdr:colOff>409575</xdr:colOff>
      <xdr:row>62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191500" y="8915400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LCODRCSX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59</xdr:row>
      <xdr:rowOff>19050</xdr:rowOff>
    </xdr:from>
    <xdr:to>
      <xdr:col>7</xdr:col>
      <xdr:colOff>19050</xdr:colOff>
      <xdr:row>60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7905750" y="8067675"/>
          <a:ext cx="4572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LCODAGE</a:t>
          </a:r>
        </a:p>
      </xdr:txBody>
    </xdr:sp>
    <xdr:clientData/>
  </xdr:twoCellAnchor>
  <xdr:twoCellAnchor>
    <xdr:from>
      <xdr:col>0</xdr:col>
      <xdr:colOff>0</xdr:colOff>
      <xdr:row>59</xdr:row>
      <xdr:rowOff>47625</xdr:rowOff>
    </xdr:from>
    <xdr:to>
      <xdr:col>5</xdr:col>
      <xdr:colOff>219075</xdr:colOff>
      <xdr:row>65</xdr:row>
      <xdr:rowOff>104775</xdr:rowOff>
    </xdr:to>
    <xdr:sp>
      <xdr:nvSpPr>
        <xdr:cNvPr id="2" name="Text 1"/>
        <xdr:cNvSpPr txBox="1">
          <a:spLocks noChangeArrowheads="1"/>
        </xdr:cNvSpPr>
      </xdr:nvSpPr>
      <xdr:spPr>
        <a:xfrm>
          <a:off x="0" y="8096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19050</xdr:rowOff>
    </xdr:from>
    <xdr:ext cx="4552950" cy="600075"/>
    <xdr:sp>
      <xdr:nvSpPr>
        <xdr:cNvPr id="1" name="Text 3"/>
        <xdr:cNvSpPr txBox="1">
          <a:spLocks noChangeArrowheads="1"/>
        </xdr:cNvSpPr>
      </xdr:nvSpPr>
      <xdr:spPr>
        <a:xfrm>
          <a:off x="0" y="14306550"/>
          <a:ext cx="45529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409575</xdr:colOff>
      <xdr:row>123</xdr:row>
      <xdr:rowOff>19050</xdr:rowOff>
    </xdr:from>
    <xdr:ext cx="561975" cy="152400"/>
    <xdr:sp>
      <xdr:nvSpPr>
        <xdr:cNvPr id="2" name="Text 4"/>
        <xdr:cNvSpPr txBox="1">
          <a:spLocks noChangeArrowheads="1"/>
        </xdr:cNvSpPr>
      </xdr:nvSpPr>
      <xdr:spPr>
        <a:xfrm>
          <a:off x="8096250" y="14306550"/>
          <a:ext cx="561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LCDAGEDE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9525</xdr:rowOff>
    </xdr:from>
    <xdr:ext cx="4810125" cy="590550"/>
    <xdr:sp>
      <xdr:nvSpPr>
        <xdr:cNvPr id="1" name="Text 1"/>
        <xdr:cNvSpPr txBox="1">
          <a:spLocks noChangeArrowheads="1"/>
        </xdr:cNvSpPr>
      </xdr:nvSpPr>
      <xdr:spPr>
        <a:xfrm>
          <a:off x="0" y="14268450"/>
          <a:ext cx="48101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8086725" y="14277975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LCDAGEKT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47625</xdr:rowOff>
    </xdr:from>
    <xdr:ext cx="5705475" cy="781050"/>
    <xdr:sp>
      <xdr:nvSpPr>
        <xdr:cNvPr id="1" name="Text 3"/>
        <xdr:cNvSpPr txBox="1">
          <a:spLocks noChangeArrowheads="1"/>
        </xdr:cNvSpPr>
      </xdr:nvSpPr>
      <xdr:spPr>
        <a:xfrm>
          <a:off x="9525" y="14354175"/>
          <a:ext cx="57054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638175" cy="190500"/>
    <xdr:sp>
      <xdr:nvSpPr>
        <xdr:cNvPr id="2" name="Text 4"/>
        <xdr:cNvSpPr txBox="1">
          <a:spLocks noChangeArrowheads="1"/>
        </xdr:cNvSpPr>
      </xdr:nvSpPr>
      <xdr:spPr>
        <a:xfrm>
          <a:off x="8086725" y="1432560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LCDAGENC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38100</xdr:rowOff>
    </xdr:from>
    <xdr:ext cx="5229225" cy="628650"/>
    <xdr:sp>
      <xdr:nvSpPr>
        <xdr:cNvPr id="1" name="Text 3"/>
        <xdr:cNvSpPr txBox="1">
          <a:spLocks noChangeArrowheads="1"/>
        </xdr:cNvSpPr>
      </xdr:nvSpPr>
      <xdr:spPr>
        <a:xfrm>
          <a:off x="0" y="14297025"/>
          <a:ext cx="52292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266700</xdr:colOff>
      <xdr:row>123</xdr:row>
      <xdr:rowOff>28575</xdr:rowOff>
    </xdr:from>
    <xdr:ext cx="762000" cy="200025"/>
    <xdr:sp>
      <xdr:nvSpPr>
        <xdr:cNvPr id="2" name="Text 4"/>
        <xdr:cNvSpPr txBox="1">
          <a:spLocks noChangeArrowheads="1"/>
        </xdr:cNvSpPr>
      </xdr:nvSpPr>
      <xdr:spPr>
        <a:xfrm>
          <a:off x="7953375" y="1428750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LCDAGEWLM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87</xdr:row>
      <xdr:rowOff>19050</xdr:rowOff>
    </xdr:from>
    <xdr:ext cx="542925" cy="133350"/>
    <xdr:sp>
      <xdr:nvSpPr>
        <xdr:cNvPr id="1" name="Text 2"/>
        <xdr:cNvSpPr txBox="1">
          <a:spLocks noChangeArrowheads="1"/>
        </xdr:cNvSpPr>
      </xdr:nvSpPr>
      <xdr:spPr>
        <a:xfrm>
          <a:off x="5848350" y="10610850"/>
          <a:ext cx="5429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DETRACE
</a:t>
          </a:r>
        </a:p>
      </xdr:txBody>
    </xdr:sp>
    <xdr:clientData/>
  </xdr:oneCellAnchor>
  <xdr:oneCellAnchor>
    <xdr:from>
      <xdr:col>0</xdr:col>
      <xdr:colOff>0</xdr:colOff>
      <xdr:row>87</xdr:row>
      <xdr:rowOff>47625</xdr:rowOff>
    </xdr:from>
    <xdr:ext cx="5638800" cy="790575"/>
    <xdr:sp>
      <xdr:nvSpPr>
        <xdr:cNvPr id="2" name="Text 8"/>
        <xdr:cNvSpPr txBox="1">
          <a:spLocks noChangeArrowheads="1"/>
        </xdr:cNvSpPr>
      </xdr:nvSpPr>
      <xdr:spPr>
        <a:xfrm>
          <a:off x="0" y="10639425"/>
          <a:ext cx="56388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44</xdr:row>
      <xdr:rowOff>19050</xdr:rowOff>
    </xdr:from>
    <xdr:to>
      <xdr:col>4</xdr:col>
      <xdr:colOff>285750</xdr:colOff>
      <xdr:row>50</xdr:row>
      <xdr:rowOff>0</xdr:rowOff>
    </xdr:to>
    <xdr:sp fLocksText="0">
      <xdr:nvSpPr>
        <xdr:cNvPr id="3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44</xdr:row>
      <xdr:rowOff>19050</xdr:rowOff>
    </xdr:from>
    <xdr:to>
      <xdr:col>5</xdr:col>
      <xdr:colOff>285750</xdr:colOff>
      <xdr:row>50</xdr:row>
      <xdr:rowOff>0</xdr:rowOff>
    </xdr:to>
    <xdr:sp fLocksText="0">
      <xdr:nvSpPr>
        <xdr:cNvPr id="4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44</xdr:row>
      <xdr:rowOff>19050</xdr:rowOff>
    </xdr:from>
    <xdr:to>
      <xdr:col>6</xdr:col>
      <xdr:colOff>285750</xdr:colOff>
      <xdr:row>50</xdr:row>
      <xdr:rowOff>0</xdr:rowOff>
    </xdr:to>
    <xdr:sp fLocksText="0">
      <xdr:nvSpPr>
        <xdr:cNvPr id="5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44</xdr:row>
      <xdr:rowOff>19050</xdr:rowOff>
    </xdr:from>
    <xdr:to>
      <xdr:col>7</xdr:col>
      <xdr:colOff>285750</xdr:colOff>
      <xdr:row>50</xdr:row>
      <xdr:rowOff>0</xdr:rowOff>
    </xdr:to>
    <xdr:sp fLocksText="0">
      <xdr:nvSpPr>
        <xdr:cNvPr id="6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44</xdr:row>
      <xdr:rowOff>19050</xdr:rowOff>
    </xdr:from>
    <xdr:to>
      <xdr:col>8</xdr:col>
      <xdr:colOff>285750</xdr:colOff>
      <xdr:row>50</xdr:row>
      <xdr:rowOff>0</xdr:rowOff>
    </xdr:to>
    <xdr:sp fLocksText="0">
      <xdr:nvSpPr>
        <xdr:cNvPr id="7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44</xdr:row>
      <xdr:rowOff>19050</xdr:rowOff>
    </xdr:from>
    <xdr:to>
      <xdr:col>9</xdr:col>
      <xdr:colOff>247650</xdr:colOff>
      <xdr:row>50</xdr:row>
      <xdr:rowOff>0</xdr:rowOff>
    </xdr:to>
    <xdr:sp fLocksText="0">
      <xdr:nvSpPr>
        <xdr:cNvPr id="8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44</xdr:row>
      <xdr:rowOff>19050</xdr:rowOff>
    </xdr:from>
    <xdr:to>
      <xdr:col>10</xdr:col>
      <xdr:colOff>247650</xdr:colOff>
      <xdr:row>50</xdr:row>
      <xdr:rowOff>0</xdr:rowOff>
    </xdr:to>
    <xdr:sp fLocksText="0">
      <xdr:nvSpPr>
        <xdr:cNvPr id="9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44</xdr:row>
      <xdr:rowOff>19050</xdr:rowOff>
    </xdr:from>
    <xdr:to>
      <xdr:col>11</xdr:col>
      <xdr:colOff>247650</xdr:colOff>
      <xdr:row>50</xdr:row>
      <xdr:rowOff>0</xdr:rowOff>
    </xdr:to>
    <xdr:sp fLocksText="0">
      <xdr:nvSpPr>
        <xdr:cNvPr id="10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44</xdr:row>
      <xdr:rowOff>19050</xdr:rowOff>
    </xdr:from>
    <xdr:to>
      <xdr:col>12</xdr:col>
      <xdr:colOff>85725</xdr:colOff>
      <xdr:row>50</xdr:row>
      <xdr:rowOff>0</xdr:rowOff>
    </xdr:to>
    <xdr:sp fLocksText="0">
      <xdr:nvSpPr>
        <xdr:cNvPr id="11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44</xdr:row>
      <xdr:rowOff>19050</xdr:rowOff>
    </xdr:from>
    <xdr:to>
      <xdr:col>12</xdr:col>
      <xdr:colOff>628650</xdr:colOff>
      <xdr:row>50</xdr:row>
      <xdr:rowOff>0</xdr:rowOff>
    </xdr:to>
    <xdr:sp fLocksText="0">
      <xdr:nvSpPr>
        <xdr:cNvPr id="12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47625</xdr:rowOff>
    </xdr:from>
    <xdr:ext cx="5029200" cy="62865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029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123</xdr:row>
      <xdr:rowOff>19050</xdr:rowOff>
    </xdr:from>
    <xdr:ext cx="581025" cy="171450"/>
    <xdr:sp>
      <xdr:nvSpPr>
        <xdr:cNvPr id="2" name="Text 4"/>
        <xdr:cNvSpPr txBox="1">
          <a:spLocks noChangeArrowheads="1"/>
        </xdr:cNvSpPr>
      </xdr:nvSpPr>
      <xdr:spPr>
        <a:xfrm>
          <a:off x="8115300" y="14277975"/>
          <a:ext cx="581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LCDAGESX</a:t>
          </a:r>
        </a:p>
      </xdr:txBody>
    </xdr:sp>
    <xdr:clientData/>
  </xdr:oneCellAnchor>
  <xdr:twoCellAnchor editAs="absolute">
    <xdr:from>
      <xdr:col>15</xdr:col>
      <xdr:colOff>419100</xdr:colOff>
      <xdr:row>10</xdr:row>
      <xdr:rowOff>104775</xdr:rowOff>
    </xdr:from>
    <xdr:to>
      <xdr:col>17</xdr:col>
      <xdr:colOff>533400</xdr:colOff>
      <xdr:row>16</xdr:row>
      <xdr:rowOff>104775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9001125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39541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390525</xdr:colOff>
      <xdr:row>120</xdr:row>
      <xdr:rowOff>19050</xdr:rowOff>
    </xdr:from>
    <xdr:ext cx="647700" cy="171450"/>
    <xdr:sp>
      <xdr:nvSpPr>
        <xdr:cNvPr id="2" name="Text 4"/>
        <xdr:cNvSpPr txBox="1">
          <a:spLocks noChangeArrowheads="1"/>
        </xdr:cNvSpPr>
      </xdr:nvSpPr>
      <xdr:spPr>
        <a:xfrm>
          <a:off x="8077200" y="13925550"/>
          <a:ext cx="6477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LCDAGMAL</a:t>
          </a:r>
        </a:p>
      </xdr:txBody>
    </xdr:sp>
    <xdr:clientData/>
  </xdr:oneCellAnchor>
  <xdr:twoCellAnchor editAs="absolute">
    <xdr:from>
      <xdr:col>16</xdr:col>
      <xdr:colOff>266700</xdr:colOff>
      <xdr:row>93</xdr:row>
      <xdr:rowOff>104775</xdr:rowOff>
    </xdr:from>
    <xdr:to>
      <xdr:col>18</xdr:col>
      <xdr:colOff>266700</xdr:colOff>
      <xdr:row>99</xdr:row>
      <xdr:rowOff>104775</xdr:rowOff>
    </xdr:to>
    <xdr:sp fLocksText="0">
      <xdr:nvSpPr>
        <xdr:cNvPr id="3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3752850" cy="657225"/>
    <xdr:sp>
      <xdr:nvSpPr>
        <xdr:cNvPr id="1" name="Text 3"/>
        <xdr:cNvSpPr txBox="1">
          <a:spLocks noChangeArrowheads="1"/>
        </xdr:cNvSpPr>
      </xdr:nvSpPr>
      <xdr:spPr>
        <a:xfrm>
          <a:off x="0" y="13868400"/>
          <a:ext cx="37528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119</xdr:row>
      <xdr:rowOff>19050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096250" y="13839825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LCDAGFEM</a:t>
          </a:r>
        </a:p>
      </xdr:txBody>
    </xdr:sp>
    <xdr:clientData/>
  </xdr:oneCellAnchor>
  <xdr:twoCellAnchor editAs="absolute">
    <xdr:from>
      <xdr:col>15</xdr:col>
      <xdr:colOff>400050</xdr:colOff>
      <xdr:row>24</xdr:row>
      <xdr:rowOff>47625</xdr:rowOff>
    </xdr:from>
    <xdr:to>
      <xdr:col>17</xdr:col>
      <xdr:colOff>514350</xdr:colOff>
      <xdr:row>30</xdr:row>
      <xdr:rowOff>47625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123</xdr:row>
      <xdr:rowOff>66675</xdr:rowOff>
    </xdr:from>
    <xdr:ext cx="5200650" cy="781050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52006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oneCellAnchor>
  <xdr:oneCellAnchor>
    <xdr:from>
      <xdr:col>13</xdr:col>
      <xdr:colOff>323850</xdr:colOff>
      <xdr:row>123</xdr:row>
      <xdr:rowOff>28575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010525" y="1428750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LCDAGWHT</a:t>
          </a:r>
        </a:p>
      </xdr:txBody>
    </xdr:sp>
    <xdr:clientData/>
  </xdr:oneCellAnchor>
  <xdr:twoCellAnchor editAs="absolute">
    <xdr:from>
      <xdr:col>15</xdr:col>
      <xdr:colOff>419100</xdr:colOff>
      <xdr:row>24</xdr:row>
      <xdr:rowOff>47625</xdr:rowOff>
    </xdr:from>
    <xdr:to>
      <xdr:col>17</xdr:col>
      <xdr:colOff>533400</xdr:colOff>
      <xdr:row>30</xdr:row>
      <xdr:rowOff>47625</xdr:rowOff>
    </xdr:to>
    <xdr:sp fLocksText="0">
      <xdr:nvSpPr>
        <xdr:cNvPr id="3" name="Text Box 93" hidden="1"/>
        <xdr:cNvSpPr txBox="1">
          <a:spLocks noChangeArrowheads="1"/>
        </xdr:cNvSpPr>
      </xdr:nvSpPr>
      <xdr:spPr>
        <a:xfrm>
          <a:off x="9001125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304800</xdr:colOff>
      <xdr:row>121</xdr:row>
      <xdr:rowOff>28575</xdr:rowOff>
    </xdr:from>
    <xdr:ext cx="752475" cy="190500"/>
    <xdr:sp>
      <xdr:nvSpPr>
        <xdr:cNvPr id="2" name="Text 4"/>
        <xdr:cNvSpPr txBox="1">
          <a:spLocks noChangeArrowheads="1"/>
        </xdr:cNvSpPr>
      </xdr:nvSpPr>
      <xdr:spPr>
        <a:xfrm>
          <a:off x="8077200" y="14020800"/>
          <a:ext cx="7524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LCDAGEWM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3752850" cy="657225"/>
    <xdr:sp>
      <xdr:nvSpPr>
        <xdr:cNvPr id="1" name="Text 3"/>
        <xdr:cNvSpPr txBox="1">
          <a:spLocks noChangeArrowheads="1"/>
        </xdr:cNvSpPr>
      </xdr:nvSpPr>
      <xdr:spPr>
        <a:xfrm>
          <a:off x="0" y="14039850"/>
          <a:ext cx="37528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121</xdr:row>
      <xdr:rowOff>19050</xdr:rowOff>
    </xdr:from>
    <xdr:ext cx="771525" cy="190500"/>
    <xdr:sp>
      <xdr:nvSpPr>
        <xdr:cNvPr id="2" name="Text 4"/>
        <xdr:cNvSpPr txBox="1">
          <a:spLocks noChangeArrowheads="1"/>
        </xdr:cNvSpPr>
      </xdr:nvSpPr>
      <xdr:spPr>
        <a:xfrm>
          <a:off x="8124825" y="14011275"/>
          <a:ext cx="771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LCDAGEWF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123</xdr:row>
      <xdr:rowOff>66675</xdr:rowOff>
    </xdr:from>
    <xdr:ext cx="5495925" cy="781050"/>
    <xdr:sp>
      <xdr:nvSpPr>
        <xdr:cNvPr id="1" name="Text 3"/>
        <xdr:cNvSpPr txBox="1">
          <a:spLocks noChangeArrowheads="1"/>
        </xdr:cNvSpPr>
      </xdr:nvSpPr>
      <xdr:spPr>
        <a:xfrm>
          <a:off x="9525" y="14325600"/>
          <a:ext cx="5495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123</xdr:row>
      <xdr:rowOff>19050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8248650" y="14277975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LCDAGBLK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874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409575</xdr:colOff>
      <xdr:row>121</xdr:row>
      <xdr:rowOff>19050</xdr:rowOff>
    </xdr:from>
    <xdr:ext cx="609600" cy="152400"/>
    <xdr:sp>
      <xdr:nvSpPr>
        <xdr:cNvPr id="2" name="Text 4"/>
        <xdr:cNvSpPr txBox="1">
          <a:spLocks noChangeArrowheads="1"/>
        </xdr:cNvSpPr>
      </xdr:nvSpPr>
      <xdr:spPr>
        <a:xfrm>
          <a:off x="8096250" y="14058900"/>
          <a:ext cx="6096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LCDAGEBM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3752850" cy="762000"/>
    <xdr:sp>
      <xdr:nvSpPr>
        <xdr:cNvPr id="1" name="Text 3"/>
        <xdr:cNvSpPr txBox="1">
          <a:spLocks noChangeArrowheads="1"/>
        </xdr:cNvSpPr>
      </xdr:nvSpPr>
      <xdr:spPr>
        <a:xfrm>
          <a:off x="0" y="14049375"/>
          <a:ext cx="37528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428625</xdr:colOff>
      <xdr:row>121</xdr:row>
      <xdr:rowOff>19050</xdr:rowOff>
    </xdr:from>
    <xdr:ext cx="771525" cy="190500"/>
    <xdr:sp>
      <xdr:nvSpPr>
        <xdr:cNvPr id="2" name="Text 4"/>
        <xdr:cNvSpPr txBox="1">
          <a:spLocks noChangeArrowheads="1"/>
        </xdr:cNvSpPr>
      </xdr:nvSpPr>
      <xdr:spPr>
        <a:xfrm>
          <a:off x="8124825" y="14020800"/>
          <a:ext cx="771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LCDAGEBF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60</xdr:row>
      <xdr:rowOff>19050</xdr:rowOff>
    </xdr:from>
    <xdr:ext cx="5267325" cy="800100"/>
    <xdr:sp>
      <xdr:nvSpPr>
        <xdr:cNvPr id="1" name="Text 1"/>
        <xdr:cNvSpPr txBox="1">
          <a:spLocks noChangeArrowheads="1"/>
        </xdr:cNvSpPr>
      </xdr:nvSpPr>
      <xdr:spPr>
        <a:xfrm>
          <a:off x="19050" y="7353300"/>
          <a:ext cx="52673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19050</xdr:colOff>
      <xdr:row>60</xdr:row>
      <xdr:rowOff>28575</xdr:rowOff>
    </xdr:from>
    <xdr:ext cx="333375" cy="95250"/>
    <xdr:sp>
      <xdr:nvSpPr>
        <xdr:cNvPr id="2" name="Text 6"/>
        <xdr:cNvSpPr txBox="1">
          <a:spLocks noChangeArrowheads="1"/>
        </xdr:cNvSpPr>
      </xdr:nvSpPr>
      <xdr:spPr>
        <a:xfrm>
          <a:off x="5295900" y="7362825"/>
          <a:ext cx="3333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AIDS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6262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46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7743825" y="573405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NDAGERAC</a:t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0.912</cdr:y>
    </cdr:from>
    <cdr:to>
      <cdr:x>0.4105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5400675"/>
          <a:ext cx="3362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7</xdr:col>
      <xdr:colOff>0</xdr:colOff>
      <xdr:row>63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7134225"/>
          <a:ext cx="49625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1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8</xdr:col>
      <xdr:colOff>228600</xdr:colOff>
      <xdr:row>57</xdr:row>
      <xdr:rowOff>0</xdr:rowOff>
    </xdr:from>
    <xdr:to>
      <xdr:col>9</xdr:col>
      <xdr:colOff>295275</xdr:colOff>
      <xdr:row>58</xdr:row>
      <xdr:rowOff>9525</xdr:rowOff>
    </xdr:to>
    <xdr:sp>
      <xdr:nvSpPr>
        <xdr:cNvPr id="2" name="Text 3"/>
        <xdr:cNvSpPr txBox="1">
          <a:spLocks noChangeArrowheads="1"/>
        </xdr:cNvSpPr>
      </xdr:nvSpPr>
      <xdr:spPr>
        <a:xfrm>
          <a:off x="5715000" y="7086600"/>
          <a:ext cx="7524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DISPRACE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70</xdr:row>
      <xdr:rowOff>95250</xdr:rowOff>
    </xdr:from>
    <xdr:ext cx="4410075" cy="657225"/>
    <xdr:sp>
      <xdr:nvSpPr>
        <xdr:cNvPr id="1" name="Text 3"/>
        <xdr:cNvSpPr txBox="1">
          <a:spLocks noChangeArrowheads="1"/>
        </xdr:cNvSpPr>
      </xdr:nvSpPr>
      <xdr:spPr>
        <a:xfrm>
          <a:off x="47625" y="8229600"/>
          <a:ext cx="44100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263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2070675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260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172777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9</xdr:col>
      <xdr:colOff>76200</xdr:colOff>
      <xdr:row>70</xdr:row>
      <xdr:rowOff>19050</xdr:rowOff>
    </xdr:from>
    <xdr:ext cx="495300" cy="123825"/>
    <xdr:sp>
      <xdr:nvSpPr>
        <xdr:cNvPr id="4" name="Text 8"/>
        <xdr:cNvSpPr txBox="1">
          <a:spLocks noChangeArrowheads="1"/>
        </xdr:cNvSpPr>
      </xdr:nvSpPr>
      <xdr:spPr>
        <a:xfrm>
          <a:off x="4657725" y="8153400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LIFE_TB2</a:t>
          </a:r>
        </a:p>
      </xdr:txBody>
    </xdr:sp>
    <xdr:clientData/>
  </xdr:oneCellAnchor>
  <xdr:oneCellAnchor>
    <xdr:from>
      <xdr:col>0</xdr:col>
      <xdr:colOff>0</xdr:colOff>
      <xdr:row>35</xdr:row>
      <xdr:rowOff>47625</xdr:rowOff>
    </xdr:from>
    <xdr:ext cx="4448175" cy="638175"/>
    <xdr:sp>
      <xdr:nvSpPr>
        <xdr:cNvPr id="5" name="Text 9"/>
        <xdr:cNvSpPr txBox="1">
          <a:spLocks noChangeArrowheads="1"/>
        </xdr:cNvSpPr>
      </xdr:nvSpPr>
      <xdr:spPr>
        <a:xfrm>
          <a:off x="0" y="38100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76200</xdr:colOff>
      <xdr:row>35</xdr:row>
      <xdr:rowOff>19050</xdr:rowOff>
    </xdr:from>
    <xdr:ext cx="495300" cy="123825"/>
    <xdr:sp>
      <xdr:nvSpPr>
        <xdr:cNvPr id="6" name="Text 10"/>
        <xdr:cNvSpPr txBox="1">
          <a:spLocks noChangeArrowheads="1"/>
        </xdr:cNvSpPr>
      </xdr:nvSpPr>
      <xdr:spPr>
        <a:xfrm>
          <a:off x="4657725" y="3781425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LIFE_TB1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47625</xdr:rowOff>
    </xdr:from>
    <xdr:ext cx="2743200" cy="981075"/>
    <xdr:sp>
      <xdr:nvSpPr>
        <xdr:cNvPr id="1" name="Text 13"/>
        <xdr:cNvSpPr txBox="1">
          <a:spLocks noChangeArrowheads="1"/>
        </xdr:cNvSpPr>
      </xdr:nvSpPr>
      <xdr:spPr>
        <a:xfrm>
          <a:off x="0" y="4772025"/>
          <a:ext cx="274320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4</xdr:col>
      <xdr:colOff>219075</xdr:colOff>
      <xdr:row>34</xdr:row>
      <xdr:rowOff>19050</xdr:rowOff>
    </xdr:from>
    <xdr:ext cx="495300" cy="123825"/>
    <xdr:sp>
      <xdr:nvSpPr>
        <xdr:cNvPr id="2" name="Text 12"/>
        <xdr:cNvSpPr txBox="1">
          <a:spLocks noChangeArrowheads="1"/>
        </xdr:cNvSpPr>
      </xdr:nvSpPr>
      <xdr:spPr>
        <a:xfrm>
          <a:off x="2895600" y="4743450"/>
          <a:ext cx="495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MATERNAL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47625</xdr:rowOff>
    </xdr:from>
    <xdr:to>
      <xdr:col>7</xdr:col>
      <xdr:colOff>533400</xdr:colOff>
      <xdr:row>35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5816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9</xdr:col>
      <xdr:colOff>76200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58125" y="55340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153</xdr:row>
      <xdr:rowOff>66675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1991677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314325</xdr:colOff>
      <xdr:row>153</xdr:row>
      <xdr:rowOff>47625</xdr:rowOff>
    </xdr:from>
    <xdr:ext cx="666750" cy="142875"/>
    <xdr:sp>
      <xdr:nvSpPr>
        <xdr:cNvPr id="2" name="Text 4"/>
        <xdr:cNvSpPr txBox="1">
          <a:spLocks noChangeArrowheads="1"/>
        </xdr:cNvSpPr>
      </xdr:nvSpPr>
      <xdr:spPr>
        <a:xfrm>
          <a:off x="9315450" y="19897725"/>
          <a:ext cx="6667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AADR_TRND(2)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214</xdr:row>
      <xdr:rowOff>28575</xdr:rowOff>
    </xdr:from>
    <xdr:ext cx="7915275" cy="885825"/>
    <xdr:sp>
      <xdr:nvSpPr>
        <xdr:cNvPr id="1" name="Text 3"/>
        <xdr:cNvSpPr txBox="1">
          <a:spLocks noChangeArrowheads="1"/>
        </xdr:cNvSpPr>
      </xdr:nvSpPr>
      <xdr:spPr>
        <a:xfrm>
          <a:off x="0" y="26984325"/>
          <a:ext cx="79152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23</xdr:col>
      <xdr:colOff>304800</xdr:colOff>
      <xdr:row>214</xdr:row>
      <xdr:rowOff>9525</xdr:rowOff>
    </xdr:from>
    <xdr:ext cx="628650" cy="133350"/>
    <xdr:sp>
      <xdr:nvSpPr>
        <xdr:cNvPr id="2" name="Text 4"/>
        <xdr:cNvSpPr txBox="1">
          <a:spLocks noChangeArrowheads="1"/>
        </xdr:cNvSpPr>
      </xdr:nvSpPr>
      <xdr:spPr>
        <a:xfrm>
          <a:off x="9363075" y="26965275"/>
          <a:ext cx="6286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AADR_TRND(3)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6262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aware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9525</xdr:colOff>
      <xdr:row>46</xdr:row>
      <xdr:rowOff>19050</xdr:rowOff>
    </xdr:from>
    <xdr:ext cx="638175" cy="190500"/>
    <xdr:sp>
      <xdr:nvSpPr>
        <xdr:cNvPr id="2" name="Text 2"/>
        <xdr:cNvSpPr txBox="1">
          <a:spLocks noChangeArrowheads="1"/>
        </xdr:cNvSpPr>
      </xdr:nvSpPr>
      <xdr:spPr>
        <a:xfrm>
          <a:off x="7734300" y="5734050"/>
          <a:ext cx="6381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NDRCAGML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66675</xdr:rowOff>
    </xdr:from>
    <xdr:ext cx="3752850" cy="381000"/>
    <xdr:sp>
      <xdr:nvSpPr>
        <xdr:cNvPr id="1" name="Text 1"/>
        <xdr:cNvSpPr txBox="1">
          <a:spLocks noChangeArrowheads="1"/>
        </xdr:cNvSpPr>
      </xdr:nvSpPr>
      <xdr:spPr>
        <a:xfrm>
          <a:off x="0" y="5781675"/>
          <a:ext cx="3752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13</xdr:col>
      <xdr:colOff>504825</xdr:colOff>
      <xdr:row>46</xdr:row>
      <xdr:rowOff>28575</xdr:rowOff>
    </xdr:from>
    <xdr:ext cx="628650" cy="190500"/>
    <xdr:sp>
      <xdr:nvSpPr>
        <xdr:cNvPr id="2" name="Text 2"/>
        <xdr:cNvSpPr txBox="1">
          <a:spLocks noChangeArrowheads="1"/>
        </xdr:cNvSpPr>
      </xdr:nvSpPr>
      <xdr:spPr>
        <a:xfrm>
          <a:off x="7705725" y="5743575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NDRCAGFE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21</xdr:col>
      <xdr:colOff>76200</xdr:colOff>
      <xdr:row>61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39050"/>
          <a:ext cx="43624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  <xdr:oneCellAnchor>
    <xdr:from>
      <xdr:col>25</xdr:col>
      <xdr:colOff>47625</xdr:colOff>
      <xdr:row>53</xdr:row>
      <xdr:rowOff>85725</xdr:rowOff>
    </xdr:from>
    <xdr:ext cx="723900" cy="219075"/>
    <xdr:sp>
      <xdr:nvSpPr>
        <xdr:cNvPr id="2" name="Text 2"/>
        <xdr:cNvSpPr txBox="1">
          <a:spLocks noChangeArrowheads="1"/>
        </xdr:cNvSpPr>
      </xdr:nvSpPr>
      <xdr:spPr>
        <a:xfrm>
          <a:off x="6610350" y="7677150"/>
          <a:ext cx="7239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MORTREND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47625</xdr:rowOff>
    </xdr:from>
    <xdr:ext cx="5076825" cy="838200"/>
    <xdr:sp>
      <xdr:nvSpPr>
        <xdr:cNvPr id="1" name="Text 1"/>
        <xdr:cNvSpPr txBox="1">
          <a:spLocks noChangeArrowheads="1"/>
        </xdr:cNvSpPr>
      </xdr:nvSpPr>
      <xdr:spPr>
        <a:xfrm>
          <a:off x="619125" y="6981825"/>
          <a:ext cx="5076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>
    <xdr:from>
      <xdr:col>5</xdr:col>
      <xdr:colOff>247650</xdr:colOff>
      <xdr:row>56</xdr:row>
      <xdr:rowOff>19050</xdr:rowOff>
    </xdr:from>
    <xdr:to>
      <xdr:col>6</xdr:col>
      <xdr:colOff>47625</xdr:colOff>
      <xdr:row>57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781800" y="6953250"/>
          <a:ext cx="5334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LCODARBS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0.3505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2971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0.153</cdr:x>
      <cdr:y>0.2605</cdr:y>
    </cdr:from>
    <cdr:to>
      <cdr:x>0.34875</cdr:x>
      <cdr:y>0.2985</cdr:y>
    </cdr:to>
    <cdr:sp>
      <cdr:nvSpPr>
        <cdr:cNvPr id="2" name="Text Box 3"/>
        <cdr:cNvSpPr txBox="1">
          <a:spLocks noChangeArrowheads="1"/>
        </cdr:cNvSpPr>
      </cdr:nvSpPr>
      <cdr:spPr>
        <a:xfrm>
          <a:off x="1323975" y="1543050"/>
          <a:ext cx="1695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Diseases of heart, 23%</a:t>
          </a:r>
        </a:p>
      </cdr:txBody>
    </cdr:sp>
  </cdr:relSizeAnchor>
  <cdr:relSizeAnchor xmlns:cdr="http://schemas.openxmlformats.org/drawingml/2006/chartDrawing">
    <cdr:from>
      <cdr:x>0.69625</cdr:x>
      <cdr:y>0.26775</cdr:y>
    </cdr:from>
    <cdr:to>
      <cdr:x>0.89625</cdr:x>
      <cdr:y>0.31675</cdr:y>
    </cdr:to>
    <cdr:sp>
      <cdr:nvSpPr>
        <cdr:cNvPr id="3" name="Text Box 4"/>
        <cdr:cNvSpPr txBox="1">
          <a:spLocks noChangeArrowheads="1"/>
        </cdr:cNvSpPr>
      </cdr:nvSpPr>
      <cdr:spPr>
        <a:xfrm>
          <a:off x="6038850" y="15811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24%</a:t>
          </a:r>
        </a:p>
      </cdr:txBody>
    </cdr:sp>
  </cdr:relSizeAnchor>
  <cdr:relSizeAnchor xmlns:cdr="http://schemas.openxmlformats.org/drawingml/2006/chartDrawing">
    <cdr:from>
      <cdr:x>0.7775</cdr:x>
      <cdr:y>0.49875</cdr:y>
    </cdr:from>
    <cdr:to>
      <cdr:x>0.92675</cdr:x>
      <cdr:y>0.57325</cdr:y>
    </cdr:to>
    <cdr:sp>
      <cdr:nvSpPr>
        <cdr:cNvPr id="4" name="Text Box 5"/>
        <cdr:cNvSpPr txBox="1">
          <a:spLocks noChangeArrowheads="1"/>
        </cdr:cNvSpPr>
      </cdr:nvSpPr>
      <cdr:spPr>
        <a:xfrm>
          <a:off x="6743700" y="295275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Cerebrovascular diseases, 5%
</a:t>
          </a:r>
        </a:p>
      </cdr:txBody>
    </cdr:sp>
  </cdr:relSizeAnchor>
  <cdr:relSizeAnchor xmlns:cdr="http://schemas.openxmlformats.org/drawingml/2006/chartDrawing">
    <cdr:from>
      <cdr:x>0.7685</cdr:x>
      <cdr:y>0.6125</cdr:y>
    </cdr:from>
    <cdr:to>
      <cdr:x>0.949</cdr:x>
      <cdr:y>0.674</cdr:y>
    </cdr:to>
    <cdr:sp>
      <cdr:nvSpPr>
        <cdr:cNvPr id="5" name="Text Box 6"/>
        <cdr:cNvSpPr txBox="1">
          <a:spLocks noChangeArrowheads="1"/>
        </cdr:cNvSpPr>
      </cdr:nvSpPr>
      <cdr:spPr>
        <a:xfrm>
          <a:off x="6667500" y="3629025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0.71775</cdr:x>
      <cdr:y>0.7445</cdr:y>
    </cdr:from>
    <cdr:to>
      <cdr:x>0.9295</cdr:x>
      <cdr:y>0.81</cdr:y>
    </cdr:to>
    <cdr:sp>
      <cdr:nvSpPr>
        <cdr:cNvPr id="6" name="Text Box 7"/>
        <cdr:cNvSpPr txBox="1">
          <a:spLocks noChangeArrowheads="1"/>
        </cdr:cNvSpPr>
      </cdr:nvSpPr>
      <cdr:spPr>
        <a:xfrm>
          <a:off x="6219825" y="44100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5%</a:t>
          </a:r>
        </a:p>
      </cdr:txBody>
    </cdr:sp>
  </cdr:relSizeAnchor>
  <cdr:relSizeAnchor xmlns:cdr="http://schemas.openxmlformats.org/drawingml/2006/chartDrawing">
    <cdr:from>
      <cdr:x>0.62075</cdr:x>
      <cdr:y>0.82325</cdr:y>
    </cdr:from>
    <cdr:to>
      <cdr:x>0.73975</cdr:x>
      <cdr:y>0.865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0.20825</cdr:x>
      <cdr:y>0.827</cdr:y>
    </cdr:from>
    <cdr:to>
      <cdr:x>0.38025</cdr:x>
      <cdr:y>0.86975</cdr:y>
    </cdr:to>
    <cdr:sp>
      <cdr:nvSpPr>
        <cdr:cNvPr id="8" name="Text Box 9"/>
        <cdr:cNvSpPr txBox="1">
          <a:spLocks noChangeArrowheads="1"/>
        </cdr:cNvSpPr>
      </cdr:nvSpPr>
      <cdr:spPr>
        <a:xfrm>
          <a:off x="1800225" y="4905375"/>
          <a:ext cx="1495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1"/>
      <sheetName val="Chart2"/>
      <sheetName val="Chart3"/>
      <sheetName val="Chart4"/>
      <sheetName val="DISPRACE"/>
      <sheetName val="DISPEDUC"/>
      <sheetName val="LIFE_TB#"/>
      <sheetName val="Chart5"/>
      <sheetName val="MATERNAL"/>
      <sheetName val="LCDSTATE"/>
      <sheetName val="CANCER"/>
      <sheetName val="AADR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0.23897237033446436</v>
          </cell>
        </row>
        <row r="9">
          <cell r="A9" t="str">
            <v>Diseases of heart</v>
          </cell>
          <cell r="C9">
            <v>0.23230731943771207</v>
          </cell>
        </row>
        <row r="10">
          <cell r="A10" t="str">
            <v>Dementia</v>
          </cell>
          <cell r="C10">
            <v>0.05622879301987397</v>
          </cell>
        </row>
        <row r="11">
          <cell r="A11" t="str">
            <v>Chronic lower respiratory diseases</v>
          </cell>
          <cell r="C11">
            <v>0.055501696558410085</v>
          </cell>
        </row>
        <row r="12">
          <cell r="A12" t="str">
            <v>Cerebrovascular diseases</v>
          </cell>
          <cell r="C12">
            <v>0.0531992244304411</v>
          </cell>
        </row>
        <row r="13">
          <cell r="A13" t="str">
            <v>Accidents (unintentional injuries)</v>
          </cell>
          <cell r="C13">
            <v>0.052835676199709164</v>
          </cell>
        </row>
        <row r="14">
          <cell r="A14" t="str">
            <v>All other causes</v>
          </cell>
          <cell r="C14">
            <v>0.31095492001938924</v>
          </cell>
        </row>
      </sheetData>
      <sheetData sheetId="27">
        <row r="102">
          <cell r="E102">
            <v>1986</v>
          </cell>
          <cell r="F102">
            <v>1987</v>
          </cell>
          <cell r="G102">
            <v>1988</v>
          </cell>
          <cell r="H102">
            <v>1989</v>
          </cell>
          <cell r="I102">
            <v>1990</v>
          </cell>
          <cell r="J102">
            <v>1991</v>
          </cell>
          <cell r="K102">
            <v>1992</v>
          </cell>
          <cell r="L102">
            <v>1993</v>
          </cell>
          <cell r="M102">
            <v>1994</v>
          </cell>
          <cell r="N102">
            <v>1995</v>
          </cell>
          <cell r="O102">
            <v>1996</v>
          </cell>
          <cell r="P102">
            <v>1997</v>
          </cell>
          <cell r="Q102">
            <v>1998</v>
          </cell>
          <cell r="R102">
            <v>1999</v>
          </cell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</row>
        <row r="103">
          <cell r="E103">
            <v>4</v>
          </cell>
          <cell r="F103">
            <v>13</v>
          </cell>
          <cell r="G103">
            <v>10</v>
          </cell>
          <cell r="H103">
            <v>21</v>
          </cell>
          <cell r="I103">
            <v>29</v>
          </cell>
          <cell r="J103">
            <v>25</v>
          </cell>
          <cell r="K103">
            <v>29</v>
          </cell>
          <cell r="L103">
            <v>38</v>
          </cell>
          <cell r="M103">
            <v>47</v>
          </cell>
          <cell r="N103">
            <v>55</v>
          </cell>
          <cell r="O103">
            <v>36</v>
          </cell>
          <cell r="P103">
            <v>10</v>
          </cell>
          <cell r="Q103">
            <v>8</v>
          </cell>
          <cell r="R103">
            <v>14</v>
          </cell>
          <cell r="S103">
            <v>11</v>
          </cell>
          <cell r="T103">
            <v>10</v>
          </cell>
          <cell r="U103">
            <v>14</v>
          </cell>
          <cell r="V103">
            <v>18</v>
          </cell>
          <cell r="W103">
            <v>7</v>
          </cell>
          <cell r="X103">
            <v>8</v>
          </cell>
          <cell r="Y103">
            <v>9</v>
          </cell>
          <cell r="Z103">
            <v>13</v>
          </cell>
          <cell r="AA103">
            <v>11</v>
          </cell>
          <cell r="AB103">
            <v>5</v>
          </cell>
          <cell r="AC103">
            <v>7</v>
          </cell>
          <cell r="AD103">
            <v>7</v>
          </cell>
          <cell r="AE103">
            <v>5</v>
          </cell>
          <cell r="AF103">
            <v>8</v>
          </cell>
          <cell r="AG103">
            <v>7</v>
          </cell>
        </row>
        <row r="104">
          <cell r="E104">
            <v>0</v>
          </cell>
          <cell r="F104">
            <v>10</v>
          </cell>
          <cell r="G104">
            <v>14</v>
          </cell>
          <cell r="H104">
            <v>13</v>
          </cell>
          <cell r="I104">
            <v>19</v>
          </cell>
          <cell r="J104">
            <v>18</v>
          </cell>
          <cell r="K104">
            <v>28</v>
          </cell>
          <cell r="L104">
            <v>43</v>
          </cell>
          <cell r="M104">
            <v>68</v>
          </cell>
          <cell r="N104">
            <v>76</v>
          </cell>
          <cell r="O104">
            <v>65</v>
          </cell>
          <cell r="P104">
            <v>35</v>
          </cell>
          <cell r="Q104">
            <v>39</v>
          </cell>
          <cell r="R104">
            <v>34</v>
          </cell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26</v>
          </cell>
          <cell r="AD104">
            <v>21</v>
          </cell>
          <cell r="AE104">
            <v>19</v>
          </cell>
          <cell r="AF104">
            <v>20</v>
          </cell>
          <cell r="AG104">
            <v>17</v>
          </cell>
        </row>
        <row r="105">
          <cell r="E105">
            <v>0</v>
          </cell>
          <cell r="F105">
            <v>2</v>
          </cell>
          <cell r="G105">
            <v>0</v>
          </cell>
          <cell r="H105">
            <v>1</v>
          </cell>
          <cell r="I105">
            <v>0</v>
          </cell>
          <cell r="J105">
            <v>3</v>
          </cell>
          <cell r="K105">
            <v>5</v>
          </cell>
          <cell r="L105">
            <v>7</v>
          </cell>
          <cell r="M105">
            <v>4</v>
          </cell>
          <cell r="N105">
            <v>8</v>
          </cell>
          <cell r="O105">
            <v>5</v>
          </cell>
          <cell r="P105">
            <v>1</v>
          </cell>
          <cell r="Q105">
            <v>1</v>
          </cell>
          <cell r="R105">
            <v>2</v>
          </cell>
          <cell r="S105">
            <v>2</v>
          </cell>
          <cell r="T105">
            <v>1</v>
          </cell>
          <cell r="U105">
            <v>6</v>
          </cell>
          <cell r="V105">
            <v>3</v>
          </cell>
          <cell r="W105">
            <v>6</v>
          </cell>
          <cell r="X105">
            <v>2</v>
          </cell>
          <cell r="Y105">
            <v>1</v>
          </cell>
          <cell r="Z105">
            <v>1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</row>
        <row r="106">
          <cell r="E106">
            <v>0</v>
          </cell>
          <cell r="F106">
            <v>2</v>
          </cell>
          <cell r="G106">
            <v>2</v>
          </cell>
          <cell r="H106">
            <v>3</v>
          </cell>
          <cell r="I106">
            <v>4</v>
          </cell>
          <cell r="J106">
            <v>7</v>
          </cell>
          <cell r="K106">
            <v>2</v>
          </cell>
          <cell r="L106">
            <v>17</v>
          </cell>
          <cell r="M106">
            <v>19</v>
          </cell>
          <cell r="N106">
            <v>23</v>
          </cell>
          <cell r="O106">
            <v>26</v>
          </cell>
          <cell r="P106">
            <v>14</v>
          </cell>
          <cell r="Q106">
            <v>7</v>
          </cell>
          <cell r="R106">
            <v>14</v>
          </cell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CP89" t="str">
            <v>1990-1994</v>
          </cell>
          <cell r="CQ89" t="str">
            <v>1991-1995</v>
          </cell>
          <cell r="CR89" t="str">
            <v>1992-1996</v>
          </cell>
          <cell r="CS89" t="str">
            <v>1993-1997</v>
          </cell>
          <cell r="CT89" t="str">
            <v>1994-1998</v>
          </cell>
          <cell r="CU89" t="str">
            <v>1995-1999</v>
          </cell>
          <cell r="CV89" t="str">
            <v>1996-2000</v>
          </cell>
          <cell r="CW89" t="str">
            <v>1997-2001</v>
          </cell>
          <cell r="CX89" t="str">
            <v>1998-2002</v>
          </cell>
          <cell r="CY89" t="str">
            <v>1999-2003</v>
          </cell>
          <cell r="CZ89" t="str">
            <v>2000-2004</v>
          </cell>
          <cell r="DA89" t="str">
            <v>2001-2005</v>
          </cell>
          <cell r="DB89" t="str">
            <v>2002-2006</v>
          </cell>
          <cell r="DC89" t="str">
            <v>2003-2007</v>
          </cell>
          <cell r="DD89" t="str">
            <v>2004-2008</v>
          </cell>
          <cell r="DE89" t="str">
            <v>2005-2009</v>
          </cell>
          <cell r="DF89" t="str">
            <v>2006-2010</v>
          </cell>
          <cell r="DG89" t="str">
            <v>2007-2011</v>
          </cell>
          <cell r="DH89" t="str">
            <v>2008-2012</v>
          </cell>
          <cell r="DI89" t="str">
            <v>2009-2013</v>
          </cell>
          <cell r="DJ89" t="str">
            <v>2010-2014</v>
          </cell>
        </row>
        <row r="97">
          <cell r="CP97">
            <v>7.375620542436376</v>
          </cell>
          <cell r="CQ97">
            <v>8.522240303086313</v>
          </cell>
          <cell r="CR97">
            <v>9.487448003018267</v>
          </cell>
          <cell r="CS97">
            <v>10.566418954415305</v>
          </cell>
          <cell r="CT97">
            <v>11.73078763022939</v>
          </cell>
          <cell r="CU97">
            <v>11.00993833810429</v>
          </cell>
          <cell r="CV97">
            <v>10.888175869295857</v>
          </cell>
          <cell r="CW97">
            <v>11.122261337032404</v>
          </cell>
          <cell r="CX97">
            <v>11.928249312394753</v>
          </cell>
          <cell r="CY97">
            <v>12.524881070630828</v>
          </cell>
          <cell r="CZ97">
            <v>13.362582443772661</v>
          </cell>
          <cell r="DA97">
            <v>13.801469286887418</v>
          </cell>
          <cell r="DB97">
            <v>13.845846110353955</v>
          </cell>
          <cell r="DC97">
            <v>13.546209539133036</v>
          </cell>
          <cell r="DD97">
            <v>13.806465510155682</v>
          </cell>
          <cell r="DE97">
            <v>14.891127827705033</v>
          </cell>
          <cell r="DF97">
            <v>16.657009966117197</v>
          </cell>
          <cell r="DG97">
            <v>18.39305852959012</v>
          </cell>
          <cell r="DH97">
            <v>19.701009368139307</v>
          </cell>
          <cell r="DI97">
            <v>21.022260033793494</v>
          </cell>
          <cell r="DJ97">
            <v>22.954192408313688</v>
          </cell>
        </row>
        <row r="105">
          <cell r="CP105">
            <v>3.3385050757238606</v>
          </cell>
          <cell r="CQ105">
            <v>3.2908169418183286</v>
          </cell>
          <cell r="CR105">
            <v>3.2236565428613164</v>
          </cell>
          <cell r="CS105">
            <v>3.7703177542502457</v>
          </cell>
          <cell r="CT105">
            <v>3.7546880369740716</v>
          </cell>
          <cell r="CU105">
            <v>4.236291257937022</v>
          </cell>
          <cell r="CV105">
            <v>4.760428210176117</v>
          </cell>
          <cell r="CW105">
            <v>5.1973505129038955</v>
          </cell>
          <cell r="CX105">
            <v>5.080811496251205</v>
          </cell>
          <cell r="CY105">
            <v>5.5485753085933265</v>
          </cell>
          <cell r="CZ105">
            <v>6.320252629215475</v>
          </cell>
          <cell r="DA105">
            <v>6.041865026538195</v>
          </cell>
          <cell r="DB105">
            <v>6.309857959334977</v>
          </cell>
          <cell r="DC105">
            <v>6.948584780909785</v>
          </cell>
          <cell r="DD105">
            <v>8.176479286949771</v>
          </cell>
          <cell r="DE105">
            <v>9.05659564959204</v>
          </cell>
          <cell r="DF105">
            <v>10.779471867757731</v>
          </cell>
          <cell r="DG105">
            <v>12.496116227557664</v>
          </cell>
          <cell r="DH105">
            <v>13.18510320341404</v>
          </cell>
          <cell r="DI105">
            <v>13.78506922374181</v>
          </cell>
          <cell r="DJ105">
            <v>14.602415636538707</v>
          </cell>
        </row>
      </sheetData>
      <sheetData sheetId="26">
        <row r="50">
          <cell r="CN50">
            <v>13.396866925357385</v>
          </cell>
          <cell r="CO50">
            <v>12.180343949993492</v>
          </cell>
          <cell r="CP50">
            <v>11.854587946971144</v>
          </cell>
          <cell r="CQ50">
            <v>10.88431030749335</v>
          </cell>
          <cell r="CR50">
            <v>10.888798845438288</v>
          </cell>
          <cell r="CS50">
            <v>11.247089514575837</v>
          </cell>
          <cell r="CT50">
            <v>11.447691552007917</v>
          </cell>
          <cell r="CU50">
            <v>11.364433073810742</v>
          </cell>
          <cell r="CV50">
            <v>12.3788716309333</v>
          </cell>
          <cell r="CW50">
            <v>11.917910353500275</v>
          </cell>
          <cell r="CX50">
            <v>11.13245260134952</v>
          </cell>
          <cell r="CY50">
            <v>11.279892378303893</v>
          </cell>
          <cell r="CZ50">
            <v>11.083101051004313</v>
          </cell>
          <cell r="DA50">
            <v>9.892451991680208</v>
          </cell>
          <cell r="DB50">
            <v>9.85404748096196</v>
          </cell>
          <cell r="DC50">
            <v>10.449082242705842</v>
          </cell>
          <cell r="DD50">
            <v>10.73134442991211</v>
          </cell>
          <cell r="DE50">
            <v>10.587216861489676</v>
          </cell>
          <cell r="DF50">
            <v>10.887382692266502</v>
          </cell>
          <cell r="DG50">
            <v>10.312824987337013</v>
          </cell>
          <cell r="DH50">
            <v>9.947176387843255</v>
          </cell>
        </row>
        <row r="58">
          <cell r="CN58">
            <v>3.504326355545194</v>
          </cell>
          <cell r="CO58">
            <v>3.137312622345214</v>
          </cell>
          <cell r="CP58">
            <v>3.693687708169487</v>
          </cell>
          <cell r="CQ58">
            <v>3.7300446567803767</v>
          </cell>
          <cell r="CR58">
            <v>3.619292499184541</v>
          </cell>
          <cell r="CS58">
            <v>3.634064204465501</v>
          </cell>
          <cell r="CT58">
            <v>3.8435032045072894</v>
          </cell>
          <cell r="CU58">
            <v>3.8910485796985066</v>
          </cell>
          <cell r="CV58">
            <v>4.3606997062304576</v>
          </cell>
          <cell r="CW58">
            <v>4.344900912427686</v>
          </cell>
          <cell r="CX58">
            <v>4.276676410029916</v>
          </cell>
          <cell r="CY58">
            <v>4.0641719972986206</v>
          </cell>
          <cell r="CZ58">
            <v>3.3621898715281637</v>
          </cell>
          <cell r="DA58">
            <v>3.2846688300716647</v>
          </cell>
          <cell r="DB58">
            <v>3.3045666218029788</v>
          </cell>
          <cell r="DC58">
            <v>3.14361762248098</v>
          </cell>
          <cell r="DD58">
            <v>3.2646272580985216</v>
          </cell>
          <cell r="DE58">
            <v>3.251790070582003</v>
          </cell>
          <cell r="DF58">
            <v>2.998479208992579</v>
          </cell>
          <cell r="DG58">
            <v>2.9478926839044473</v>
          </cell>
          <cell r="DH58">
            <v>3.365037991214669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30" sqref="A30"/>
    </sheetView>
  </sheetViews>
  <sheetFormatPr defaultColWidth="10.7109375" defaultRowHeight="12"/>
  <cols>
    <col min="1" max="1" width="16.8515625" style="1" customWidth="1"/>
    <col min="2" max="16384" width="10.7109375" style="1" customWidth="1"/>
  </cols>
  <sheetData>
    <row r="1" spans="1:2" ht="12.75">
      <c r="A1" s="1" t="s">
        <v>135</v>
      </c>
      <c r="B1" s="1" t="s">
        <v>136</v>
      </c>
    </row>
    <row r="2" spans="1:2" ht="12.75">
      <c r="A2" s="701" t="s">
        <v>308</v>
      </c>
      <c r="B2" s="1" t="str">
        <f>NDRACE!A2&amp;" - "&amp;NDRACE!A4</f>
        <v>NUMBER OF DEATHS BY RACE - U.S., DELAWARE, COUNTIES AND CITY OF WILMINGTON, 2001-2014</v>
      </c>
    </row>
    <row r="3" spans="1:2" ht="12.75">
      <c r="A3" s="701" t="s">
        <v>310</v>
      </c>
      <c r="B3" s="1" t="str">
        <f>DETRACE!A2&amp;" - "&amp;DETRACE!A4</f>
        <v>NUMBER OF DEATHS BY AGE, RACE, AND HISPANIC ORIGIN - DELAWARE, COUNTIES AND CITY OF WILMINGTON, 2014</v>
      </c>
    </row>
    <row r="4" spans="1:2" ht="12.75">
      <c r="A4" s="701" t="s">
        <v>312</v>
      </c>
      <c r="B4" s="1" t="str">
        <f>NDAGERAC!A2&amp;" - "&amp;NDAGERAC!A4&amp;" - "&amp;NDAGERAC!A6</f>
        <v>NUMBER OF DEATHS BY AGE AND RACE - DELAWARE, COUNTIES AND CITY OF WILMINGTON, 2014 - (BOTH SEXES)</v>
      </c>
    </row>
    <row r="5" spans="1:2" ht="12.75">
      <c r="A5" s="701" t="s">
        <v>313</v>
      </c>
      <c r="B5" s="1" t="str">
        <f>NDRCAGML!A2&amp;" - "&amp;NDRCAGML!A4&amp;" - "&amp;NDRCAGML!A6</f>
        <v>NUMBER OF DEATHS BY AGE AND RACE - DELAWARE, COUNTIES AND CITY OF WILMINGTON, 2014 - (MALES)</v>
      </c>
    </row>
    <row r="6" spans="1:2" ht="12.75">
      <c r="A6" s="701" t="s">
        <v>314</v>
      </c>
      <c r="B6" s="1" t="str">
        <f>NDRCAGFE!A2&amp;" - "&amp;NDRCAGFE!A4&amp;" - "&amp;NDRCAGFE!A6</f>
        <v>NUMBER OF DEATHS BY AGE AND RACE - DELAWARE, COUNTIES AND CITY OF WILMINGTON, 2014 - (FEMALES)</v>
      </c>
    </row>
    <row r="7" spans="1:2" ht="12.75">
      <c r="A7" s="701" t="s">
        <v>315</v>
      </c>
      <c r="B7" s="1" t="str">
        <f>MORTREND!A2&amp;" - "&amp;MORTREND!A4</f>
        <v>MORTALITY TRENDS BY RACE, ETHNICITY, GENDER, AND AGE - DELAWARE, 2004-2014</v>
      </c>
    </row>
    <row r="8" spans="1:2" ht="12.75">
      <c r="A8" s="701" t="s">
        <v>317</v>
      </c>
      <c r="B8" s="1" t="str">
        <f>LCODARBS!B2&amp;" "&amp;LCODARBS!B3&amp;" - "&amp;LCODARBS!B5</f>
        <v>NUMBER OF DEATHS AND MEDIAN AGE AT DEATH BY SEX FOR TWENTY LEADING CAUSES, ALCOHOL-INDUCED DEATHS, AND DRUG-INDUCED DEATHS - DELAWARE, 2014</v>
      </c>
    </row>
    <row r="9" spans="1:2" ht="12.75">
      <c r="A9" s="701" t="s">
        <v>425</v>
      </c>
      <c r="B9" s="235" t="s">
        <v>428</v>
      </c>
    </row>
    <row r="10" spans="1:2" ht="12.75">
      <c r="A10" s="701" t="s">
        <v>426</v>
      </c>
      <c r="B10" s="235" t="s">
        <v>429</v>
      </c>
    </row>
    <row r="11" spans="1:2" ht="12.75">
      <c r="A11" s="701" t="s">
        <v>328</v>
      </c>
      <c r="B11" s="1" t="str">
        <f>LCODCTWL!A2&amp;" - "&amp;LCODCTWL!A4</f>
        <v>LEADING CAUSES OF DEATH - COUNTIES AND CITY OF WILMINGTON, 2010-2014</v>
      </c>
    </row>
    <row r="12" spans="1:2" ht="12.75">
      <c r="A12" s="701" t="s">
        <v>332</v>
      </c>
      <c r="B12" s="1" t="str">
        <f>LCODMFWB!A2&amp;" - "&amp;LCODMFWB!A4</f>
        <v>TEN LEADING CAUSES OF DEATH BY SEX AND RACE GROUP - DELAWARE, 2010-2014</v>
      </c>
    </row>
    <row r="13" spans="1:2" ht="12.75">
      <c r="A13" s="701" t="s">
        <v>334</v>
      </c>
      <c r="B13" s="1" t="str">
        <f>LCODRCSX!A2&amp;" - "&amp;LCODRCSX!A4</f>
        <v>TEN LEADING CAUSES OF DEATH BY RACE-SEX GROUP - DELAWARE, 2010-2014</v>
      </c>
    </row>
    <row r="14" spans="1:2" ht="12.75">
      <c r="A14" s="701" t="s">
        <v>336</v>
      </c>
      <c r="B14" s="1" t="str">
        <f>LCODAGE!A2&amp;" - "&amp;LCODAGE!A4</f>
        <v>TEN LEADING CAUSES OF DEATH BY AGE - DELAWARE, 2010-2014</v>
      </c>
    </row>
    <row r="15" spans="1:2" ht="12.75">
      <c r="A15" s="701" t="s">
        <v>338</v>
      </c>
      <c r="B15" s="1" t="str">
        <f>LCDAGEDE!A2&amp;" - "&amp;LCDAGEDE!A4&amp;" - "&amp;LCDAGEDE!A6</f>
        <v>NUMBER OF DEATHS BY AGE FOR SELECTED LEADING CAUSES OF DEATH - DELAWARE, 2014 - (ALL RACES, BOTH SEXES)</v>
      </c>
    </row>
    <row r="16" spans="1:2" ht="12.75">
      <c r="A16" s="701" t="s">
        <v>341</v>
      </c>
      <c r="B16" s="1" t="str">
        <f>LCDAGEKT!A2&amp;" - "&amp;LCDAGEKT!A4&amp;" - "&amp;LCDAGEKT!A6</f>
        <v>NUMBER OF DEATHS BY AGE FOR SELECTED LEADING CAUSES OF DEATH - KENT, 2014 - (ALL RACES, BOTH SEXES)</v>
      </c>
    </row>
    <row r="17" spans="1:2" ht="12.75">
      <c r="A17" s="701" t="s">
        <v>345</v>
      </c>
      <c r="B17" s="1" t="str">
        <f>LCDAGENC!A2&amp;" - "&amp;LCDAGENC!A4&amp;" - "&amp;LCDAGENC!A6</f>
        <v>NUMBER OF DEATHS BY AGE FOR SELECTED LEADING CAUSES OF DEATH - NEW CASTLE, 2014 - (ALL RACES, BOTH SEXES)</v>
      </c>
    </row>
    <row r="18" spans="1:2" ht="12.75">
      <c r="A18" s="701" t="s">
        <v>349</v>
      </c>
      <c r="B18" s="1" t="str">
        <f>LCDAGEWLM!A2&amp;" - "&amp;LCDAGEWLM!A4&amp;" - "&amp;LCDAGEWLM!A6</f>
        <v>NUMBER OF DEATHS BY AGE FOR SELECTED LEADING CAUSES OF DEATH - CITY OF WILMINGTON, 2014 - (ALL RACES, BOTH SEXES)</v>
      </c>
    </row>
    <row r="19" spans="1:2" ht="12.75">
      <c r="A19" s="701" t="s">
        <v>353</v>
      </c>
      <c r="B19" s="1" t="str">
        <f>LCDAGESX!A2&amp;" - "&amp;LCDAGESX!A4&amp;" - "&amp;LCDAGESX!A6</f>
        <v>NUMBER OF DEATHS BY AGE FOR SELECTED LEADING CAUSES OF DEATH - SUSSEX, 2014 - (ALL RACES, BOTH SEXES)</v>
      </c>
    </row>
    <row r="20" spans="1:2" ht="12.75">
      <c r="A20" s="701" t="s">
        <v>357</v>
      </c>
      <c r="B20" s="1" t="str">
        <f>LCDAGMAL!A2&amp;" - "&amp;LCDAGMAL!A4&amp;" - "&amp;LCDAGMAL!A6</f>
        <v>NUMBER OF DEATHS BY AGE FOR SELECTED LEADING CAUSES OF DEATH - DELAWARE, 2014 - (ALL RACES, MALES)</v>
      </c>
    </row>
    <row r="21" spans="1:2" ht="12.75">
      <c r="A21" s="701" t="s">
        <v>360</v>
      </c>
      <c r="B21" s="1" t="str">
        <f>LCDAGFEM!A2&amp;" - "&amp;LCDAGFEM!A4&amp;" - "&amp;LCDAGFEM!A6</f>
        <v>NUMBER OF DEATHS BY AGE FOR SELECTED LEADING CAUSES OF DEATH - DELAWARE, 2014 - (ALL RACES, FEMALES)</v>
      </c>
    </row>
    <row r="22" spans="1:2" ht="12.75">
      <c r="A22" s="701" t="s">
        <v>363</v>
      </c>
      <c r="B22" s="1" t="str">
        <f>LCDAGWHT!A2&amp;" - "&amp;LCDAGWHT!A4&amp;" - "&amp;LCDAGWHT!A6</f>
        <v>NUMBER OF DEATHS BY AGE FOR SELECTED LEADING CAUSES OF DEATH - DELAWARE, 2014 - (WHITE, BOTH SEXES)</v>
      </c>
    </row>
    <row r="23" spans="1:2" ht="12.75">
      <c r="A23" s="701" t="s">
        <v>366</v>
      </c>
      <c r="B23" s="1" t="str">
        <f>LCDAGEWM!A2&amp;" - "&amp;LCDAGEWM!A4&amp;" - "&amp;LCDAGEWM!A6</f>
        <v>NUMBER OF DEATHS BY AGE FOR SELECTED LEADING CAUSES OF DEATH - DELAWARE, 2014 - (WHITE MALES)</v>
      </c>
    </row>
    <row r="24" spans="1:2" ht="12.75">
      <c r="A24" s="701" t="s">
        <v>369</v>
      </c>
      <c r="B24" s="1" t="str">
        <f>LCDAGEWF!A2&amp;" - "&amp;LCDAGEWF!A4&amp;" - "&amp;LCDAGEWF!A6</f>
        <v>NUMBER OF DEATHS BY AGE FOR SELECTED LEADING CAUSES OF DEATH - DELAWARE, 2014 - (WHITE FEMALES)</v>
      </c>
    </row>
    <row r="25" spans="1:2" ht="12.75">
      <c r="A25" s="701" t="s">
        <v>372</v>
      </c>
      <c r="B25" s="1" t="str">
        <f>LCDAGBLK!A2&amp;" - "&amp;LCDAGBLK!A4&amp;" - "&amp;LCDAGBLK!A6</f>
        <v>NUMBER OF DEATHS BY AGE FOR SELECTED LEADING CAUSES OF DEATH - DELAWARE, 2014 - (BLACK, BOTH SEXES)</v>
      </c>
    </row>
    <row r="26" spans="1:2" ht="12.75">
      <c r="A26" s="701" t="s">
        <v>375</v>
      </c>
      <c r="B26" s="1" t="str">
        <f>LCDAGEBM!A2&amp;" - "&amp;LCDAGEBM!A4&amp;" - "&amp;LCDAGEBM!A6</f>
        <v>NUMBER OF DEATHS BY AGE FOR SELECTED LEADING CAUSES OF DEATH - DELAWARE, 2014 - (BLACK MALES)</v>
      </c>
    </row>
    <row r="27" spans="1:2" ht="12.75">
      <c r="A27" s="701" t="s">
        <v>378</v>
      </c>
      <c r="B27" s="1" t="str">
        <f>LCDAGEBF!A2&amp;" - "&amp;LCDAGEBF!A4&amp;" - "&amp;LCDAGEBF!A6</f>
        <v>NUMBER OF DEATHS BY AGE FOR SELECTED LEADING CAUSES OF DEATH - DELAWARE, 2014 - (BLACK FEMALES)</v>
      </c>
    </row>
    <row r="28" spans="1:2" ht="12.75">
      <c r="A28" s="701" t="s">
        <v>381</v>
      </c>
      <c r="B28" s="235" t="str">
        <f>AIDS!A2&amp;" - "&amp;AIDS!A4</f>
        <v>HIV INFECTION/AIDS1 DEATHS BY COUNTY, RACE, HISPANIC2 ORIGIN AND SEX - U.S., DELAWARE, AND COUNTIES, 2000-2014</v>
      </c>
    </row>
    <row r="29" spans="1:2" ht="12.75">
      <c r="A29" s="701" t="s">
        <v>427</v>
      </c>
      <c r="B29" s="235" t="s">
        <v>430</v>
      </c>
    </row>
    <row r="30" spans="1:2" ht="12.75">
      <c r="A30" s="701" t="s">
        <v>383</v>
      </c>
      <c r="B30" s="1" t="str">
        <f>'DISPRACE '!A2&amp;" - "&amp;'DISPRACE '!A4</f>
        <v>NUMBER AND PERCENT OF DEATHS BY METHOD OF DISPOSITION AND RACE - DELAWARE, COUNTIES AND CITY OF WILMINGTON, 2014</v>
      </c>
    </row>
    <row r="31" spans="1:2" ht="12.75">
      <c r="A31" s="701" t="s">
        <v>384</v>
      </c>
      <c r="B31" s="1" t="str">
        <f>'LIFE_TB#'!A2&amp;" - "&amp;'LIFE_TB#'!A4</f>
        <v>LIFE EXPECTANCY AT BIRTH* BY RACE AND SEX - DELAWARE, 1994-2014</v>
      </c>
    </row>
    <row r="32" spans="1:2" ht="12.75">
      <c r="A32" s="701" t="s">
        <v>386</v>
      </c>
      <c r="B32" s="1" t="str">
        <f>'LIFE_TB#'!A45&amp;" - "&amp;'LIFE_TB#'!A47</f>
        <v>AVERAGE REMAINING YEARS OF LIFE* BY AGE, RACE, AND SEX - DELAWARE, 2014</v>
      </c>
    </row>
    <row r="33" spans="1:2" ht="12.75">
      <c r="A33" s="701" t="s">
        <v>387</v>
      </c>
      <c r="B33" s="1" t="str">
        <f>MATERNAL!A2&amp;" - "&amp;MATERNAL!A4</f>
        <v>MATERNAL DEATHS - DELAWARE AND COUNTIES, 1986-2014</v>
      </c>
    </row>
    <row r="34" spans="1:2" ht="12.75">
      <c r="A34" s="701" t="s">
        <v>389</v>
      </c>
      <c r="B34" s="235" t="str">
        <f>AADR!$C$2&amp;" - "&amp;AADR!$C$4</f>
        <v>FIVE-YEAR AGE-ADJUSTED MORTALITY RATES FOR SELECTED CAUSES OF DEATH - DELAWARE AND COUNTIES, 2010-2014</v>
      </c>
    </row>
    <row r="35" spans="1:2" ht="12.75">
      <c r="A35" s="701" t="s">
        <v>395</v>
      </c>
      <c r="B35" s="235" t="str">
        <f>'AADR_TRND(2)'!A2&amp;" - "&amp;'AADR_TRND(2)'!A4</f>
        <v>FIVE-YEAR AGE-ADJUSTED MORTALITY RATES FOR SELECTED LEADING CAUSES OF DEATH - DELAWARE AND COUNTIES, 1994-2014</v>
      </c>
    </row>
    <row r="36" spans="1:2" ht="12.75">
      <c r="A36" s="701" t="s">
        <v>423</v>
      </c>
      <c r="B36" s="235" t="str">
        <f>'AADR_TRND(3)'!A2&amp;" - "&amp;'AADR_TRND(3)'!A4</f>
        <v>FIVE-YEAR AGE-ADJUSTED MORTALITY RATES FOR SELECTED LEADING CAUSES OF DEATH BY RACE AND SEX - DELAWARE, 1994-2014</v>
      </c>
    </row>
  </sheetData>
  <sheetProtection/>
  <hyperlinks>
    <hyperlink ref="A2" location="NDRACE!A1" display="TABLE F-1"/>
    <hyperlink ref="A3" location="DETRACE!A1" display="TABLE F-2"/>
    <hyperlink ref="A4" location="NDAGERAC!A1" display="TABLE F-3"/>
    <hyperlink ref="A5" location="NDRCAGML!A1" display="TABLE F-4"/>
    <hyperlink ref="A6" location="NDRCAGFE!A1" display="TABLE F-5"/>
    <hyperlink ref="A7" location="MORTREND!A1" display="TABLE F-6"/>
    <hyperlink ref="A8" location="LCODARBS!A1" display="TABLE F-7"/>
    <hyperlink ref="A11" location="LCODCTWL!A1" display="TABLE F-8"/>
    <hyperlink ref="A12" location="LCODMFWB!A1" display="TABLE F-9"/>
    <hyperlink ref="A13" location="LCODRCSX!A1" display="TABLE F-10"/>
    <hyperlink ref="A14" location="LCODAGE!A1" display="TABLE F-11"/>
    <hyperlink ref="A15" location="LCDAGEDE!A1" display="TABLE F-12"/>
    <hyperlink ref="A16" location="LCDAGEKT!A1" display="TABLE F-13"/>
    <hyperlink ref="A17" location="LCDAGENC!A1" display="TABLE F-14"/>
    <hyperlink ref="A18" location="LCDAGEWLM!A1" display="TABLE F-15"/>
    <hyperlink ref="A19" location="LCDAGESX!A1" display="TABLE F-16"/>
    <hyperlink ref="A20" location="LCDAGMAL!A1" display="TABLE F-17"/>
    <hyperlink ref="A21" location="LCDAGFEM!A1" display="TABLE F-18"/>
    <hyperlink ref="A22" location="LCDAGWHT!A1" display="TABLE F-19"/>
    <hyperlink ref="A23" location="LCDAGEWM!A1" display="TABLE F-20"/>
    <hyperlink ref="A24" location="LCDAGEWF!A1" display="TABLE F-21"/>
    <hyperlink ref="A25" location="LCDAGBLK!A1" display="TABLE F-22"/>
    <hyperlink ref="A26" location="LCDAGEBM!A1" display="TABLE F-23"/>
    <hyperlink ref="A27" location="LCDAGEBF!A1" display="TABLE F-24"/>
    <hyperlink ref="A28" location="AIDS!A1" display="TABLE F-25"/>
    <hyperlink ref="A30" location="'DISPRACE '!Print_Area" display="TABLE F-26"/>
    <hyperlink ref="A31" location="'LIFE_TB#'!A1" display="TABLE F-27"/>
    <hyperlink ref="A32" location="'LIFE_TB#'!A75" display="TABLE F-28"/>
    <hyperlink ref="A33" location="MATERNAL!A1" display="TABLE F-29"/>
    <hyperlink ref="A34" location="AADR!A1" display="TABLE F-30"/>
    <hyperlink ref="A35" location="'AADR_TRND(2)'!A1" display="TABLE F-31"/>
    <hyperlink ref="A36" location="'AADR_TRND(3)'!A1" display="TABLE F-32"/>
  </hyperlinks>
  <printOptions/>
  <pageMargins left="0.5" right="0.5" top="0.5" bottom="0.5" header="0" footer="0"/>
  <pageSetup horizontalDpi="1200" verticalDpi="1200" orientation="landscape" scale="52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O61"/>
  <sheetViews>
    <sheetView view="pageBreakPreview" zoomScaleSheetLayoutView="100" zoomScalePageLayoutView="0" workbookViewId="0" topLeftCell="A31">
      <selection activeCell="C53" sqref="C53"/>
    </sheetView>
  </sheetViews>
  <sheetFormatPr defaultColWidth="10.7109375" defaultRowHeight="9.75" customHeight="1"/>
  <cols>
    <col min="1" max="1" width="48.7109375" style="172" customWidth="1"/>
    <col min="2" max="3" width="6.8515625" style="172" customWidth="1"/>
    <col min="4" max="4" width="5.421875" style="172" customWidth="1"/>
    <col min="5" max="5" width="48.7109375" style="172" customWidth="1"/>
    <col min="6" max="7" width="6.8515625" style="172" customWidth="1"/>
    <col min="8" max="16384" width="10.7109375" style="172" customWidth="1"/>
  </cols>
  <sheetData>
    <row r="1" spans="1:7" ht="9.75" customHeight="1">
      <c r="A1" s="727" t="s">
        <v>332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138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171"/>
      <c r="D3" s="171"/>
      <c r="E3" s="171"/>
      <c r="F3" s="171"/>
      <c r="G3" s="171"/>
    </row>
    <row r="4" spans="1:7" ht="9.75" customHeight="1">
      <c r="A4" s="727" t="s">
        <v>333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171"/>
      <c r="D5" s="171"/>
      <c r="E5" s="171"/>
      <c r="F5" s="171"/>
      <c r="G5" s="171"/>
    </row>
    <row r="6" spans="1:7" ht="9.75" customHeight="1">
      <c r="A6" s="171"/>
      <c r="B6" s="171"/>
      <c r="C6" s="171"/>
      <c r="D6" s="171"/>
      <c r="E6" s="171"/>
      <c r="F6" s="171"/>
      <c r="G6" s="171"/>
    </row>
    <row r="7" spans="1:7" ht="10.5" customHeight="1">
      <c r="A7" s="728" t="s">
        <v>139</v>
      </c>
      <c r="B7" s="728"/>
      <c r="C7" s="728"/>
      <c r="D7" s="174"/>
      <c r="E7" s="728" t="s">
        <v>140</v>
      </c>
      <c r="F7" s="728"/>
      <c r="G7" s="728"/>
    </row>
    <row r="8" ht="7.5" customHeight="1">
      <c r="A8" s="175"/>
    </row>
    <row r="9" spans="1:8" ht="10.5" customHeight="1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  <c r="H9" s="237"/>
    </row>
    <row r="10" spans="1:7" ht="10.5" customHeight="1">
      <c r="A10" s="730"/>
      <c r="B10" s="350" t="s">
        <v>237</v>
      </c>
      <c r="C10" s="249" t="s">
        <v>238</v>
      </c>
      <c r="E10" s="730"/>
      <c r="F10" s="350" t="s">
        <v>237</v>
      </c>
      <c r="G10" s="249" t="s">
        <v>238</v>
      </c>
    </row>
    <row r="11" spans="1:7" ht="3.75" customHeight="1">
      <c r="A11" s="469"/>
      <c r="B11" s="459"/>
      <c r="C11" s="460" t="s">
        <v>201</v>
      </c>
      <c r="E11" s="316"/>
      <c r="F11" s="252"/>
      <c r="G11" s="250" t="s">
        <v>201</v>
      </c>
    </row>
    <row r="12" spans="1:7" ht="12.75" customHeight="1">
      <c r="A12" s="468" t="s">
        <v>235</v>
      </c>
      <c r="B12" s="576">
        <v>4984</v>
      </c>
      <c r="C12" s="578">
        <v>25.153931563540933</v>
      </c>
      <c r="E12" s="468" t="s">
        <v>235</v>
      </c>
      <c r="F12" s="576">
        <v>4618</v>
      </c>
      <c r="G12" s="578">
        <v>23.369262689135166</v>
      </c>
    </row>
    <row r="13" spans="1:7" ht="12.75" customHeight="1">
      <c r="A13" s="468" t="s">
        <v>319</v>
      </c>
      <c r="B13" s="576">
        <v>4769</v>
      </c>
      <c r="C13" s="578">
        <v>24.068840213990107</v>
      </c>
      <c r="E13" s="468" t="s">
        <v>319</v>
      </c>
      <c r="F13" s="576">
        <v>4355</v>
      </c>
      <c r="G13" s="578">
        <v>22.038358382672943</v>
      </c>
    </row>
    <row r="14" spans="1:7" ht="12.75" customHeight="1">
      <c r="A14" s="468" t="s">
        <v>179</v>
      </c>
      <c r="B14" s="576">
        <v>1196</v>
      </c>
      <c r="C14" s="578">
        <v>6.036136065408297</v>
      </c>
      <c r="E14" s="468" t="s">
        <v>239</v>
      </c>
      <c r="F14" s="576">
        <v>1293</v>
      </c>
      <c r="G14" s="578">
        <v>6.543191134051921</v>
      </c>
    </row>
    <row r="15" spans="1:7" ht="12.75" customHeight="1">
      <c r="A15" s="468" t="s">
        <v>239</v>
      </c>
      <c r="B15" s="576">
        <v>970</v>
      </c>
      <c r="C15" s="578">
        <v>4.895528414252548</v>
      </c>
      <c r="E15" s="468" t="s">
        <v>294</v>
      </c>
      <c r="F15" s="576">
        <v>1203</v>
      </c>
      <c r="G15" s="578">
        <v>6.08774859571884</v>
      </c>
    </row>
    <row r="16" spans="1:7" ht="12.75" customHeight="1">
      <c r="A16" s="468" t="s">
        <v>294</v>
      </c>
      <c r="B16" s="576">
        <v>875</v>
      </c>
      <c r="C16" s="578">
        <v>4.416069445846372</v>
      </c>
      <c r="E16" s="468" t="s">
        <v>320</v>
      </c>
      <c r="F16" s="576">
        <v>714</v>
      </c>
      <c r="G16" s="578">
        <v>3.6131774707757707</v>
      </c>
    </row>
    <row r="17" spans="1:7" ht="12.75" customHeight="1">
      <c r="A17" s="468" t="s">
        <v>223</v>
      </c>
      <c r="B17" s="576">
        <v>582</v>
      </c>
      <c r="C17" s="578">
        <v>2.937317048551529</v>
      </c>
      <c r="E17" s="468" t="s">
        <v>179</v>
      </c>
      <c r="F17" s="576">
        <v>707</v>
      </c>
      <c r="G17" s="578">
        <v>3.577754162238753</v>
      </c>
    </row>
    <row r="18" spans="1:7" ht="12.75" customHeight="1">
      <c r="A18" s="468" t="s">
        <v>188</v>
      </c>
      <c r="B18" s="576">
        <v>458</v>
      </c>
      <c r="C18" s="578">
        <v>2.3114969213687293</v>
      </c>
      <c r="E18" s="468" t="s">
        <v>223</v>
      </c>
      <c r="F18" s="576">
        <v>524</v>
      </c>
      <c r="G18" s="578">
        <v>2.651687667628156</v>
      </c>
    </row>
    <row r="19" spans="1:7" ht="12.75" customHeight="1">
      <c r="A19" s="468" t="s">
        <v>321</v>
      </c>
      <c r="B19" s="576">
        <v>396</v>
      </c>
      <c r="C19" s="578">
        <v>1.9985868577773291</v>
      </c>
      <c r="E19" s="468" t="s">
        <v>321</v>
      </c>
      <c r="F19" s="576">
        <v>411</v>
      </c>
      <c r="G19" s="578">
        <v>2.0798542583877335</v>
      </c>
    </row>
    <row r="20" spans="1:15" ht="12.75" customHeight="1">
      <c r="A20" s="468" t="s">
        <v>322</v>
      </c>
      <c r="B20" s="576">
        <v>318</v>
      </c>
      <c r="C20" s="578">
        <v>1.6049258100333097</v>
      </c>
      <c r="E20" s="468" t="s">
        <v>322</v>
      </c>
      <c r="F20" s="576">
        <v>377</v>
      </c>
      <c r="G20" s="578">
        <v>1.907798188350792</v>
      </c>
      <c r="K20" s="178"/>
      <c r="L20" s="178"/>
      <c r="M20" s="178"/>
      <c r="N20" s="178"/>
      <c r="O20" s="178"/>
    </row>
    <row r="21" spans="1:15" ht="12.75" customHeight="1">
      <c r="A21" s="468" t="s">
        <v>323</v>
      </c>
      <c r="B21" s="576">
        <v>305</v>
      </c>
      <c r="C21" s="578">
        <v>1.5393156354093065</v>
      </c>
      <c r="E21" s="468" t="s">
        <v>225</v>
      </c>
      <c r="F21" s="576">
        <v>334</v>
      </c>
      <c r="G21" s="578">
        <v>1.6901978644805427</v>
      </c>
      <c r="K21" s="178"/>
      <c r="L21" s="178"/>
      <c r="M21" s="178"/>
      <c r="N21" s="178"/>
      <c r="O21" s="178"/>
    </row>
    <row r="22" spans="1:15" ht="12.75" customHeight="1">
      <c r="A22" s="468" t="s">
        <v>202</v>
      </c>
      <c r="B22" s="576">
        <v>4961</v>
      </c>
      <c r="C22" s="578">
        <v>25.03785202382154</v>
      </c>
      <c r="E22" s="468" t="s">
        <v>202</v>
      </c>
      <c r="F22" s="576">
        <v>5225</v>
      </c>
      <c r="G22" s="578">
        <v>26.440969586559383</v>
      </c>
      <c r="K22" s="178"/>
      <c r="L22" s="178"/>
      <c r="M22" s="178"/>
      <c r="N22" s="178"/>
      <c r="O22" s="178"/>
    </row>
    <row r="23" spans="1:15" ht="12.75" customHeight="1">
      <c r="A23" s="470" t="s">
        <v>70</v>
      </c>
      <c r="B23" s="577">
        <v>19814</v>
      </c>
      <c r="C23" s="579">
        <v>100</v>
      </c>
      <c r="E23" s="498" t="s">
        <v>70</v>
      </c>
      <c r="F23" s="577">
        <v>19761</v>
      </c>
      <c r="G23" s="579">
        <v>100</v>
      </c>
      <c r="K23" s="178"/>
      <c r="L23" s="178"/>
      <c r="M23" s="178"/>
      <c r="N23" s="178"/>
      <c r="O23" s="178"/>
    </row>
    <row r="24" spans="1:15" ht="11.25">
      <c r="A24" s="491"/>
      <c r="B24" s="458" t="s">
        <v>201</v>
      </c>
      <c r="C24" s="494"/>
      <c r="E24" s="491"/>
      <c r="F24" s="458" t="s">
        <v>201</v>
      </c>
      <c r="G24" s="494"/>
      <c r="K24" s="178"/>
      <c r="L24" s="178"/>
      <c r="M24" s="178"/>
      <c r="N24" s="178"/>
      <c r="O24" s="178"/>
    </row>
    <row r="25" spans="1:15" ht="11.25">
      <c r="A25" s="491"/>
      <c r="B25" s="458"/>
      <c r="C25" s="494"/>
      <c r="E25" s="491"/>
      <c r="F25" s="458"/>
      <c r="G25" s="494"/>
      <c r="K25" s="178"/>
      <c r="L25" s="178">
        <f>IF(SUM(C12:C22)=C23,"","error")</f>
      </c>
      <c r="M25" s="178">
        <f>IF(SUM(F12:F22)=F23,"","error")</f>
      </c>
      <c r="N25" s="178">
        <f>IF(SUM(G12:G22)=G23,"","error")</f>
      </c>
      <c r="O25" s="178"/>
    </row>
    <row r="26" spans="1:15" ht="11.25">
      <c r="A26" s="728" t="s">
        <v>141</v>
      </c>
      <c r="B26" s="728"/>
      <c r="C26" s="728"/>
      <c r="E26" s="728" t="s">
        <v>142</v>
      </c>
      <c r="F26" s="728"/>
      <c r="G26" s="728"/>
      <c r="K26" s="178"/>
      <c r="L26" s="178">
        <f>IF(SUM(C31:C41)=C42,"","error")</f>
      </c>
      <c r="M26" s="178">
        <f>IF(SUM(F31:F41)=F42,"","error")</f>
      </c>
      <c r="N26" s="178">
        <f>IF(SUM(G31:G41)=G42,"","error")</f>
      </c>
      <c r="O26" s="178"/>
    </row>
    <row r="27" spans="1:15" ht="11.25">
      <c r="A27" s="173"/>
      <c r="B27" s="171"/>
      <c r="C27" s="171"/>
      <c r="E27" s="173"/>
      <c r="F27" s="171"/>
      <c r="G27" s="171"/>
      <c r="K27" s="178"/>
      <c r="L27" s="178">
        <f>IF(SUM(C50:C60)=C61,"","error")</f>
      </c>
      <c r="M27" s="178"/>
      <c r="N27" s="178"/>
      <c r="O27" s="178"/>
    </row>
    <row r="28" spans="1:15" ht="11.25">
      <c r="A28" s="725" t="s">
        <v>200</v>
      </c>
      <c r="B28" s="176" t="s">
        <v>15</v>
      </c>
      <c r="C28" s="248"/>
      <c r="E28" s="725" t="s">
        <v>200</v>
      </c>
      <c r="F28" s="176" t="s">
        <v>15</v>
      </c>
      <c r="G28" s="248"/>
      <c r="K28" s="178"/>
      <c r="L28" s="178"/>
      <c r="M28" s="178"/>
      <c r="N28" s="178"/>
      <c r="O28" s="178"/>
    </row>
    <row r="29" spans="1:15" ht="11.25">
      <c r="A29" s="730"/>
      <c r="B29" s="350" t="s">
        <v>237</v>
      </c>
      <c r="C29" s="249" t="s">
        <v>238</v>
      </c>
      <c r="E29" s="730"/>
      <c r="F29" s="350" t="s">
        <v>237</v>
      </c>
      <c r="G29" s="249" t="s">
        <v>238</v>
      </c>
      <c r="K29" s="178"/>
      <c r="L29" s="178"/>
      <c r="M29" s="178"/>
      <c r="N29" s="178"/>
      <c r="O29" s="178"/>
    </row>
    <row r="30" spans="1:15" ht="3.75" customHeight="1">
      <c r="A30" s="495"/>
      <c r="B30" s="496"/>
      <c r="C30" s="497" t="s">
        <v>83</v>
      </c>
      <c r="E30" s="469"/>
      <c r="F30" s="459"/>
      <c r="G30" s="460" t="s">
        <v>201</v>
      </c>
      <c r="K30" s="178"/>
      <c r="L30" s="178"/>
      <c r="M30" s="178"/>
      <c r="N30" s="178"/>
      <c r="O30" s="178"/>
    </row>
    <row r="31" spans="1:15" ht="12.75" customHeight="1">
      <c r="A31" s="468" t="s">
        <v>235</v>
      </c>
      <c r="B31" s="576">
        <v>7816</v>
      </c>
      <c r="C31" s="578">
        <v>24.266509360737682</v>
      </c>
      <c r="E31" s="468" t="s">
        <v>235</v>
      </c>
      <c r="F31" s="576">
        <v>1603</v>
      </c>
      <c r="G31" s="578">
        <v>24.156118143459913</v>
      </c>
      <c r="K31" s="178"/>
      <c r="L31" s="178"/>
      <c r="M31" s="178"/>
      <c r="N31" s="178"/>
      <c r="O31" s="178"/>
    </row>
    <row r="32" spans="1:15" ht="12.75" customHeight="1">
      <c r="A32" s="468" t="s">
        <v>319</v>
      </c>
      <c r="B32" s="576">
        <v>7534</v>
      </c>
      <c r="C32" s="578">
        <v>23.390977677046788</v>
      </c>
      <c r="E32" s="468" t="s">
        <v>319</v>
      </c>
      <c r="F32" s="576">
        <v>1446</v>
      </c>
      <c r="G32" s="578">
        <v>21.79023508137432</v>
      </c>
      <c r="K32" s="178"/>
      <c r="L32" s="178"/>
      <c r="M32" s="178"/>
      <c r="N32" s="178"/>
      <c r="O32" s="178"/>
    </row>
    <row r="33" spans="1:15" ht="12.75" customHeight="1">
      <c r="A33" s="468" t="s">
        <v>239</v>
      </c>
      <c r="B33" s="576">
        <v>2005</v>
      </c>
      <c r="C33" s="578">
        <v>6.224968176596604</v>
      </c>
      <c r="E33" s="468" t="s">
        <v>294</v>
      </c>
      <c r="F33" s="576">
        <v>354</v>
      </c>
      <c r="G33" s="578">
        <v>5.334538878842676</v>
      </c>
      <c r="K33" s="178"/>
      <c r="L33" s="178"/>
      <c r="M33" s="178"/>
      <c r="N33" s="178"/>
      <c r="O33" s="178"/>
    </row>
    <row r="34" spans="1:15" ht="12.75" customHeight="1">
      <c r="A34" s="468" t="s">
        <v>294</v>
      </c>
      <c r="B34" s="576">
        <v>1676</v>
      </c>
      <c r="C34" s="578">
        <v>5.203514545623894</v>
      </c>
      <c r="E34" s="468" t="s">
        <v>223</v>
      </c>
      <c r="F34" s="576">
        <v>315</v>
      </c>
      <c r="G34" s="578">
        <v>4.746835443037975</v>
      </c>
      <c r="K34" s="178"/>
      <c r="L34" s="178"/>
      <c r="M34" s="178"/>
      <c r="N34" s="178"/>
      <c r="O34" s="178"/>
    </row>
    <row r="35" spans="1:15" ht="12.75" customHeight="1">
      <c r="A35" s="468" t="s">
        <v>179</v>
      </c>
      <c r="B35" s="576">
        <v>1594</v>
      </c>
      <c r="C35" s="578">
        <v>4.948927318451365</v>
      </c>
      <c r="E35" s="468" t="s">
        <v>179</v>
      </c>
      <c r="F35" s="576">
        <v>263</v>
      </c>
      <c r="G35" s="578">
        <v>3.963230861965039</v>
      </c>
      <c r="K35" s="178"/>
      <c r="L35" s="178"/>
      <c r="M35" s="178"/>
      <c r="N35" s="178"/>
      <c r="O35" s="178"/>
    </row>
    <row r="36" spans="1:7" ht="12.75" customHeight="1">
      <c r="A36" s="468" t="s">
        <v>320</v>
      </c>
      <c r="B36" s="576">
        <v>869</v>
      </c>
      <c r="C36" s="578">
        <v>2.6980036635722935</v>
      </c>
      <c r="E36" s="468" t="s">
        <v>239</v>
      </c>
      <c r="F36" s="576">
        <v>239</v>
      </c>
      <c r="G36" s="578">
        <v>3.601567209162146</v>
      </c>
    </row>
    <row r="37" spans="1:7" ht="12.75" customHeight="1">
      <c r="A37" s="468" t="s">
        <v>223</v>
      </c>
      <c r="B37" s="576">
        <v>762</v>
      </c>
      <c r="C37" s="578">
        <v>2.3657983793349686</v>
      </c>
      <c r="E37" s="468" t="s">
        <v>321</v>
      </c>
      <c r="F37" s="576">
        <v>207</v>
      </c>
      <c r="G37" s="578">
        <v>3.119349005424955</v>
      </c>
    </row>
    <row r="38" spans="1:7" ht="12.75" customHeight="1">
      <c r="A38" s="468" t="s">
        <v>321</v>
      </c>
      <c r="B38" s="576">
        <v>585</v>
      </c>
      <c r="C38" s="578">
        <v>1.816262535316216</v>
      </c>
      <c r="E38" s="468" t="s">
        <v>204</v>
      </c>
      <c r="F38" s="576">
        <v>179</v>
      </c>
      <c r="G38" s="578">
        <v>2.697408077154913</v>
      </c>
    </row>
    <row r="39" spans="1:7" ht="12.75" customHeight="1">
      <c r="A39" s="468" t="s">
        <v>322</v>
      </c>
      <c r="B39" s="576">
        <v>584</v>
      </c>
      <c r="C39" s="578">
        <v>1.813157813033624</v>
      </c>
      <c r="E39" s="253" t="s">
        <v>331</v>
      </c>
      <c r="F39" s="576">
        <v>149</v>
      </c>
      <c r="G39" s="578">
        <v>2.2453285111512957</v>
      </c>
    </row>
    <row r="40" spans="1:7" ht="12.75" customHeight="1">
      <c r="A40" s="468" t="s">
        <v>188</v>
      </c>
      <c r="B40" s="576">
        <v>526</v>
      </c>
      <c r="C40" s="578">
        <v>1.6330839206432985</v>
      </c>
      <c r="E40" s="468" t="s">
        <v>320</v>
      </c>
      <c r="F40" s="576">
        <v>129</v>
      </c>
      <c r="G40" s="578">
        <v>1.9439421338155516</v>
      </c>
    </row>
    <row r="41" spans="1:7" ht="12.75" customHeight="1">
      <c r="A41" s="468" t="s">
        <v>202</v>
      </c>
      <c r="B41" s="576">
        <v>8258</v>
      </c>
      <c r="C41" s="578">
        <v>25.638796609643265</v>
      </c>
      <c r="E41" s="468" t="s">
        <v>202</v>
      </c>
      <c r="F41" s="576">
        <v>1752</v>
      </c>
      <c r="G41" s="578">
        <v>26.40144665461121</v>
      </c>
    </row>
    <row r="42" spans="1:7" ht="12.75" customHeight="1">
      <c r="A42" s="470" t="s">
        <v>70</v>
      </c>
      <c r="B42" s="577">
        <v>32209</v>
      </c>
      <c r="C42" s="579">
        <v>100.00000000000001</v>
      </c>
      <c r="E42" s="470" t="s">
        <v>70</v>
      </c>
      <c r="F42" s="577">
        <v>6636</v>
      </c>
      <c r="G42" s="579">
        <v>100</v>
      </c>
    </row>
    <row r="43" spans="1:7" ht="9.75" customHeight="1">
      <c r="A43" s="174"/>
      <c r="B43" s="458" t="s">
        <v>201</v>
      </c>
      <c r="C43" s="174"/>
      <c r="E43" s="323"/>
      <c r="F43" s="179" t="s">
        <v>201</v>
      </c>
      <c r="G43" s="324"/>
    </row>
    <row r="44" spans="1:3" ht="9.75" customHeight="1">
      <c r="A44" s="174"/>
      <c r="B44" s="174"/>
      <c r="C44" s="174"/>
    </row>
    <row r="45" spans="1:3" ht="9.75" customHeight="1">
      <c r="A45" s="728" t="s">
        <v>242</v>
      </c>
      <c r="B45" s="728"/>
      <c r="C45" s="728"/>
    </row>
    <row r="46" spans="1:3" ht="9.75" customHeight="1">
      <c r="A46" s="173"/>
      <c r="B46" s="171"/>
      <c r="C46" s="171"/>
    </row>
    <row r="47" spans="1:3" ht="9.75" customHeight="1">
      <c r="A47" s="725" t="s">
        <v>200</v>
      </c>
      <c r="B47" s="176" t="s">
        <v>15</v>
      </c>
      <c r="C47" s="248"/>
    </row>
    <row r="48" spans="1:3" ht="9.75" customHeight="1">
      <c r="A48" s="730"/>
      <c r="B48" s="350" t="s">
        <v>237</v>
      </c>
      <c r="C48" s="249" t="s">
        <v>238</v>
      </c>
    </row>
    <row r="49" spans="1:3" ht="3.75" customHeight="1">
      <c r="A49" s="495"/>
      <c r="B49" s="496"/>
      <c r="C49" s="497" t="s">
        <v>83</v>
      </c>
    </row>
    <row r="50" spans="1:3" ht="12.75" customHeight="1">
      <c r="A50" s="468" t="s">
        <v>235</v>
      </c>
      <c r="B50" s="576">
        <v>171</v>
      </c>
      <c r="C50" s="578">
        <v>19.70046082949309</v>
      </c>
    </row>
    <row r="51" spans="1:3" ht="12.75" customHeight="1">
      <c r="A51" s="468" t="s">
        <v>319</v>
      </c>
      <c r="B51" s="576">
        <v>151</v>
      </c>
      <c r="C51" s="578">
        <v>17.3963133640553</v>
      </c>
    </row>
    <row r="52" spans="1:3" ht="12.75" customHeight="1">
      <c r="A52" s="468" t="s">
        <v>179</v>
      </c>
      <c r="B52" s="576">
        <v>88</v>
      </c>
      <c r="C52" s="578">
        <v>10.138248847926267</v>
      </c>
    </row>
    <row r="53" spans="1:3" ht="12.75" customHeight="1">
      <c r="A53" s="468" t="s">
        <v>294</v>
      </c>
      <c r="B53" s="576">
        <v>49</v>
      </c>
      <c r="C53" s="578">
        <v>5.64516129032258</v>
      </c>
    </row>
    <row r="54" spans="1:3" ht="12.75" customHeight="1">
      <c r="A54" s="468" t="s">
        <v>325</v>
      </c>
      <c r="B54" s="576">
        <v>33</v>
      </c>
      <c r="C54" s="578">
        <v>3.8018433179723505</v>
      </c>
    </row>
    <row r="55" spans="1:3" ht="12.75" customHeight="1">
      <c r="A55" s="468" t="s">
        <v>223</v>
      </c>
      <c r="B55" s="576">
        <v>33</v>
      </c>
      <c r="C55" s="578">
        <v>3.8018433179723505</v>
      </c>
    </row>
    <row r="56" spans="1:3" ht="12.75" customHeight="1">
      <c r="A56" s="468" t="s">
        <v>239</v>
      </c>
      <c r="B56" s="576">
        <v>29</v>
      </c>
      <c r="C56" s="578">
        <v>3.3410138248847927</v>
      </c>
    </row>
    <row r="57" spans="1:3" ht="12.75" customHeight="1">
      <c r="A57" s="315" t="s">
        <v>204</v>
      </c>
      <c r="B57" s="576">
        <v>22</v>
      </c>
      <c r="C57" s="578">
        <v>2.5345622119815667</v>
      </c>
    </row>
    <row r="58" spans="1:3" ht="12.75" customHeight="1">
      <c r="A58" s="468" t="s">
        <v>320</v>
      </c>
      <c r="B58" s="576">
        <v>22</v>
      </c>
      <c r="C58" s="578">
        <v>2.5345622119815667</v>
      </c>
    </row>
    <row r="59" spans="1:3" ht="12.75" customHeight="1">
      <c r="A59" s="662" t="s">
        <v>188</v>
      </c>
      <c r="B59" s="576">
        <v>20</v>
      </c>
      <c r="C59" s="578">
        <v>2.3041474654377883</v>
      </c>
    </row>
    <row r="60" spans="1:12" ht="12.75" customHeight="1">
      <c r="A60" s="468" t="s">
        <v>202</v>
      </c>
      <c r="B60" s="576">
        <v>250</v>
      </c>
      <c r="C60" s="578">
        <v>28.80184331797235</v>
      </c>
      <c r="L60" s="622"/>
    </row>
    <row r="61" spans="1:3" ht="12.75" customHeight="1">
      <c r="A61" s="470" t="s">
        <v>70</v>
      </c>
      <c r="B61" s="577">
        <v>868</v>
      </c>
      <c r="C61" s="579">
        <v>100</v>
      </c>
    </row>
  </sheetData>
  <sheetProtection/>
  <mergeCells count="13">
    <mergeCell ref="A9:A10"/>
    <mergeCell ref="E9:E10"/>
    <mergeCell ref="A1:G1"/>
    <mergeCell ref="A2:G2"/>
    <mergeCell ref="A4:G4"/>
    <mergeCell ref="A7:C7"/>
    <mergeCell ref="E7:G7"/>
    <mergeCell ref="E28:E29"/>
    <mergeCell ref="A28:A29"/>
    <mergeCell ref="A47:A48"/>
    <mergeCell ref="A26:C26"/>
    <mergeCell ref="E26:G26"/>
    <mergeCell ref="A45:C45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N77"/>
  <sheetViews>
    <sheetView view="pageBreakPreview" zoomScaleSheetLayoutView="100" zoomScalePageLayoutView="0" workbookViewId="0" topLeftCell="A34">
      <selection activeCell="L68" sqref="L68"/>
    </sheetView>
  </sheetViews>
  <sheetFormatPr defaultColWidth="10.7109375" defaultRowHeight="9.75" customHeight="1"/>
  <cols>
    <col min="1" max="1" width="48.8515625" style="172" customWidth="1"/>
    <col min="2" max="3" width="6.8515625" style="172" customWidth="1"/>
    <col min="4" max="4" width="5.421875" style="172" customWidth="1"/>
    <col min="5" max="5" width="48.7109375" style="172" customWidth="1"/>
    <col min="6" max="7" width="6.8515625" style="172" customWidth="1"/>
    <col min="8" max="16384" width="10.7109375" style="172" customWidth="1"/>
  </cols>
  <sheetData>
    <row r="1" spans="1:7" ht="9.75" customHeight="1">
      <c r="A1" s="727" t="s">
        <v>334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95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171"/>
      <c r="D3" s="171"/>
      <c r="E3" s="171"/>
      <c r="F3" s="171"/>
      <c r="G3" s="171"/>
    </row>
    <row r="4" spans="1:7" ht="9.75" customHeight="1">
      <c r="A4" s="727" t="s">
        <v>333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171"/>
      <c r="D5" s="171"/>
      <c r="E5" s="171"/>
      <c r="F5" s="171"/>
      <c r="G5" s="171"/>
    </row>
    <row r="6" spans="1:7" ht="7.5" customHeight="1">
      <c r="A6" s="171"/>
      <c r="B6" s="171"/>
      <c r="C6" s="171"/>
      <c r="D6" s="171"/>
      <c r="E6" s="171"/>
      <c r="F6" s="171"/>
      <c r="G6" s="171"/>
    </row>
    <row r="7" spans="1:7" ht="10.5" customHeight="1">
      <c r="A7" s="728" t="s">
        <v>229</v>
      </c>
      <c r="B7" s="728"/>
      <c r="C7" s="728"/>
      <c r="D7" s="174"/>
      <c r="E7" s="728" t="s">
        <v>90</v>
      </c>
      <c r="F7" s="728"/>
      <c r="G7" s="728"/>
    </row>
    <row r="8" ht="10.5" customHeight="1">
      <c r="A8" s="175"/>
    </row>
    <row r="9" spans="1:7" ht="11.25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</row>
    <row r="10" spans="1:7" ht="11.25">
      <c r="A10" s="730"/>
      <c r="B10" s="350" t="s">
        <v>237</v>
      </c>
      <c r="C10" s="249" t="s">
        <v>238</v>
      </c>
      <c r="E10" s="730"/>
      <c r="F10" s="350" t="s">
        <v>237</v>
      </c>
      <c r="G10" s="249" t="s">
        <v>238</v>
      </c>
    </row>
    <row r="11" spans="1:7" ht="3.75" customHeight="1">
      <c r="A11" s="251"/>
      <c r="B11" s="252"/>
      <c r="C11" s="250" t="s">
        <v>201</v>
      </c>
      <c r="E11" s="316"/>
      <c r="F11" s="252"/>
      <c r="G11" s="250" t="s">
        <v>201</v>
      </c>
    </row>
    <row r="12" spans="1:7" ht="12.75" customHeight="1">
      <c r="A12" s="315" t="s">
        <v>235</v>
      </c>
      <c r="B12" s="580">
        <v>4084</v>
      </c>
      <c r="C12" s="582">
        <v>25.453412277968212</v>
      </c>
      <c r="D12" s="325"/>
      <c r="E12" s="315" t="s">
        <v>235</v>
      </c>
      <c r="F12" s="580">
        <v>3732</v>
      </c>
      <c r="G12" s="582">
        <v>23.088344469190794</v>
      </c>
    </row>
    <row r="13" spans="1:7" ht="12.75" customHeight="1">
      <c r="A13" s="315" t="s">
        <v>319</v>
      </c>
      <c r="B13" s="580">
        <v>3968</v>
      </c>
      <c r="C13" s="582">
        <v>24.730445621688997</v>
      </c>
      <c r="D13" s="325"/>
      <c r="E13" s="315" t="s">
        <v>319</v>
      </c>
      <c r="F13" s="580">
        <v>3566</v>
      </c>
      <c r="G13" s="582">
        <v>22.061370947785203</v>
      </c>
    </row>
    <row r="14" spans="1:7" ht="12.75" customHeight="1">
      <c r="A14" s="315" t="s">
        <v>179</v>
      </c>
      <c r="B14" s="580">
        <v>988</v>
      </c>
      <c r="C14" s="582">
        <v>6.157681520722966</v>
      </c>
      <c r="D14" s="325"/>
      <c r="E14" s="315" t="s">
        <v>239</v>
      </c>
      <c r="F14" s="580">
        <v>1162</v>
      </c>
      <c r="G14" s="582">
        <v>7.1888146498391485</v>
      </c>
    </row>
    <row r="15" spans="1:7" ht="12.75" customHeight="1">
      <c r="A15" s="315" t="s">
        <v>239</v>
      </c>
      <c r="B15" s="580">
        <v>843</v>
      </c>
      <c r="C15" s="582">
        <v>5.253973200373948</v>
      </c>
      <c r="D15" s="325"/>
      <c r="E15" s="315" t="s">
        <v>294</v>
      </c>
      <c r="F15" s="580">
        <v>993</v>
      </c>
      <c r="G15" s="582">
        <v>6.143281365998515</v>
      </c>
    </row>
    <row r="16" spans="1:7" ht="12.75" customHeight="1">
      <c r="A16" s="315" t="s">
        <v>294</v>
      </c>
      <c r="B16" s="580">
        <v>683</v>
      </c>
      <c r="C16" s="582">
        <v>4.256777812402618</v>
      </c>
      <c r="D16" s="325"/>
      <c r="E16" s="315" t="s">
        <v>320</v>
      </c>
      <c r="F16" s="580">
        <v>607</v>
      </c>
      <c r="G16" s="582">
        <v>3.755258599356595</v>
      </c>
    </row>
    <row r="17" spans="1:7" ht="12.75" customHeight="1">
      <c r="A17" s="315" t="s">
        <v>223</v>
      </c>
      <c r="B17" s="580">
        <v>416</v>
      </c>
      <c r="C17" s="582">
        <v>2.59270800872546</v>
      </c>
      <c r="D17" s="325"/>
      <c r="E17" s="315" t="s">
        <v>179</v>
      </c>
      <c r="F17" s="580">
        <v>606</v>
      </c>
      <c r="G17" s="582">
        <v>3.749072011878248</v>
      </c>
    </row>
    <row r="18" spans="1:7" ht="12.75" customHeight="1">
      <c r="A18" s="315" t="s">
        <v>188</v>
      </c>
      <c r="B18" s="580">
        <v>410</v>
      </c>
      <c r="C18" s="582">
        <v>2.5553131816765347</v>
      </c>
      <c r="D18" s="325"/>
      <c r="E18" s="315" t="s">
        <v>223</v>
      </c>
      <c r="F18" s="580">
        <v>346</v>
      </c>
      <c r="G18" s="582">
        <v>2.1405592675080425</v>
      </c>
    </row>
    <row r="19" spans="1:7" ht="12.75" customHeight="1">
      <c r="A19" s="315" t="s">
        <v>321</v>
      </c>
      <c r="B19" s="580">
        <v>285</v>
      </c>
      <c r="C19" s="582">
        <v>1.7762542848239324</v>
      </c>
      <c r="D19" s="325"/>
      <c r="E19" s="315" t="s">
        <v>322</v>
      </c>
      <c r="F19" s="580">
        <v>315</v>
      </c>
      <c r="G19" s="582">
        <v>1.9487750556792873</v>
      </c>
    </row>
    <row r="20" spans="1:7" ht="12.75" customHeight="1">
      <c r="A20" s="315" t="s">
        <v>322</v>
      </c>
      <c r="B20" s="580">
        <v>269</v>
      </c>
      <c r="C20" s="582">
        <v>1.6765347460267996</v>
      </c>
      <c r="D20" s="325"/>
      <c r="E20" s="315" t="s">
        <v>321</v>
      </c>
      <c r="F20" s="580">
        <v>300</v>
      </c>
      <c r="G20" s="582">
        <v>1.855976243504083</v>
      </c>
    </row>
    <row r="21" spans="1:7" ht="12.75" customHeight="1">
      <c r="A21" s="315" t="s">
        <v>320</v>
      </c>
      <c r="B21" s="580">
        <v>262</v>
      </c>
      <c r="C21" s="582">
        <v>1.6329074478030539</v>
      </c>
      <c r="D21" s="325"/>
      <c r="E21" s="315" t="s">
        <v>225</v>
      </c>
      <c r="F21" s="580">
        <v>259</v>
      </c>
      <c r="G21" s="582">
        <v>1.6023261568918583</v>
      </c>
    </row>
    <row r="22" spans="1:7" ht="12.75" customHeight="1">
      <c r="A22" s="315" t="s">
        <v>202</v>
      </c>
      <c r="B22" s="580">
        <v>3837</v>
      </c>
      <c r="C22" s="582">
        <v>23.913991897787472</v>
      </c>
      <c r="D22" s="325"/>
      <c r="E22" s="315" t="s">
        <v>202</v>
      </c>
      <c r="F22" s="580">
        <v>4278</v>
      </c>
      <c r="G22" s="582">
        <v>26.466221232368227</v>
      </c>
    </row>
    <row r="23" spans="1:7" ht="12.75" customHeight="1">
      <c r="A23" s="317" t="s">
        <v>70</v>
      </c>
      <c r="B23" s="581">
        <v>16045</v>
      </c>
      <c r="C23" s="583">
        <v>100.00000000000001</v>
      </c>
      <c r="D23" s="325"/>
      <c r="E23" s="326" t="s">
        <v>70</v>
      </c>
      <c r="F23" s="581">
        <v>16164</v>
      </c>
      <c r="G23" s="583">
        <v>100.00000000000001</v>
      </c>
    </row>
    <row r="24" spans="1:7" ht="11.25">
      <c r="A24" s="320"/>
      <c r="B24" s="327"/>
      <c r="C24" s="328"/>
      <c r="D24" s="325"/>
      <c r="E24" s="320"/>
      <c r="F24" s="179"/>
      <c r="G24" s="180"/>
    </row>
    <row r="25" spans="1:7" ht="11.25">
      <c r="A25" s="320"/>
      <c r="B25" s="327"/>
      <c r="C25" s="328"/>
      <c r="D25" s="325"/>
      <c r="E25" s="320"/>
      <c r="F25" s="179"/>
      <c r="G25" s="180"/>
    </row>
    <row r="26" spans="1:7" ht="11.25">
      <c r="A26" s="733" t="s">
        <v>91</v>
      </c>
      <c r="B26" s="733"/>
      <c r="C26" s="733"/>
      <c r="D26" s="325"/>
      <c r="E26" s="733" t="s">
        <v>92</v>
      </c>
      <c r="F26" s="733"/>
      <c r="G26" s="733"/>
    </row>
    <row r="27" spans="1:7" ht="11.25">
      <c r="A27" s="329"/>
      <c r="B27" s="330"/>
      <c r="C27" s="330"/>
      <c r="D27" s="325"/>
      <c r="E27" s="329"/>
      <c r="F27" s="171"/>
      <c r="G27" s="171"/>
    </row>
    <row r="28" spans="1:7" ht="11.25">
      <c r="A28" s="731" t="s">
        <v>200</v>
      </c>
      <c r="B28" s="331" t="s">
        <v>15</v>
      </c>
      <c r="C28" s="332"/>
      <c r="D28" s="325"/>
      <c r="E28" s="731" t="s">
        <v>200</v>
      </c>
      <c r="F28" s="176" t="s">
        <v>15</v>
      </c>
      <c r="G28" s="248"/>
    </row>
    <row r="29" spans="1:7" ht="11.25">
      <c r="A29" s="732"/>
      <c r="B29" s="350" t="s">
        <v>237</v>
      </c>
      <c r="C29" s="249" t="s">
        <v>238</v>
      </c>
      <c r="D29" s="325"/>
      <c r="E29" s="732"/>
      <c r="F29" s="350" t="s">
        <v>237</v>
      </c>
      <c r="G29" s="249" t="s">
        <v>238</v>
      </c>
    </row>
    <row r="30" spans="1:7" ht="3.75" customHeight="1">
      <c r="A30" s="333"/>
      <c r="B30" s="334"/>
      <c r="C30" s="335" t="s">
        <v>83</v>
      </c>
      <c r="D30" s="325"/>
      <c r="E30" s="316"/>
      <c r="F30" s="252"/>
      <c r="G30" s="250" t="s">
        <v>201</v>
      </c>
    </row>
    <row r="31" spans="1:7" ht="12.75" customHeight="1">
      <c r="A31" s="315" t="s">
        <v>235</v>
      </c>
      <c r="B31" s="580">
        <v>803</v>
      </c>
      <c r="C31" s="582">
        <v>23.757396449704142</v>
      </c>
      <c r="D31" s="325"/>
      <c r="E31" s="315" t="s">
        <v>235</v>
      </c>
      <c r="F31" s="580">
        <v>800</v>
      </c>
      <c r="G31" s="582">
        <v>24.57002457002457</v>
      </c>
    </row>
    <row r="32" spans="1:7" ht="12.75" customHeight="1">
      <c r="A32" s="315" t="s">
        <v>319</v>
      </c>
      <c r="B32" s="580">
        <v>723</v>
      </c>
      <c r="C32" s="582">
        <v>21.390532544378697</v>
      </c>
      <c r="D32" s="325"/>
      <c r="E32" s="315" t="s">
        <v>319</v>
      </c>
      <c r="F32" s="580">
        <v>723</v>
      </c>
      <c r="G32" s="582">
        <v>22.205159705159705</v>
      </c>
    </row>
    <row r="33" spans="1:7" ht="12.75" customHeight="1">
      <c r="A33" s="315" t="s">
        <v>179</v>
      </c>
      <c r="B33" s="580">
        <v>181</v>
      </c>
      <c r="C33" s="582">
        <v>5.355029585798817</v>
      </c>
      <c r="D33" s="325"/>
      <c r="E33" s="315" t="s">
        <v>294</v>
      </c>
      <c r="F33" s="580">
        <v>186</v>
      </c>
      <c r="G33" s="582">
        <v>5.712530712530713</v>
      </c>
    </row>
    <row r="34" spans="1:7" ht="12.75" customHeight="1">
      <c r="A34" s="315" t="s">
        <v>294</v>
      </c>
      <c r="B34" s="580">
        <v>168</v>
      </c>
      <c r="C34" s="582">
        <v>4.970414201183432</v>
      </c>
      <c r="D34" s="325"/>
      <c r="E34" s="315" t="s">
        <v>223</v>
      </c>
      <c r="F34" s="580">
        <v>164</v>
      </c>
      <c r="G34" s="582">
        <v>5.036855036855037</v>
      </c>
    </row>
    <row r="35" spans="1:7" ht="12.75" customHeight="1">
      <c r="A35" s="315" t="s">
        <v>204</v>
      </c>
      <c r="B35" s="580">
        <v>161</v>
      </c>
      <c r="C35" s="582">
        <v>4.763313609467456</v>
      </c>
      <c r="D35" s="325"/>
      <c r="E35" s="315" t="s">
        <v>239</v>
      </c>
      <c r="F35" s="580">
        <v>125</v>
      </c>
      <c r="G35" s="582">
        <v>3.839066339066339</v>
      </c>
    </row>
    <row r="36" spans="1:7" ht="12.75" customHeight="1">
      <c r="A36" s="315" t="s">
        <v>223</v>
      </c>
      <c r="B36" s="580">
        <v>151</v>
      </c>
      <c r="C36" s="582">
        <v>4.4674556213017755</v>
      </c>
      <c r="D36" s="325"/>
      <c r="E36" s="315" t="s">
        <v>321</v>
      </c>
      <c r="F36" s="580">
        <v>107</v>
      </c>
      <c r="G36" s="582">
        <v>3.2862407862407865</v>
      </c>
    </row>
    <row r="37" spans="1:7" ht="12.75" customHeight="1">
      <c r="A37" s="315" t="s">
        <v>239</v>
      </c>
      <c r="B37" s="580">
        <v>114</v>
      </c>
      <c r="C37" s="582">
        <v>3.3727810650887577</v>
      </c>
      <c r="D37" s="325"/>
      <c r="E37" s="315" t="s">
        <v>320</v>
      </c>
      <c r="F37" s="580">
        <v>96</v>
      </c>
      <c r="G37" s="582">
        <v>2.9484029484029484</v>
      </c>
    </row>
    <row r="38" spans="1:7" ht="12.75" customHeight="1">
      <c r="A38" s="315" t="s">
        <v>331</v>
      </c>
      <c r="B38" s="580">
        <v>103</v>
      </c>
      <c r="C38" s="582">
        <v>3.047337278106509</v>
      </c>
      <c r="D38" s="325"/>
      <c r="E38" s="315" t="s">
        <v>179</v>
      </c>
      <c r="F38" s="580">
        <v>82</v>
      </c>
      <c r="G38" s="582">
        <v>2.5184275184275187</v>
      </c>
    </row>
    <row r="39" spans="1:7" ht="12.75" customHeight="1">
      <c r="A39" s="315" t="s">
        <v>321</v>
      </c>
      <c r="B39" s="580">
        <v>100</v>
      </c>
      <c r="C39" s="582">
        <v>2.9585798816568047</v>
      </c>
      <c r="D39" s="325"/>
      <c r="E39" s="315" t="s">
        <v>225</v>
      </c>
      <c r="F39" s="580">
        <v>67</v>
      </c>
      <c r="G39" s="582">
        <v>2.057739557739558</v>
      </c>
    </row>
    <row r="40" spans="1:7" ht="12.75" customHeight="1">
      <c r="A40" s="315" t="s">
        <v>325</v>
      </c>
      <c r="B40" s="580">
        <v>71</v>
      </c>
      <c r="C40" s="582">
        <v>2.100591715976331</v>
      </c>
      <c r="D40" s="325"/>
      <c r="E40" s="315" t="s">
        <v>322</v>
      </c>
      <c r="F40" s="580">
        <v>56</v>
      </c>
      <c r="G40" s="582">
        <v>1.71990171990172</v>
      </c>
    </row>
    <row r="41" spans="1:7" ht="12.75" customHeight="1">
      <c r="A41" s="315" t="s">
        <v>202</v>
      </c>
      <c r="B41" s="580">
        <v>805</v>
      </c>
      <c r="C41" s="582">
        <v>23.816568047337277</v>
      </c>
      <c r="D41" s="325"/>
      <c r="E41" s="315" t="s">
        <v>202</v>
      </c>
      <c r="F41" s="580">
        <v>850</v>
      </c>
      <c r="G41" s="582">
        <v>26.105651105651106</v>
      </c>
    </row>
    <row r="42" spans="1:7" ht="12.75" customHeight="1">
      <c r="A42" s="317" t="s">
        <v>70</v>
      </c>
      <c r="B42" s="581">
        <v>3380</v>
      </c>
      <c r="C42" s="583">
        <v>100</v>
      </c>
      <c r="D42" s="325"/>
      <c r="E42" s="317" t="s">
        <v>70</v>
      </c>
      <c r="F42" s="581">
        <v>3256</v>
      </c>
      <c r="G42" s="583">
        <v>99.99999999999999</v>
      </c>
    </row>
    <row r="43" spans="1:10" ht="10.5" customHeight="1">
      <c r="A43" s="320"/>
      <c r="B43" s="327" t="s">
        <v>201</v>
      </c>
      <c r="C43" s="457"/>
      <c r="D43" s="325"/>
      <c r="E43" s="320"/>
      <c r="F43" s="179" t="s">
        <v>201</v>
      </c>
      <c r="G43" s="180"/>
      <c r="J43" s="456"/>
    </row>
    <row r="44" spans="1:7" ht="7.5" customHeight="1">
      <c r="A44" s="320"/>
      <c r="B44" s="327"/>
      <c r="C44" s="328"/>
      <c r="D44" s="325"/>
      <c r="E44" s="320"/>
      <c r="F44" s="179"/>
      <c r="G44" s="180"/>
    </row>
    <row r="45" spans="1:7" ht="10.5" customHeight="1">
      <c r="A45" s="733" t="s">
        <v>240</v>
      </c>
      <c r="B45" s="733"/>
      <c r="C45" s="733"/>
      <c r="D45" s="325"/>
      <c r="E45" s="733" t="s">
        <v>241</v>
      </c>
      <c r="F45" s="733"/>
      <c r="G45" s="733"/>
    </row>
    <row r="46" spans="1:7" ht="10.5" customHeight="1">
      <c r="A46" s="329"/>
      <c r="B46" s="640"/>
      <c r="C46" s="330"/>
      <c r="D46" s="325"/>
      <c r="E46" s="329"/>
      <c r="F46" s="171"/>
      <c r="G46" s="171"/>
    </row>
    <row r="47" spans="1:7" ht="12.75" customHeight="1">
      <c r="A47" s="731" t="s">
        <v>200</v>
      </c>
      <c r="B47" s="331" t="s">
        <v>15</v>
      </c>
      <c r="C47" s="332"/>
      <c r="D47" s="325"/>
      <c r="E47" s="731" t="s">
        <v>200</v>
      </c>
      <c r="F47" s="176" t="s">
        <v>15</v>
      </c>
      <c r="G47" s="248"/>
    </row>
    <row r="48" spans="1:11" ht="12.75" customHeight="1">
      <c r="A48" s="732"/>
      <c r="B48" s="350" t="s">
        <v>237</v>
      </c>
      <c r="C48" s="249" t="s">
        <v>238</v>
      </c>
      <c r="D48" s="325"/>
      <c r="E48" s="732"/>
      <c r="F48" s="350" t="s">
        <v>237</v>
      </c>
      <c r="G48" s="249" t="s">
        <v>238</v>
      </c>
      <c r="I48" s="178"/>
      <c r="J48" s="178"/>
      <c r="K48" s="178"/>
    </row>
    <row r="49" spans="1:8" s="178" customFormat="1" ht="3.75" customHeight="1">
      <c r="A49" s="333"/>
      <c r="B49" s="334"/>
      <c r="C49" s="335" t="s">
        <v>83</v>
      </c>
      <c r="D49" s="325"/>
      <c r="E49" s="316"/>
      <c r="F49" s="252"/>
      <c r="G49" s="250" t="s">
        <v>201</v>
      </c>
      <c r="H49" s="172"/>
    </row>
    <row r="50" spans="1:8" s="178" customFormat="1" ht="12.75" customHeight="1">
      <c r="A50" s="315" t="s">
        <v>235</v>
      </c>
      <c r="B50" s="580">
        <v>100</v>
      </c>
      <c r="C50" s="582">
        <v>18.939393939393938</v>
      </c>
      <c r="D50" s="325"/>
      <c r="E50" s="315" t="s">
        <v>235</v>
      </c>
      <c r="F50" s="580">
        <v>71</v>
      </c>
      <c r="G50" s="582">
        <v>20.88235294117647</v>
      </c>
      <c r="H50" s="172"/>
    </row>
    <row r="51" spans="1:8" s="178" customFormat="1" ht="12.75" customHeight="1">
      <c r="A51" s="315" t="s">
        <v>319</v>
      </c>
      <c r="B51" s="580">
        <v>95</v>
      </c>
      <c r="C51" s="582">
        <v>17.992424242424242</v>
      </c>
      <c r="D51" s="325"/>
      <c r="E51" s="315" t="s">
        <v>319</v>
      </c>
      <c r="F51" s="580">
        <v>56</v>
      </c>
      <c r="G51" s="582">
        <v>16.470588235294116</v>
      </c>
      <c r="H51" s="172"/>
    </row>
    <row r="52" spans="1:8" s="178" customFormat="1" ht="12.75" customHeight="1">
      <c r="A52" s="315" t="s">
        <v>179</v>
      </c>
      <c r="B52" s="580">
        <v>65</v>
      </c>
      <c r="C52" s="582">
        <v>12.31060606060606</v>
      </c>
      <c r="D52" s="325"/>
      <c r="E52" s="315" t="s">
        <v>179</v>
      </c>
      <c r="F52" s="580">
        <v>23</v>
      </c>
      <c r="G52" s="582">
        <v>6.764705882352941</v>
      </c>
      <c r="H52" s="172"/>
    </row>
    <row r="53" spans="1:8" s="178" customFormat="1" ht="12.75" customHeight="1">
      <c r="A53" s="315" t="s">
        <v>294</v>
      </c>
      <c r="B53" s="580">
        <v>26</v>
      </c>
      <c r="C53" s="582">
        <v>4.924242424242424</v>
      </c>
      <c r="D53" s="325"/>
      <c r="E53" s="315" t="s">
        <v>294</v>
      </c>
      <c r="F53" s="580">
        <v>23</v>
      </c>
      <c r="G53" s="582">
        <v>6.764705882352941</v>
      </c>
      <c r="H53" s="172"/>
    </row>
    <row r="54" spans="1:8" s="178" customFormat="1" ht="12.75" customHeight="1">
      <c r="A54" s="315" t="s">
        <v>223</v>
      </c>
      <c r="B54" s="580">
        <v>22</v>
      </c>
      <c r="C54" s="582">
        <v>4.166666666666666</v>
      </c>
      <c r="D54" s="325"/>
      <c r="E54" s="315" t="s">
        <v>320</v>
      </c>
      <c r="F54" s="580">
        <v>18</v>
      </c>
      <c r="G54" s="582">
        <v>5.294117647058823</v>
      </c>
      <c r="H54" s="172"/>
    </row>
    <row r="55" spans="1:8" s="178" customFormat="1" ht="12.75" customHeight="1">
      <c r="A55" s="315" t="s">
        <v>325</v>
      </c>
      <c r="B55" s="580">
        <v>21</v>
      </c>
      <c r="C55" s="582">
        <v>3.977272727272727</v>
      </c>
      <c r="D55" s="325"/>
      <c r="E55" s="315" t="s">
        <v>325</v>
      </c>
      <c r="F55" s="580">
        <v>12</v>
      </c>
      <c r="G55" s="582">
        <v>3.5294117647058822</v>
      </c>
      <c r="H55" s="172"/>
    </row>
    <row r="56" spans="1:8" s="178" customFormat="1" ht="12.75" customHeight="1">
      <c r="A56" s="315" t="s">
        <v>239</v>
      </c>
      <c r="B56" s="580">
        <v>19</v>
      </c>
      <c r="C56" s="582">
        <v>3.5984848484848486</v>
      </c>
      <c r="D56" s="325"/>
      <c r="E56" s="315" t="s">
        <v>223</v>
      </c>
      <c r="F56" s="580">
        <v>11</v>
      </c>
      <c r="G56" s="582">
        <v>3.2352941176470593</v>
      </c>
      <c r="H56" s="172"/>
    </row>
    <row r="57" spans="1:8" s="178" customFormat="1" ht="12.75" customHeight="1">
      <c r="A57" s="315" t="s">
        <v>204</v>
      </c>
      <c r="B57" s="580">
        <v>18</v>
      </c>
      <c r="C57" s="582">
        <v>3.4090909090909087</v>
      </c>
      <c r="D57" s="325"/>
      <c r="E57" s="315" t="s">
        <v>239</v>
      </c>
      <c r="F57" s="580">
        <v>10</v>
      </c>
      <c r="G57" s="582">
        <v>2.941176470588235</v>
      </c>
      <c r="H57" s="172"/>
    </row>
    <row r="58" spans="1:10" s="178" customFormat="1" ht="12.75" customHeight="1">
      <c r="A58" s="315" t="s">
        <v>188</v>
      </c>
      <c r="B58" s="580">
        <v>14</v>
      </c>
      <c r="C58" s="582">
        <v>2.6515151515151514</v>
      </c>
      <c r="D58" s="325"/>
      <c r="E58" s="315" t="s">
        <v>335</v>
      </c>
      <c r="F58" s="580">
        <v>7</v>
      </c>
      <c r="G58" s="582">
        <v>2.0588235294117645</v>
      </c>
      <c r="H58" s="172"/>
      <c r="J58" s="181"/>
    </row>
    <row r="59" spans="1:8" s="178" customFormat="1" ht="12.75" customHeight="1">
      <c r="A59" s="315" t="s">
        <v>323</v>
      </c>
      <c r="B59" s="580">
        <v>11</v>
      </c>
      <c r="C59" s="582">
        <v>2.083333333333333</v>
      </c>
      <c r="D59" s="325"/>
      <c r="E59" s="315" t="s">
        <v>321</v>
      </c>
      <c r="F59" s="580">
        <v>7</v>
      </c>
      <c r="G59" s="582">
        <v>2.0588235294117645</v>
      </c>
      <c r="H59" s="172"/>
    </row>
    <row r="60" spans="1:14" s="178" customFormat="1" ht="12.75" customHeight="1">
      <c r="A60" s="315" t="s">
        <v>202</v>
      </c>
      <c r="B60" s="580">
        <v>137</v>
      </c>
      <c r="C60" s="582">
        <v>25.946969696969695</v>
      </c>
      <c r="D60" s="325"/>
      <c r="E60" s="315" t="s">
        <v>202</v>
      </c>
      <c r="F60" s="580">
        <v>102</v>
      </c>
      <c r="G60" s="582">
        <v>30</v>
      </c>
      <c r="I60" s="172"/>
      <c r="J60" s="172"/>
      <c r="K60" s="172"/>
      <c r="L60" s="172"/>
      <c r="M60" s="172"/>
      <c r="N60" s="172"/>
    </row>
    <row r="61" spans="1:14" s="178" customFormat="1" ht="12.75" customHeight="1">
      <c r="A61" s="317" t="s">
        <v>70</v>
      </c>
      <c r="B61" s="581">
        <v>528</v>
      </c>
      <c r="C61" s="583">
        <v>100</v>
      </c>
      <c r="D61" s="325"/>
      <c r="E61" s="317" t="s">
        <v>70</v>
      </c>
      <c r="F61" s="663">
        <v>340</v>
      </c>
      <c r="G61" s="583">
        <v>100.00000000000001</v>
      </c>
      <c r="H61" s="454"/>
      <c r="I61" s="172"/>
      <c r="J61" s="172"/>
      <c r="K61" s="172"/>
      <c r="L61" s="172"/>
      <c r="M61" s="172"/>
      <c r="N61" s="172"/>
    </row>
    <row r="62" spans="1:8" s="178" customFormat="1" ht="9.75" customHeight="1">
      <c r="A62" s="336"/>
      <c r="B62" s="337"/>
      <c r="C62" s="247"/>
      <c r="E62" s="169"/>
      <c r="F62" s="340" t="s">
        <v>201</v>
      </c>
      <c r="G62" s="340" t="s">
        <v>201</v>
      </c>
      <c r="H62" s="454"/>
    </row>
    <row r="63" spans="2:7" s="178" customFormat="1" ht="9.75" customHeight="1">
      <c r="B63" s="337"/>
      <c r="C63" s="247"/>
      <c r="E63" s="336"/>
      <c r="F63" s="338"/>
      <c r="G63" s="247"/>
    </row>
    <row r="64" spans="1:7" s="178" customFormat="1" ht="9.75" customHeight="1">
      <c r="A64" s="323"/>
      <c r="B64" s="339"/>
      <c r="C64" s="247"/>
      <c r="E64" s="336"/>
      <c r="F64" s="340"/>
      <c r="G64" s="247"/>
    </row>
    <row r="65" spans="1:11" s="178" customFormat="1" ht="9.75" customHeight="1">
      <c r="A65" s="169"/>
      <c r="B65" s="339"/>
      <c r="C65" s="247"/>
      <c r="E65" s="323"/>
      <c r="F65" s="338"/>
      <c r="G65" s="247"/>
      <c r="I65" s="172"/>
      <c r="J65" s="172"/>
      <c r="K65" s="172"/>
    </row>
    <row r="66" spans="1:7" s="178" customFormat="1" ht="9.75" customHeight="1">
      <c r="A66" s="336"/>
      <c r="C66" s="247"/>
      <c r="E66" s="336"/>
      <c r="F66" s="340"/>
      <c r="G66" s="247"/>
    </row>
    <row r="67" spans="1:7" s="178" customFormat="1" ht="9.75" customHeight="1">
      <c r="A67" s="323"/>
      <c r="B67" s="339"/>
      <c r="C67" s="247"/>
      <c r="E67" s="336"/>
      <c r="F67" s="338"/>
      <c r="G67" s="247"/>
    </row>
    <row r="68" spans="3:7" s="178" customFormat="1" ht="9.75" customHeight="1">
      <c r="C68" s="247"/>
      <c r="F68" s="341"/>
      <c r="G68" s="247"/>
    </row>
    <row r="69" spans="1:7" s="178" customFormat="1" ht="9.75" customHeight="1">
      <c r="A69" s="323"/>
      <c r="B69" s="337"/>
      <c r="C69" s="247"/>
      <c r="E69" s="336"/>
      <c r="F69" s="338"/>
      <c r="G69" s="247"/>
    </row>
    <row r="70" spans="1:7" s="178" customFormat="1" ht="9.75" customHeight="1">
      <c r="A70" s="336"/>
      <c r="B70" s="339"/>
      <c r="C70" s="247"/>
      <c r="E70" s="323"/>
      <c r="F70" s="340"/>
      <c r="G70" s="247"/>
    </row>
    <row r="71" spans="1:7" s="178" customFormat="1" ht="9.75" customHeight="1">
      <c r="A71" s="336"/>
      <c r="B71" s="337"/>
      <c r="C71" s="247"/>
      <c r="F71" s="341"/>
      <c r="G71" s="247"/>
    </row>
    <row r="72" spans="5:7" s="178" customFormat="1" ht="9.75" customHeight="1">
      <c r="E72" s="323"/>
      <c r="F72" s="341"/>
      <c r="G72" s="247"/>
    </row>
    <row r="73" spans="1:7" s="178" customFormat="1" ht="9.75" customHeight="1">
      <c r="A73" s="336"/>
      <c r="B73" s="337"/>
      <c r="C73" s="247"/>
      <c r="E73" s="336"/>
      <c r="F73" s="342"/>
      <c r="G73" s="247"/>
    </row>
    <row r="74" spans="5:7" s="178" customFormat="1" ht="9.75" customHeight="1">
      <c r="E74" s="169"/>
      <c r="F74" s="340"/>
      <c r="G74" s="247"/>
    </row>
    <row r="75" spans="1:7" s="178" customFormat="1" ht="9.75" customHeight="1">
      <c r="A75" s="322"/>
      <c r="B75" s="343"/>
      <c r="C75" s="247"/>
      <c r="E75" s="322"/>
      <c r="F75" s="344"/>
      <c r="G75" s="247"/>
    </row>
    <row r="76" spans="1:7" s="178" customFormat="1" ht="7.5" customHeight="1">
      <c r="A76" s="322"/>
      <c r="B76" s="339"/>
      <c r="C76" s="247"/>
      <c r="E76" s="322"/>
      <c r="F76" s="339"/>
      <c r="G76" s="247"/>
    </row>
    <row r="77" spans="1:7" s="178" customFormat="1" ht="10.5" customHeight="1">
      <c r="A77" s="322"/>
      <c r="B77" s="337"/>
      <c r="C77" s="247"/>
      <c r="E77" s="322"/>
      <c r="F77" s="337"/>
      <c r="G77" s="247"/>
    </row>
    <row r="78" s="178" customFormat="1" ht="9.75" customHeight="1"/>
    <row r="79" s="178" customFormat="1" ht="9.75" customHeight="1"/>
    <row r="80" s="178" customFormat="1" ht="9.75" customHeight="1"/>
    <row r="81" s="178" customFormat="1" ht="9.75" customHeight="1"/>
    <row r="82" s="178" customFormat="1" ht="9.75" customHeight="1"/>
    <row r="83" s="178" customFormat="1" ht="9.75" customHeight="1"/>
    <row r="84" s="178" customFormat="1" ht="9.75" customHeight="1"/>
    <row r="85" s="178" customFormat="1" ht="9.75" customHeight="1"/>
    <row r="86" s="178" customFormat="1" ht="9.75" customHeight="1"/>
    <row r="87" s="178" customFormat="1" ht="9.75" customHeight="1"/>
    <row r="88" s="178" customFormat="1" ht="9.75" customHeight="1"/>
    <row r="89" s="178" customFormat="1" ht="9.75" customHeight="1"/>
    <row r="90" s="178" customFormat="1" ht="9.75" customHeight="1"/>
    <row r="91" s="178" customFormat="1" ht="9.75" customHeight="1"/>
    <row r="92" s="178" customFormat="1" ht="9.75" customHeight="1"/>
    <row r="93" s="178" customFormat="1" ht="9.75" customHeight="1"/>
    <row r="94" s="178" customFormat="1" ht="9.75" customHeight="1"/>
  </sheetData>
  <sheetProtection/>
  <mergeCells count="15">
    <mergeCell ref="A9:A10"/>
    <mergeCell ref="E9:E10"/>
    <mergeCell ref="A1:G1"/>
    <mergeCell ref="A2:G2"/>
    <mergeCell ref="A4:G4"/>
    <mergeCell ref="A7:C7"/>
    <mergeCell ref="E7:G7"/>
    <mergeCell ref="E47:E48"/>
    <mergeCell ref="A47:A48"/>
    <mergeCell ref="E28:E29"/>
    <mergeCell ref="A28:A29"/>
    <mergeCell ref="A26:C26"/>
    <mergeCell ref="E26:G26"/>
    <mergeCell ref="A45:C45"/>
    <mergeCell ref="E45:G45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O60"/>
  <sheetViews>
    <sheetView view="pageBreakPreview" zoomScaleSheetLayoutView="100" zoomScalePageLayoutView="0" workbookViewId="0" topLeftCell="A22">
      <selection activeCell="I28" sqref="H28:I41"/>
    </sheetView>
  </sheetViews>
  <sheetFormatPr defaultColWidth="10.7109375" defaultRowHeight="9.75" customHeight="1"/>
  <cols>
    <col min="1" max="1" width="46.140625" style="183" customWidth="1"/>
    <col min="2" max="3" width="6.8515625" style="183" customWidth="1"/>
    <col min="4" max="4" width="5.421875" style="183" customWidth="1"/>
    <col min="5" max="5" width="46.140625" style="183" customWidth="1"/>
    <col min="6" max="7" width="6.8515625" style="183" customWidth="1"/>
    <col min="8" max="8" width="10.7109375" style="345" customWidth="1"/>
    <col min="9" max="9" width="37.8515625" style="183" customWidth="1"/>
    <col min="10" max="16384" width="10.7109375" style="183" customWidth="1"/>
  </cols>
  <sheetData>
    <row r="1" spans="1:15" ht="9.75" customHeight="1">
      <c r="A1" s="739" t="s">
        <v>336</v>
      </c>
      <c r="B1" s="739"/>
      <c r="C1" s="739"/>
      <c r="D1" s="739"/>
      <c r="E1" s="739"/>
      <c r="F1" s="739"/>
      <c r="G1" s="739"/>
      <c r="H1" s="484"/>
      <c r="I1" s="484"/>
      <c r="J1" s="484"/>
      <c r="K1" s="484"/>
      <c r="L1" s="484"/>
      <c r="M1" s="484"/>
      <c r="N1" s="484"/>
      <c r="O1" s="484"/>
    </row>
    <row r="2" spans="1:15" ht="9.75" customHeight="1">
      <c r="A2" s="739" t="s">
        <v>230</v>
      </c>
      <c r="B2" s="739"/>
      <c r="C2" s="739"/>
      <c r="D2" s="739"/>
      <c r="E2" s="739"/>
      <c r="F2" s="739"/>
      <c r="G2" s="739"/>
      <c r="H2" s="484"/>
      <c r="I2" s="484"/>
      <c r="J2" s="484"/>
      <c r="K2" s="484"/>
      <c r="L2" s="484"/>
      <c r="M2" s="484"/>
      <c r="N2" s="484"/>
      <c r="O2" s="484"/>
    </row>
    <row r="3" spans="1:7" ht="7.5" customHeight="1">
      <c r="A3" s="182"/>
      <c r="B3" s="182"/>
      <c r="C3" s="182"/>
      <c r="D3" s="182"/>
      <c r="E3" s="182"/>
      <c r="F3" s="182"/>
      <c r="G3" s="182"/>
    </row>
    <row r="4" spans="1:15" ht="9.75" customHeight="1">
      <c r="A4" s="727" t="s">
        <v>333</v>
      </c>
      <c r="B4" s="727"/>
      <c r="C4" s="727"/>
      <c r="D4" s="727"/>
      <c r="E4" s="727"/>
      <c r="F4" s="727"/>
      <c r="G4" s="727"/>
      <c r="H4" s="483"/>
      <c r="I4" s="483"/>
      <c r="J4" s="483"/>
      <c r="K4" s="483"/>
      <c r="L4" s="483"/>
      <c r="M4" s="483"/>
      <c r="N4" s="483"/>
      <c r="O4" s="483"/>
    </row>
    <row r="5" spans="1:7" ht="7.5" customHeight="1">
      <c r="A5" s="171"/>
      <c r="B5" s="171"/>
      <c r="C5" s="171"/>
      <c r="D5" s="171"/>
      <c r="E5" s="171"/>
      <c r="F5" s="171"/>
      <c r="G5" s="171"/>
    </row>
    <row r="6" spans="1:15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7" ht="11.25">
      <c r="A7" s="740" t="s">
        <v>96</v>
      </c>
      <c r="B7" s="740"/>
      <c r="C7" s="740"/>
      <c r="D7" s="174"/>
      <c r="E7" s="740" t="s">
        <v>97</v>
      </c>
      <c r="F7" s="740"/>
      <c r="G7" s="740"/>
    </row>
    <row r="8" spans="1:8" s="184" customFormat="1" ht="11.25">
      <c r="A8" s="471"/>
      <c r="B8" s="472"/>
      <c r="C8" s="472"/>
      <c r="D8" s="172"/>
      <c r="E8" s="172"/>
      <c r="F8" s="172"/>
      <c r="G8" s="172"/>
      <c r="H8" s="346"/>
    </row>
    <row r="9" spans="1:8" s="184" customFormat="1" ht="11.25">
      <c r="A9" s="725" t="s">
        <v>200</v>
      </c>
      <c r="B9" s="176" t="s">
        <v>15</v>
      </c>
      <c r="C9" s="248"/>
      <c r="D9" s="172"/>
      <c r="E9" s="725" t="s">
        <v>200</v>
      </c>
      <c r="F9" s="176" t="s">
        <v>15</v>
      </c>
      <c r="G9" s="248"/>
      <c r="H9" s="346"/>
    </row>
    <row r="10" spans="1:7" ht="11.25" customHeight="1">
      <c r="A10" s="730"/>
      <c r="B10" s="177" t="s">
        <v>12</v>
      </c>
      <c r="C10" s="249" t="s">
        <v>94</v>
      </c>
      <c r="D10" s="172"/>
      <c r="E10" s="730"/>
      <c r="F10" s="177" t="s">
        <v>12</v>
      </c>
      <c r="G10" s="249" t="s">
        <v>94</v>
      </c>
    </row>
    <row r="11" spans="1:7" ht="3.75" customHeight="1">
      <c r="A11" s="251"/>
      <c r="B11" s="252"/>
      <c r="C11" s="250" t="s">
        <v>201</v>
      </c>
      <c r="D11" s="172"/>
      <c r="E11" s="316"/>
      <c r="F11" s="252"/>
      <c r="G11" s="250" t="s">
        <v>201</v>
      </c>
    </row>
    <row r="12" spans="1:11" ht="11.25" customHeight="1">
      <c r="A12" s="315" t="s">
        <v>179</v>
      </c>
      <c r="B12" s="576">
        <v>11</v>
      </c>
      <c r="C12" s="578">
        <v>78.57142857142857</v>
      </c>
      <c r="D12" s="325"/>
      <c r="E12" s="315" t="s">
        <v>179</v>
      </c>
      <c r="F12" s="576">
        <v>21</v>
      </c>
      <c r="G12" s="578">
        <v>28.000000000000004</v>
      </c>
      <c r="H12" s="347"/>
      <c r="K12" s="623"/>
    </row>
    <row r="13" spans="1:11" ht="11.25" customHeight="1">
      <c r="A13" s="315" t="s">
        <v>204</v>
      </c>
      <c r="B13" s="576">
        <v>7</v>
      </c>
      <c r="C13" s="578">
        <v>50</v>
      </c>
      <c r="D13" s="325"/>
      <c r="E13" s="315" t="s">
        <v>235</v>
      </c>
      <c r="F13" s="576">
        <v>10</v>
      </c>
      <c r="G13" s="578">
        <v>13.333333333333334</v>
      </c>
      <c r="K13" s="623"/>
    </row>
    <row r="14" spans="1:11" ht="12.75" customHeight="1">
      <c r="A14" s="315" t="s">
        <v>335</v>
      </c>
      <c r="B14" s="576">
        <v>6</v>
      </c>
      <c r="C14" s="578">
        <v>42.857142857142854</v>
      </c>
      <c r="D14" s="325"/>
      <c r="E14" s="315" t="s">
        <v>335</v>
      </c>
      <c r="F14" s="576">
        <v>6</v>
      </c>
      <c r="G14" s="578">
        <v>8</v>
      </c>
      <c r="K14" s="623"/>
    </row>
    <row r="15" spans="1:11" ht="11.25" customHeight="1">
      <c r="A15" s="315" t="s">
        <v>235</v>
      </c>
      <c r="B15" s="576">
        <v>6</v>
      </c>
      <c r="C15" s="578">
        <v>42.857142857142854</v>
      </c>
      <c r="D15" s="325"/>
      <c r="E15" s="315" t="s">
        <v>188</v>
      </c>
      <c r="F15" s="576">
        <v>4</v>
      </c>
      <c r="G15" s="578">
        <v>5.333333333333334</v>
      </c>
      <c r="K15" s="623"/>
    </row>
    <row r="16" spans="1:11" ht="11.25" customHeight="1">
      <c r="A16" s="315" t="s">
        <v>239</v>
      </c>
      <c r="B16" s="576">
        <v>2</v>
      </c>
      <c r="C16" s="578">
        <v>14.285714285714285</v>
      </c>
      <c r="D16" s="325"/>
      <c r="E16" s="315" t="s">
        <v>319</v>
      </c>
      <c r="F16" s="576">
        <v>4</v>
      </c>
      <c r="G16" s="578">
        <v>5.333333333333334</v>
      </c>
      <c r="K16" s="623"/>
    </row>
    <row r="17" spans="1:11" ht="11.25" customHeight="1">
      <c r="A17" s="315" t="s">
        <v>319</v>
      </c>
      <c r="B17" s="576">
        <v>2</v>
      </c>
      <c r="C17" s="578">
        <v>14.285714285714285</v>
      </c>
      <c r="D17" s="325"/>
      <c r="E17" s="315" t="s">
        <v>239</v>
      </c>
      <c r="F17" s="576">
        <v>3</v>
      </c>
      <c r="G17" s="578">
        <v>4</v>
      </c>
      <c r="K17" s="623"/>
    </row>
    <row r="18" spans="1:11" ht="11.25" customHeight="1">
      <c r="A18" s="315" t="s">
        <v>337</v>
      </c>
      <c r="B18" s="576">
        <v>1</v>
      </c>
      <c r="C18" s="578">
        <v>7.142857142857142</v>
      </c>
      <c r="D18" s="325"/>
      <c r="E18" s="315" t="s">
        <v>204</v>
      </c>
      <c r="F18" s="576">
        <v>2</v>
      </c>
      <c r="G18" s="578">
        <v>2.666666666666667</v>
      </c>
      <c r="K18" s="623"/>
    </row>
    <row r="19" spans="1:11" ht="11.25" customHeight="1">
      <c r="A19" s="315" t="s">
        <v>321</v>
      </c>
      <c r="B19" s="576">
        <v>1</v>
      </c>
      <c r="C19" s="578">
        <v>7.142857142857142</v>
      </c>
      <c r="D19" s="325"/>
      <c r="E19" s="315" t="s">
        <v>337</v>
      </c>
      <c r="F19" s="576">
        <v>1</v>
      </c>
      <c r="G19" s="578">
        <v>1.3333333333333335</v>
      </c>
      <c r="K19" s="623"/>
    </row>
    <row r="20" spans="1:11" ht="11.25" customHeight="1">
      <c r="A20" s="315" t="s">
        <v>326</v>
      </c>
      <c r="B20" s="576">
        <v>1</v>
      </c>
      <c r="C20" s="578">
        <v>7.142857142857142</v>
      </c>
      <c r="D20" s="325"/>
      <c r="E20" s="315" t="s">
        <v>325</v>
      </c>
      <c r="F20" s="576">
        <v>1</v>
      </c>
      <c r="G20" s="578">
        <v>1.3333333333333335</v>
      </c>
      <c r="K20" s="623"/>
    </row>
    <row r="21" spans="1:7" ht="11.25" customHeight="1">
      <c r="A21" s="315" t="s">
        <v>322</v>
      </c>
      <c r="B21" s="576">
        <v>1</v>
      </c>
      <c r="C21" s="578">
        <v>7.142857142857142</v>
      </c>
      <c r="D21" s="325"/>
      <c r="E21" s="315" t="s">
        <v>326</v>
      </c>
      <c r="F21" s="576">
        <v>1</v>
      </c>
      <c r="G21" s="578">
        <v>1.3333333333333335</v>
      </c>
    </row>
    <row r="22" spans="1:7" ht="11.25" customHeight="1">
      <c r="A22" s="315" t="s">
        <v>46</v>
      </c>
      <c r="B22" s="576">
        <v>14</v>
      </c>
      <c r="C22" s="578">
        <v>100</v>
      </c>
      <c r="D22" s="325"/>
      <c r="E22" s="315" t="s">
        <v>202</v>
      </c>
      <c r="F22" s="576">
        <v>22</v>
      </c>
      <c r="G22" s="578">
        <v>29.333333333333332</v>
      </c>
    </row>
    <row r="23" spans="1:7" ht="11.25" customHeight="1">
      <c r="A23" s="317" t="s">
        <v>70</v>
      </c>
      <c r="B23" s="577">
        <v>52</v>
      </c>
      <c r="C23" s="579"/>
      <c r="D23" s="325"/>
      <c r="E23" s="317" t="s">
        <v>70</v>
      </c>
      <c r="F23" s="577">
        <v>75</v>
      </c>
      <c r="G23" s="579">
        <v>100</v>
      </c>
    </row>
    <row r="24" spans="1:7" ht="11.25">
      <c r="A24" s="320"/>
      <c r="B24" s="458"/>
      <c r="C24" s="328"/>
      <c r="D24" s="325"/>
      <c r="E24" s="320"/>
      <c r="F24" s="458" t="s">
        <v>201</v>
      </c>
      <c r="G24" s="458"/>
    </row>
    <row r="25" spans="1:7" ht="11.25">
      <c r="A25" s="737" t="s">
        <v>98</v>
      </c>
      <c r="B25" s="737"/>
      <c r="C25" s="737"/>
      <c r="D25" s="325"/>
      <c r="E25" s="737" t="s">
        <v>99</v>
      </c>
      <c r="F25" s="737"/>
      <c r="G25" s="737"/>
    </row>
    <row r="26" spans="1:7" ht="11.25">
      <c r="A26" s="329"/>
      <c r="B26" s="330"/>
      <c r="C26" s="330"/>
      <c r="D26" s="325"/>
      <c r="E26" s="329"/>
      <c r="F26" s="171"/>
      <c r="G26" s="171"/>
    </row>
    <row r="27" spans="1:14" ht="11.25">
      <c r="A27" s="731" t="s">
        <v>200</v>
      </c>
      <c r="B27" s="331" t="s">
        <v>15</v>
      </c>
      <c r="C27" s="332"/>
      <c r="D27" s="325"/>
      <c r="E27" s="731" t="s">
        <v>200</v>
      </c>
      <c r="F27" s="176" t="s">
        <v>15</v>
      </c>
      <c r="G27" s="248"/>
      <c r="J27"/>
      <c r="K27"/>
      <c r="L27"/>
      <c r="M27"/>
      <c r="N27"/>
    </row>
    <row r="28" spans="1:14" ht="11.25">
      <c r="A28" s="732"/>
      <c r="B28" s="177" t="s">
        <v>12</v>
      </c>
      <c r="C28" s="249" t="s">
        <v>94</v>
      </c>
      <c r="D28" s="325"/>
      <c r="E28" s="732"/>
      <c r="F28" s="177" t="s">
        <v>12</v>
      </c>
      <c r="G28" s="249" t="s">
        <v>94</v>
      </c>
      <c r="J28"/>
      <c r="K28"/>
      <c r="L28"/>
      <c r="M28"/>
      <c r="N28"/>
    </row>
    <row r="29" spans="1:14" ht="4.5" customHeight="1">
      <c r="A29" s="333"/>
      <c r="B29" s="334"/>
      <c r="C29" s="335" t="s">
        <v>83</v>
      </c>
      <c r="D29" s="325"/>
      <c r="E29" s="316"/>
      <c r="F29" s="459"/>
      <c r="G29" s="460" t="s">
        <v>201</v>
      </c>
      <c r="J29"/>
      <c r="K29"/>
      <c r="L29"/>
      <c r="M29"/>
      <c r="N29"/>
    </row>
    <row r="30" spans="1:14" s="184" customFormat="1" ht="11.25" customHeight="1">
      <c r="A30" s="315" t="s">
        <v>179</v>
      </c>
      <c r="B30" s="576">
        <v>180</v>
      </c>
      <c r="C30" s="578">
        <v>40.723981900452486</v>
      </c>
      <c r="D30" s="325"/>
      <c r="E30" s="315" t="s">
        <v>179</v>
      </c>
      <c r="F30" s="576">
        <v>564</v>
      </c>
      <c r="G30" s="578">
        <v>30.65217391304348</v>
      </c>
      <c r="H30" s="346"/>
      <c r="J30"/>
      <c r="K30"/>
      <c r="L30"/>
      <c r="M30"/>
      <c r="N30"/>
    </row>
    <row r="31" spans="1:14" s="184" customFormat="1" ht="11.25" customHeight="1">
      <c r="A31" s="315" t="s">
        <v>204</v>
      </c>
      <c r="B31" s="576">
        <v>78</v>
      </c>
      <c r="C31" s="578">
        <v>17.647058823529413</v>
      </c>
      <c r="D31" s="325"/>
      <c r="E31" s="315" t="s">
        <v>319</v>
      </c>
      <c r="F31" s="576">
        <v>247</v>
      </c>
      <c r="G31" s="578">
        <v>13.423913043478262</v>
      </c>
      <c r="H31" s="346"/>
      <c r="J31"/>
      <c r="K31"/>
      <c r="L31"/>
      <c r="M31"/>
      <c r="N31"/>
    </row>
    <row r="32" spans="1:14" ht="11.25" customHeight="1">
      <c r="A32" s="315" t="s">
        <v>188</v>
      </c>
      <c r="B32" s="576">
        <v>72</v>
      </c>
      <c r="C32" s="578">
        <v>16.289592760180994</v>
      </c>
      <c r="D32" s="325"/>
      <c r="E32" s="315" t="s">
        <v>235</v>
      </c>
      <c r="F32" s="576">
        <v>217</v>
      </c>
      <c r="G32" s="578">
        <v>11.793478260869565</v>
      </c>
      <c r="H32" s="346"/>
      <c r="J32"/>
      <c r="K32"/>
      <c r="L32"/>
      <c r="M32"/>
      <c r="N32"/>
    </row>
    <row r="33" spans="1:14" ht="11.25" customHeight="1">
      <c r="A33" s="315" t="s">
        <v>235</v>
      </c>
      <c r="B33" s="576">
        <v>20</v>
      </c>
      <c r="C33" s="578">
        <v>4.524886877828054</v>
      </c>
      <c r="D33" s="325"/>
      <c r="E33" s="315" t="s">
        <v>188</v>
      </c>
      <c r="F33" s="576">
        <v>175</v>
      </c>
      <c r="G33" s="578">
        <v>9.510869565217392</v>
      </c>
      <c r="H33" s="346"/>
      <c r="J33"/>
      <c r="K33"/>
      <c r="L33"/>
      <c r="M33"/>
      <c r="N33"/>
    </row>
    <row r="34" spans="1:14" ht="11.25" customHeight="1">
      <c r="A34" s="315" t="s">
        <v>319</v>
      </c>
      <c r="B34" s="576">
        <v>18</v>
      </c>
      <c r="C34" s="578">
        <v>4.072398190045249</v>
      </c>
      <c r="D34" s="325"/>
      <c r="E34" s="315" t="s">
        <v>204</v>
      </c>
      <c r="F34" s="576">
        <v>116</v>
      </c>
      <c r="G34" s="578">
        <v>6.304347826086956</v>
      </c>
      <c r="H34" s="346"/>
      <c r="J34"/>
      <c r="K34"/>
      <c r="L34"/>
      <c r="M34"/>
      <c r="N34"/>
    </row>
    <row r="35" spans="1:14" ht="11.25" customHeight="1">
      <c r="A35" s="315" t="s">
        <v>337</v>
      </c>
      <c r="B35" s="576">
        <v>4</v>
      </c>
      <c r="C35" s="578">
        <v>0.904977375565611</v>
      </c>
      <c r="D35" s="325"/>
      <c r="E35" s="315" t="s">
        <v>223</v>
      </c>
      <c r="F35" s="576">
        <v>47</v>
      </c>
      <c r="G35" s="578">
        <v>2.5543478260869565</v>
      </c>
      <c r="H35" s="346"/>
      <c r="J35"/>
      <c r="K35"/>
      <c r="L35"/>
      <c r="M35"/>
      <c r="N35"/>
    </row>
    <row r="36" spans="1:14" ht="11.25" customHeight="1">
      <c r="A36" s="315" t="s">
        <v>335</v>
      </c>
      <c r="B36" s="576">
        <v>4</v>
      </c>
      <c r="C36" s="578">
        <v>0.904977375565611</v>
      </c>
      <c r="D36" s="325"/>
      <c r="E36" s="315" t="s">
        <v>331</v>
      </c>
      <c r="F36" s="576">
        <v>37</v>
      </c>
      <c r="G36" s="578">
        <v>2.010869565217391</v>
      </c>
      <c r="H36" s="346"/>
      <c r="J36"/>
      <c r="K36"/>
      <c r="L36"/>
      <c r="M36"/>
      <c r="N36"/>
    </row>
    <row r="37" spans="1:14" ht="11.25" customHeight="1">
      <c r="A37" s="315" t="s">
        <v>239</v>
      </c>
      <c r="B37" s="576">
        <v>4</v>
      </c>
      <c r="C37" s="578">
        <v>0.904977375565611</v>
      </c>
      <c r="D37" s="325"/>
      <c r="E37" s="315" t="s">
        <v>294</v>
      </c>
      <c r="F37" s="576">
        <v>34</v>
      </c>
      <c r="G37" s="578">
        <v>1.8478260869565217</v>
      </c>
      <c r="H37" s="346"/>
      <c r="J37"/>
      <c r="K37"/>
      <c r="L37"/>
      <c r="M37"/>
      <c r="N37"/>
    </row>
    <row r="38" spans="1:14" ht="11.25" customHeight="1">
      <c r="A38" s="315" t="s">
        <v>225</v>
      </c>
      <c r="B38" s="576">
        <v>3</v>
      </c>
      <c r="C38" s="578">
        <v>0.6787330316742082</v>
      </c>
      <c r="D38" s="325"/>
      <c r="E38" s="315" t="s">
        <v>323</v>
      </c>
      <c r="F38" s="576">
        <v>24</v>
      </c>
      <c r="G38" s="578">
        <v>1.3043478260869565</v>
      </c>
      <c r="H38" s="346"/>
      <c r="J38"/>
      <c r="K38"/>
      <c r="L38"/>
      <c r="M38"/>
      <c r="N38"/>
    </row>
    <row r="39" spans="1:14" ht="11.25" customHeight="1">
      <c r="A39" s="315" t="s">
        <v>321</v>
      </c>
      <c r="B39" s="576">
        <v>2</v>
      </c>
      <c r="C39" s="578">
        <v>0.4524886877828055</v>
      </c>
      <c r="D39" s="325"/>
      <c r="E39" s="315" t="s">
        <v>225</v>
      </c>
      <c r="F39" s="576">
        <v>20</v>
      </c>
      <c r="G39" s="578">
        <v>1.0869565217391304</v>
      </c>
      <c r="H39" s="346"/>
      <c r="J39"/>
      <c r="K39"/>
      <c r="L39"/>
      <c r="M39"/>
      <c r="N39"/>
    </row>
    <row r="40" spans="1:14" ht="11.25" customHeight="1">
      <c r="A40" s="315" t="s">
        <v>202</v>
      </c>
      <c r="B40" s="576">
        <v>57</v>
      </c>
      <c r="C40" s="578">
        <v>12.895927601809957</v>
      </c>
      <c r="D40" s="325"/>
      <c r="E40" s="315" t="s">
        <v>202</v>
      </c>
      <c r="F40" s="576">
        <v>359</v>
      </c>
      <c r="G40" s="578">
        <v>19.51086956521739</v>
      </c>
      <c r="J40"/>
      <c r="K40"/>
      <c r="L40"/>
      <c r="M40"/>
      <c r="N40"/>
    </row>
    <row r="41" spans="1:14" ht="11.25" customHeight="1">
      <c r="A41" s="317" t="s">
        <v>70</v>
      </c>
      <c r="B41" s="577">
        <v>442</v>
      </c>
      <c r="C41" s="579">
        <v>100</v>
      </c>
      <c r="D41" s="325"/>
      <c r="E41" s="317" t="s">
        <v>70</v>
      </c>
      <c r="F41" s="577">
        <v>1840</v>
      </c>
      <c r="G41" s="579">
        <v>99.99999999999999</v>
      </c>
      <c r="J41"/>
      <c r="K41"/>
      <c r="L41"/>
      <c r="M41"/>
      <c r="N41"/>
    </row>
    <row r="42" spans="1:14" ht="11.25">
      <c r="A42" s="184"/>
      <c r="B42" s="458" t="s">
        <v>201</v>
      </c>
      <c r="C42" s="461"/>
      <c r="D42" s="184"/>
      <c r="E42" s="184"/>
      <c r="F42" s="458" t="s">
        <v>201</v>
      </c>
      <c r="G42" s="184"/>
      <c r="J42"/>
      <c r="K42"/>
      <c r="L42"/>
      <c r="M42"/>
      <c r="N42"/>
    </row>
    <row r="43" spans="1:14" s="184" customFormat="1" ht="11.25">
      <c r="A43" s="738" t="s">
        <v>100</v>
      </c>
      <c r="B43" s="738"/>
      <c r="C43" s="738"/>
      <c r="E43" s="736" t="s">
        <v>101</v>
      </c>
      <c r="F43" s="736"/>
      <c r="G43" s="736"/>
      <c r="H43" s="346"/>
      <c r="J43"/>
      <c r="K43"/>
      <c r="L43"/>
      <c r="M43"/>
      <c r="N43"/>
    </row>
    <row r="44" spans="8:14" s="184" customFormat="1" ht="11.25">
      <c r="H44" s="346"/>
      <c r="J44"/>
      <c r="K44"/>
      <c r="L44"/>
      <c r="M44"/>
      <c r="N44"/>
    </row>
    <row r="45" spans="1:14" ht="11.25">
      <c r="A45" s="734" t="s">
        <v>200</v>
      </c>
      <c r="B45" s="185" t="s">
        <v>15</v>
      </c>
      <c r="C45" s="186"/>
      <c r="D45" s="184"/>
      <c r="E45" s="734" t="s">
        <v>200</v>
      </c>
      <c r="F45" s="255" t="s">
        <v>15</v>
      </c>
      <c r="G45" s="255"/>
      <c r="J45"/>
      <c r="K45"/>
      <c r="L45"/>
      <c r="M45"/>
      <c r="N45"/>
    </row>
    <row r="46" spans="1:14" ht="11.25">
      <c r="A46" s="735"/>
      <c r="B46" s="187" t="s">
        <v>12</v>
      </c>
      <c r="C46" s="188" t="s">
        <v>94</v>
      </c>
      <c r="D46" s="184"/>
      <c r="E46" s="735"/>
      <c r="F46" s="256" t="s">
        <v>12</v>
      </c>
      <c r="G46" s="257" t="s">
        <v>94</v>
      </c>
      <c r="J46"/>
      <c r="K46"/>
      <c r="L46"/>
      <c r="M46"/>
      <c r="N46"/>
    </row>
    <row r="47" spans="1:7" ht="4.5" customHeight="1">
      <c r="A47" s="462"/>
      <c r="B47" s="463"/>
      <c r="C47" s="464"/>
      <c r="D47" s="184"/>
      <c r="E47" s="465"/>
      <c r="F47" s="466" t="s">
        <v>201</v>
      </c>
      <c r="G47" s="467"/>
    </row>
    <row r="48" spans="1:7" ht="11.25">
      <c r="A48" s="348" t="s">
        <v>235</v>
      </c>
      <c r="B48" s="576">
        <v>2696</v>
      </c>
      <c r="C48" s="578">
        <v>33.17745508245139</v>
      </c>
      <c r="D48" s="184"/>
      <c r="E48" s="468" t="s">
        <v>319</v>
      </c>
      <c r="F48" s="576">
        <v>7236</v>
      </c>
      <c r="G48" s="578">
        <v>25.27595361184854</v>
      </c>
    </row>
    <row r="49" spans="1:7" ht="11.25">
      <c r="A49" s="348" t="s">
        <v>319</v>
      </c>
      <c r="B49" s="576">
        <v>1611</v>
      </c>
      <c r="C49" s="578">
        <v>19.825252276642875</v>
      </c>
      <c r="D49" s="184"/>
      <c r="E49" s="468" t="s">
        <v>235</v>
      </c>
      <c r="F49" s="576">
        <v>6653</v>
      </c>
      <c r="G49" s="578">
        <v>23.2394858180802</v>
      </c>
    </row>
    <row r="50" spans="1:7" ht="11.25">
      <c r="A50" s="348" t="s">
        <v>179</v>
      </c>
      <c r="B50" s="576">
        <v>549</v>
      </c>
      <c r="C50" s="578">
        <v>6.7560915579620975</v>
      </c>
      <c r="D50" s="184"/>
      <c r="E50" s="468" t="s">
        <v>239</v>
      </c>
      <c r="F50" s="576">
        <v>1949</v>
      </c>
      <c r="G50" s="578">
        <v>6.808020120162079</v>
      </c>
    </row>
    <row r="51" spans="1:7" ht="11.25">
      <c r="A51" s="348" t="s">
        <v>223</v>
      </c>
      <c r="B51" s="576">
        <v>311</v>
      </c>
      <c r="C51" s="578">
        <v>3.8272212650750674</v>
      </c>
      <c r="D51" s="184"/>
      <c r="E51" s="468" t="s">
        <v>294</v>
      </c>
      <c r="F51" s="576">
        <v>1779</v>
      </c>
      <c r="G51" s="578">
        <v>6.214195892133575</v>
      </c>
    </row>
    <row r="52" spans="1:7" ht="11.25">
      <c r="A52" s="348" t="s">
        <v>239</v>
      </c>
      <c r="B52" s="576">
        <v>287</v>
      </c>
      <c r="C52" s="578">
        <v>3.531873000246123</v>
      </c>
      <c r="D52" s="184"/>
      <c r="E52" s="468" t="s">
        <v>320</v>
      </c>
      <c r="F52" s="576">
        <v>1003</v>
      </c>
      <c r="G52" s="578">
        <v>3.503562945368171</v>
      </c>
    </row>
    <row r="53" spans="1:7" ht="11.25">
      <c r="A53" s="348" t="s">
        <v>294</v>
      </c>
      <c r="B53" s="576">
        <v>258</v>
      </c>
      <c r="C53" s="578">
        <v>3.174993846911149</v>
      </c>
      <c r="D53" s="184"/>
      <c r="E53" s="468" t="s">
        <v>223</v>
      </c>
      <c r="F53" s="576">
        <v>746</v>
      </c>
      <c r="G53" s="578">
        <v>2.605840435936845</v>
      </c>
    </row>
    <row r="54" spans="1:7" ht="11.25">
      <c r="A54" s="348" t="s">
        <v>323</v>
      </c>
      <c r="B54" s="576">
        <v>250</v>
      </c>
      <c r="C54" s="578">
        <v>3.0765444253015013</v>
      </c>
      <c r="D54" s="184"/>
      <c r="E54" s="468" t="s">
        <v>321</v>
      </c>
      <c r="F54" s="576">
        <v>643</v>
      </c>
      <c r="G54" s="578">
        <v>2.2460528154254575</v>
      </c>
    </row>
    <row r="55" spans="1:7" ht="11.25">
      <c r="A55" s="348" t="s">
        <v>188</v>
      </c>
      <c r="B55" s="576">
        <v>245</v>
      </c>
      <c r="C55" s="578">
        <v>3.0150135367954713</v>
      </c>
      <c r="D55" s="184"/>
      <c r="E55" s="468" t="s">
        <v>322</v>
      </c>
      <c r="F55" s="576">
        <v>597</v>
      </c>
      <c r="G55" s="578">
        <v>2.085370965488333</v>
      </c>
    </row>
    <row r="56" spans="1:7" ht="11.25">
      <c r="A56" s="348" t="s">
        <v>321</v>
      </c>
      <c r="B56" s="576">
        <v>149</v>
      </c>
      <c r="C56" s="578">
        <v>1.8336204774796947</v>
      </c>
      <c r="D56" s="184"/>
      <c r="E56" s="468" t="s">
        <v>179</v>
      </c>
      <c r="F56" s="576">
        <v>570</v>
      </c>
      <c r="G56" s="578">
        <v>1.9910577057426295</v>
      </c>
    </row>
    <row r="57" spans="1:7" ht="11.25">
      <c r="A57" s="348" t="s">
        <v>225</v>
      </c>
      <c r="B57" s="576">
        <v>144</v>
      </c>
      <c r="C57" s="578">
        <v>1.772089588973665</v>
      </c>
      <c r="D57" s="184"/>
      <c r="E57" s="468" t="s">
        <v>225</v>
      </c>
      <c r="F57" s="576">
        <v>469</v>
      </c>
      <c r="G57" s="578">
        <v>1.6382562526198126</v>
      </c>
    </row>
    <row r="58" spans="1:7" ht="11.25">
      <c r="A58" s="348" t="s">
        <v>202</v>
      </c>
      <c r="B58" s="576">
        <v>1626</v>
      </c>
      <c r="C58" s="578">
        <v>20.009844942160964</v>
      </c>
      <c r="D58" s="184"/>
      <c r="E58" s="468" t="s">
        <v>202</v>
      </c>
      <c r="F58" s="576">
        <v>6983</v>
      </c>
      <c r="G58" s="578">
        <v>24.392203437194354</v>
      </c>
    </row>
    <row r="59" spans="1:7" ht="11.25">
      <c r="A59" s="418" t="s">
        <v>70</v>
      </c>
      <c r="B59" s="577">
        <v>8126</v>
      </c>
      <c r="C59" s="579">
        <v>100</v>
      </c>
      <c r="D59" s="184"/>
      <c r="E59" s="470" t="s">
        <v>70</v>
      </c>
      <c r="F59" s="577">
        <v>28628</v>
      </c>
      <c r="G59" s="579">
        <v>100</v>
      </c>
    </row>
    <row r="60" ht="9.75" customHeight="1">
      <c r="F60" s="458" t="s">
        <v>201</v>
      </c>
    </row>
  </sheetData>
  <sheetProtection/>
  <mergeCells count="15">
    <mergeCell ref="A1:G1"/>
    <mergeCell ref="A2:G2"/>
    <mergeCell ref="A4:G4"/>
    <mergeCell ref="A7:C7"/>
    <mergeCell ref="E7:G7"/>
    <mergeCell ref="E9:E10"/>
    <mergeCell ref="A9:A10"/>
    <mergeCell ref="E45:E46"/>
    <mergeCell ref="A45:A46"/>
    <mergeCell ref="E27:E28"/>
    <mergeCell ref="A27:A28"/>
    <mergeCell ref="E43:G43"/>
    <mergeCell ref="A25:C25"/>
    <mergeCell ref="E25:G25"/>
    <mergeCell ref="A43:C43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3"/>
  <sheetViews>
    <sheetView view="pageBreakPreview" zoomScaleSheetLayoutView="100" zoomScalePageLayoutView="0" workbookViewId="0" topLeftCell="A85">
      <selection activeCell="G142" sqref="G142"/>
    </sheetView>
  </sheetViews>
  <sheetFormatPr defaultColWidth="10.7109375" defaultRowHeight="9.75" customHeight="1"/>
  <cols>
    <col min="1" max="1" width="34.7109375" style="118" customWidth="1"/>
    <col min="2" max="15" width="6.7109375" style="265" customWidth="1"/>
    <col min="16" max="16384" width="10.7109375" style="118" customWidth="1"/>
  </cols>
  <sheetData>
    <row r="1" spans="1:15" ht="9" customHeight="1">
      <c r="A1" s="742" t="s">
        <v>338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</row>
    <row r="2" spans="1:15" ht="9" customHeight="1">
      <c r="A2" s="742" t="s">
        <v>80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</row>
    <row r="3" spans="1:15" ht="6" customHeight="1">
      <c r="A3" s="117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9" customHeight="1">
      <c r="A4" s="742" t="s">
        <v>318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</row>
    <row r="5" spans="1:15" ht="6" customHeight="1">
      <c r="A5" s="117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9" customHeight="1">
      <c r="A6" s="743" t="s">
        <v>0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</row>
    <row r="7" ht="6" customHeight="1"/>
    <row r="8" spans="1:15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</row>
    <row r="10" spans="1:15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</row>
    <row r="12" spans="1:16" ht="10.5" customHeight="1">
      <c r="A12" s="253" t="s">
        <v>153</v>
      </c>
      <c r="B12" s="584">
        <v>1917</v>
      </c>
      <c r="C12" s="584">
        <v>1</v>
      </c>
      <c r="D12" s="584">
        <v>1</v>
      </c>
      <c r="E12" s="584">
        <v>0</v>
      </c>
      <c r="F12" s="584">
        <v>2</v>
      </c>
      <c r="G12" s="584">
        <v>2</v>
      </c>
      <c r="H12" s="584">
        <v>3</v>
      </c>
      <c r="I12" s="584">
        <v>11</v>
      </c>
      <c r="J12" s="584">
        <v>33</v>
      </c>
      <c r="K12" s="584">
        <v>106</v>
      </c>
      <c r="L12" s="584">
        <v>210</v>
      </c>
      <c r="M12" s="584">
        <v>332</v>
      </c>
      <c r="N12" s="584">
        <v>1216</v>
      </c>
      <c r="O12" s="584">
        <v>0</v>
      </c>
      <c r="P12" s="121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7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5</v>
      </c>
      <c r="O15" s="584">
        <v>0</v>
      </c>
      <c r="P15" s="121"/>
    </row>
    <row r="16" spans="1:16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</row>
    <row r="17" spans="1:16" ht="10.5" customHeight="1">
      <c r="A17" s="122" t="s">
        <v>156</v>
      </c>
      <c r="B17" s="585">
        <v>94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5</v>
      </c>
      <c r="K17" s="585">
        <v>19</v>
      </c>
      <c r="L17" s="585">
        <v>16</v>
      </c>
      <c r="M17" s="585">
        <v>15</v>
      </c>
      <c r="N17" s="585">
        <v>37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6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</row>
    <row r="20" spans="1:16" ht="10.5" customHeight="1">
      <c r="A20" s="122" t="s">
        <v>157</v>
      </c>
      <c r="B20" s="585">
        <v>13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3</v>
      </c>
      <c r="N20" s="585">
        <v>6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6" ht="10.5" customHeight="1">
      <c r="A22" s="122" t="s">
        <v>158</v>
      </c>
      <c r="B22" s="584">
        <v>1216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9</v>
      </c>
      <c r="K22" s="584">
        <v>57</v>
      </c>
      <c r="L22" s="584">
        <v>137</v>
      </c>
      <c r="M22" s="584">
        <v>218</v>
      </c>
      <c r="N22" s="584">
        <v>792</v>
      </c>
      <c r="O22" s="584">
        <v>0</v>
      </c>
      <c r="P22" s="121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6" ht="10.5" customHeight="1">
      <c r="A25" s="122" t="s">
        <v>159</v>
      </c>
      <c r="B25" s="584">
        <v>587</v>
      </c>
      <c r="C25" s="584">
        <v>1</v>
      </c>
      <c r="D25" s="584">
        <v>1</v>
      </c>
      <c r="E25" s="584">
        <v>0</v>
      </c>
      <c r="F25" s="584">
        <v>2</v>
      </c>
      <c r="G25" s="584">
        <v>2</v>
      </c>
      <c r="H25" s="584">
        <v>2</v>
      </c>
      <c r="I25" s="584">
        <v>7</v>
      </c>
      <c r="J25" s="584">
        <v>19</v>
      </c>
      <c r="K25" s="584">
        <v>27</v>
      </c>
      <c r="L25" s="584">
        <v>55</v>
      </c>
      <c r="M25" s="584">
        <v>95</v>
      </c>
      <c r="N25" s="584">
        <v>376</v>
      </c>
      <c r="O25" s="584">
        <v>0</v>
      </c>
      <c r="P25" s="121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1972</v>
      </c>
      <c r="C27" s="584">
        <v>0</v>
      </c>
      <c r="D27" s="584">
        <v>3</v>
      </c>
      <c r="E27" s="584">
        <v>0</v>
      </c>
      <c r="F27" s="584">
        <v>0</v>
      </c>
      <c r="G27" s="584">
        <v>2</v>
      </c>
      <c r="H27" s="584">
        <v>3</v>
      </c>
      <c r="I27" s="584">
        <v>6</v>
      </c>
      <c r="J27" s="584">
        <v>25</v>
      </c>
      <c r="K27" s="584">
        <v>132</v>
      </c>
      <c r="L27" s="584">
        <v>394</v>
      </c>
      <c r="M27" s="584">
        <v>565</v>
      </c>
      <c r="N27" s="584">
        <v>842</v>
      </c>
      <c r="O27" s="584">
        <v>0</v>
      </c>
      <c r="P27" s="121"/>
    </row>
    <row r="28" spans="1:15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</row>
    <row r="29" spans="1:15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</row>
    <row r="30" spans="1:16" ht="10.5" customHeight="1">
      <c r="A30" s="122" t="s">
        <v>160</v>
      </c>
      <c r="B30" s="585">
        <v>35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6</v>
      </c>
      <c r="L30" s="585">
        <v>7</v>
      </c>
      <c r="M30" s="585">
        <v>12</v>
      </c>
      <c r="N30" s="585">
        <v>9</v>
      </c>
      <c r="O30" s="585">
        <v>0</v>
      </c>
      <c r="P30" s="121"/>
    </row>
    <row r="31" spans="1:15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</row>
    <row r="32" spans="1:15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</row>
    <row r="33" spans="1:16" ht="10.5" customHeight="1">
      <c r="A33" s="122" t="s">
        <v>161</v>
      </c>
      <c r="B33" s="585">
        <v>482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7</v>
      </c>
      <c r="K33" s="585">
        <v>34</v>
      </c>
      <c r="L33" s="585">
        <v>99</v>
      </c>
      <c r="M33" s="585">
        <v>137</v>
      </c>
      <c r="N33" s="585">
        <v>204</v>
      </c>
      <c r="O33" s="585">
        <v>0</v>
      </c>
      <c r="P33" s="121"/>
    </row>
    <row r="34" spans="1:16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</row>
    <row r="35" spans="1:15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</row>
    <row r="36" spans="1:16" ht="10.5" customHeight="1">
      <c r="A36" s="122" t="s">
        <v>163</v>
      </c>
      <c r="B36" s="585">
        <v>575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29</v>
      </c>
      <c r="L36" s="585">
        <v>112</v>
      </c>
      <c r="M36" s="585">
        <v>201</v>
      </c>
      <c r="N36" s="585">
        <v>230</v>
      </c>
      <c r="O36" s="585">
        <v>0</v>
      </c>
      <c r="P36" s="121"/>
    </row>
    <row r="37" spans="1:15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</row>
    <row r="38" spans="1:16" ht="10.5" customHeight="1">
      <c r="A38" s="122" t="s">
        <v>164</v>
      </c>
      <c r="B38" s="584">
        <v>134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6</v>
      </c>
      <c r="K38" s="584">
        <v>19</v>
      </c>
      <c r="L38" s="584">
        <v>35</v>
      </c>
      <c r="M38" s="584">
        <v>27</v>
      </c>
      <c r="N38" s="584">
        <v>47</v>
      </c>
      <c r="O38" s="584">
        <v>0</v>
      </c>
      <c r="P38" s="121"/>
    </row>
    <row r="39" spans="1:15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</row>
    <row r="40" spans="1:15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</row>
    <row r="41" spans="1:16" ht="10.5" customHeight="1">
      <c r="A41" s="122" t="s">
        <v>166</v>
      </c>
      <c r="B41" s="585">
        <v>109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6</v>
      </c>
      <c r="L41" s="585">
        <v>31</v>
      </c>
      <c r="M41" s="585">
        <v>32</v>
      </c>
      <c r="N41" s="585">
        <v>38</v>
      </c>
      <c r="O41" s="585">
        <v>0</v>
      </c>
      <c r="P41" s="121"/>
    </row>
    <row r="42" spans="1:16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</row>
    <row r="43" spans="1:15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</row>
    <row r="44" spans="1:16" ht="10.5" customHeight="1">
      <c r="A44" s="122" t="s">
        <v>168</v>
      </c>
      <c r="B44" s="585">
        <v>93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11</v>
      </c>
      <c r="M44" s="585">
        <v>15</v>
      </c>
      <c r="N44" s="585">
        <v>64</v>
      </c>
      <c r="O44" s="585">
        <v>0</v>
      </c>
      <c r="P44" s="121"/>
    </row>
    <row r="45" spans="1:16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</row>
    <row r="46" spans="1:15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</row>
    <row r="47" spans="1:16" ht="10.5" customHeight="1">
      <c r="A47" s="122" t="s">
        <v>169</v>
      </c>
      <c r="B47" s="585">
        <v>103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6</v>
      </c>
      <c r="L47" s="585">
        <v>19</v>
      </c>
      <c r="M47" s="585">
        <v>20</v>
      </c>
      <c r="N47" s="585">
        <v>57</v>
      </c>
      <c r="O47" s="585">
        <v>0</v>
      </c>
      <c r="P47" s="121"/>
    </row>
    <row r="48" spans="1:16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</row>
    <row r="49" spans="1:15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</row>
    <row r="50" spans="1:15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</row>
    <row r="51" spans="1:16" ht="10.5" customHeight="1">
      <c r="A51" s="122" t="s">
        <v>172</v>
      </c>
      <c r="B51" s="584">
        <v>43</v>
      </c>
      <c r="C51" s="584">
        <v>0</v>
      </c>
      <c r="D51" s="584">
        <v>1</v>
      </c>
      <c r="E51" s="584">
        <v>0</v>
      </c>
      <c r="F51" s="584">
        <v>0</v>
      </c>
      <c r="G51" s="584">
        <v>1</v>
      </c>
      <c r="H51" s="584">
        <v>1</v>
      </c>
      <c r="I51" s="584">
        <v>1</v>
      </c>
      <c r="J51" s="584">
        <v>3</v>
      </c>
      <c r="K51" s="584">
        <v>5</v>
      </c>
      <c r="L51" s="584">
        <v>17</v>
      </c>
      <c r="M51" s="584">
        <v>9</v>
      </c>
      <c r="N51" s="584">
        <v>5</v>
      </c>
      <c r="O51" s="584">
        <v>0</v>
      </c>
      <c r="P51" s="121"/>
    </row>
    <row r="52" spans="1:15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</row>
    <row r="53" spans="1:15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</row>
    <row r="54" spans="1:15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</row>
    <row r="55" spans="1:16" ht="10.5" customHeight="1">
      <c r="A55" s="122" t="s">
        <v>175</v>
      </c>
      <c r="B55" s="584">
        <v>198</v>
      </c>
      <c r="C55" s="584">
        <v>0</v>
      </c>
      <c r="D55" s="584">
        <v>2</v>
      </c>
      <c r="E55" s="584">
        <v>0</v>
      </c>
      <c r="F55" s="584">
        <v>0</v>
      </c>
      <c r="G55" s="584">
        <v>0</v>
      </c>
      <c r="H55" s="584">
        <v>1</v>
      </c>
      <c r="I55" s="584">
        <v>1</v>
      </c>
      <c r="J55" s="584">
        <v>1</v>
      </c>
      <c r="K55" s="584">
        <v>10</v>
      </c>
      <c r="L55" s="584">
        <v>29</v>
      </c>
      <c r="M55" s="584">
        <v>56</v>
      </c>
      <c r="N55" s="584">
        <v>98</v>
      </c>
      <c r="O55" s="584">
        <v>0</v>
      </c>
      <c r="P55" s="121"/>
    </row>
    <row r="56" spans="1:15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</row>
    <row r="57" spans="1:16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</row>
    <row r="58" spans="1:15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</row>
    <row r="59" spans="1:16" ht="10.5" customHeight="1">
      <c r="A59" s="122" t="s">
        <v>178</v>
      </c>
      <c r="B59" s="585">
        <v>200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1</v>
      </c>
      <c r="J59" s="585">
        <v>3</v>
      </c>
      <c r="K59" s="585">
        <v>15</v>
      </c>
      <c r="L59" s="585">
        <v>34</v>
      </c>
      <c r="M59" s="585">
        <v>56</v>
      </c>
      <c r="N59" s="585">
        <v>90</v>
      </c>
      <c r="O59" s="585">
        <v>0</v>
      </c>
      <c r="P59" s="121"/>
    </row>
    <row r="60" spans="1:15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</row>
    <row r="61" spans="1:16" ht="10.5" customHeight="1">
      <c r="A61" s="254" t="s">
        <v>298</v>
      </c>
      <c r="B61" s="584">
        <v>439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1</v>
      </c>
      <c r="I61" s="584">
        <v>1</v>
      </c>
      <c r="J61" s="584">
        <v>2</v>
      </c>
      <c r="K61" s="584">
        <v>13</v>
      </c>
      <c r="L61" s="584">
        <v>31</v>
      </c>
      <c r="M61" s="584">
        <v>64</v>
      </c>
      <c r="N61" s="584">
        <v>326</v>
      </c>
      <c r="O61" s="584">
        <v>0</v>
      </c>
      <c r="P61" s="121"/>
    </row>
    <row r="62" spans="1:15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</row>
    <row r="63" spans="1:15" ht="9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</row>
    <row r="64" spans="1:15" ht="9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</row>
    <row r="65" spans="1:15" ht="9.75" customHeight="1">
      <c r="A65" s="742" t="s">
        <v>339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</row>
    <row r="66" spans="1:15" ht="9.75" customHeight="1">
      <c r="A66" s="741" t="s">
        <v>340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</row>
    <row r="67" spans="2:15" ht="9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</row>
    <row r="68" spans="1:15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</row>
    <row r="69" spans="1:15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</row>
    <row r="70" spans="1:15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</row>
    <row r="71" spans="1:15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</row>
    <row r="72" spans="1:16" ht="10.5" customHeight="1">
      <c r="A72" s="253" t="s">
        <v>296</v>
      </c>
      <c r="B72" s="584">
        <v>458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4</v>
      </c>
      <c r="K72" s="584">
        <v>16</v>
      </c>
      <c r="L72" s="584">
        <v>43</v>
      </c>
      <c r="M72" s="584">
        <v>101</v>
      </c>
      <c r="N72" s="584">
        <v>293</v>
      </c>
      <c r="O72" s="584">
        <v>0</v>
      </c>
      <c r="P72" s="121"/>
    </row>
    <row r="73" spans="1:15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</row>
    <row r="74" spans="1:15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</row>
    <row r="75" spans="1:16" ht="10.5" customHeight="1">
      <c r="A75" s="254" t="s">
        <v>180</v>
      </c>
      <c r="B75" s="584">
        <v>436</v>
      </c>
      <c r="C75" s="584">
        <v>1</v>
      </c>
      <c r="D75" s="584">
        <v>3</v>
      </c>
      <c r="E75" s="584">
        <v>0</v>
      </c>
      <c r="F75" s="584">
        <v>3</v>
      </c>
      <c r="G75" s="584">
        <v>16</v>
      </c>
      <c r="H75" s="584">
        <v>31</v>
      </c>
      <c r="I75" s="584">
        <v>71</v>
      </c>
      <c r="J75" s="584">
        <v>60</v>
      </c>
      <c r="K75" s="584">
        <v>64</v>
      </c>
      <c r="L75" s="584">
        <v>50</v>
      </c>
      <c r="M75" s="584">
        <v>35</v>
      </c>
      <c r="N75" s="584">
        <v>102</v>
      </c>
      <c r="O75" s="584">
        <v>0</v>
      </c>
      <c r="P75" s="121"/>
    </row>
    <row r="76" spans="1:15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</row>
    <row r="77" spans="1:15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</row>
    <row r="78" spans="1:16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</row>
    <row r="79" spans="1:15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</row>
    <row r="80" spans="1:15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</row>
    <row r="81" spans="1:16" ht="10.5" customHeight="1">
      <c r="A81" s="122" t="s">
        <v>185</v>
      </c>
      <c r="B81" s="585">
        <v>125</v>
      </c>
      <c r="C81" s="585">
        <v>0</v>
      </c>
      <c r="D81" s="585">
        <v>0</v>
      </c>
      <c r="E81" s="585">
        <v>0</v>
      </c>
      <c r="F81" s="585">
        <v>2</v>
      </c>
      <c r="G81" s="585">
        <v>6</v>
      </c>
      <c r="H81" s="585">
        <v>19</v>
      </c>
      <c r="I81" s="585">
        <v>25</v>
      </c>
      <c r="J81" s="585">
        <v>14</v>
      </c>
      <c r="K81" s="585">
        <v>17</v>
      </c>
      <c r="L81" s="585">
        <v>16</v>
      </c>
      <c r="M81" s="585">
        <v>11</v>
      </c>
      <c r="N81" s="585">
        <v>15</v>
      </c>
      <c r="O81" s="585">
        <v>0</v>
      </c>
      <c r="P81" s="121"/>
    </row>
    <row r="82" spans="1:16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</row>
    <row r="83" spans="1:16" ht="10.5" customHeight="1">
      <c r="A83" s="259" t="s">
        <v>186</v>
      </c>
      <c r="B83" s="585">
        <v>306</v>
      </c>
      <c r="C83" s="585">
        <v>1</v>
      </c>
      <c r="D83" s="585">
        <v>3</v>
      </c>
      <c r="E83" s="585">
        <v>0</v>
      </c>
      <c r="F83" s="585">
        <v>1</v>
      </c>
      <c r="G83" s="585">
        <v>10</v>
      </c>
      <c r="H83" s="585">
        <v>12</v>
      </c>
      <c r="I83" s="585">
        <v>45</v>
      </c>
      <c r="J83" s="585">
        <v>45</v>
      </c>
      <c r="K83" s="585">
        <v>46</v>
      </c>
      <c r="L83" s="585">
        <v>33</v>
      </c>
      <c r="M83" s="585">
        <v>23</v>
      </c>
      <c r="N83" s="585">
        <v>87</v>
      </c>
      <c r="O83" s="585">
        <v>0</v>
      </c>
      <c r="P83" s="121"/>
    </row>
    <row r="84" spans="1:15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</row>
    <row r="85" spans="1:16" ht="10.5" customHeight="1">
      <c r="A85" s="254" t="s">
        <v>299</v>
      </c>
      <c r="B85" s="585">
        <v>226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2</v>
      </c>
      <c r="J85" s="585">
        <v>6</v>
      </c>
      <c r="K85" s="585">
        <v>26</v>
      </c>
      <c r="L85" s="585">
        <v>43</v>
      </c>
      <c r="M85" s="585">
        <v>51</v>
      </c>
      <c r="N85" s="585">
        <v>97</v>
      </c>
      <c r="O85" s="585">
        <v>0</v>
      </c>
      <c r="P85" s="121"/>
    </row>
    <row r="86" spans="1:16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</row>
    <row r="87" spans="1:16" ht="10.5" customHeight="1">
      <c r="A87" s="254" t="s">
        <v>300</v>
      </c>
      <c r="B87" s="585">
        <v>156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3</v>
      </c>
      <c r="J87" s="585">
        <v>0</v>
      </c>
      <c r="K87" s="585">
        <v>8</v>
      </c>
      <c r="L87" s="585">
        <v>12</v>
      </c>
      <c r="M87" s="585">
        <v>20</v>
      </c>
      <c r="N87" s="585">
        <v>112</v>
      </c>
      <c r="O87" s="585">
        <v>0</v>
      </c>
      <c r="P87" s="121"/>
    </row>
    <row r="88" spans="1:15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</row>
    <row r="89" spans="1:16" ht="10.5" customHeight="1">
      <c r="A89" s="254" t="s">
        <v>301</v>
      </c>
      <c r="B89" s="584">
        <v>188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11</v>
      </c>
      <c r="N89" s="584">
        <v>177</v>
      </c>
      <c r="O89" s="584">
        <v>0</v>
      </c>
      <c r="P89" s="121"/>
    </row>
    <row r="90" spans="1:15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</row>
    <row r="91" spans="1:16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</row>
    <row r="92" spans="1:15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</row>
    <row r="93" spans="1:16" ht="10.5" customHeight="1">
      <c r="A93" s="254" t="s">
        <v>187</v>
      </c>
      <c r="B93" s="584">
        <v>172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2</v>
      </c>
      <c r="K93" s="584">
        <v>7</v>
      </c>
      <c r="L93" s="584">
        <v>24</v>
      </c>
      <c r="M93" s="584">
        <v>39</v>
      </c>
      <c r="N93" s="584">
        <v>99</v>
      </c>
      <c r="O93" s="584">
        <v>0</v>
      </c>
      <c r="P93" s="121"/>
    </row>
    <row r="94" spans="1:15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</row>
    <row r="95" spans="1:16" ht="10.5" customHeight="1">
      <c r="A95" s="254" t="s">
        <v>152</v>
      </c>
      <c r="B95" s="585">
        <v>136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4</v>
      </c>
      <c r="K95" s="585">
        <v>7</v>
      </c>
      <c r="L95" s="585">
        <v>20</v>
      </c>
      <c r="M95" s="585">
        <v>25</v>
      </c>
      <c r="N95" s="585">
        <v>79</v>
      </c>
      <c r="O95" s="585">
        <v>0</v>
      </c>
      <c r="P95" s="121"/>
    </row>
    <row r="96" spans="1:16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</row>
    <row r="97" spans="1:15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</row>
    <row r="98" spans="1:16" ht="10.5" customHeight="1">
      <c r="A98" s="254" t="s">
        <v>189</v>
      </c>
      <c r="B98" s="584">
        <v>126</v>
      </c>
      <c r="C98" s="584">
        <v>0</v>
      </c>
      <c r="D98" s="584">
        <v>0</v>
      </c>
      <c r="E98" s="584">
        <v>0</v>
      </c>
      <c r="F98" s="584">
        <v>0</v>
      </c>
      <c r="G98" s="584">
        <v>3</v>
      </c>
      <c r="H98" s="584">
        <v>6</v>
      </c>
      <c r="I98" s="584">
        <v>19</v>
      </c>
      <c r="J98" s="584">
        <v>24</v>
      </c>
      <c r="K98" s="584">
        <v>29</v>
      </c>
      <c r="L98" s="584">
        <v>18</v>
      </c>
      <c r="M98" s="584">
        <v>11</v>
      </c>
      <c r="N98" s="584">
        <v>16</v>
      </c>
      <c r="O98" s="584">
        <v>0</v>
      </c>
      <c r="P98" s="121"/>
    </row>
    <row r="99" spans="1:15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</row>
    <row r="100" spans="1:15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</row>
    <row r="101" spans="1:16" ht="10.5" customHeight="1">
      <c r="A101" s="254" t="s">
        <v>303</v>
      </c>
      <c r="B101" s="584">
        <v>110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5</v>
      </c>
      <c r="K101" s="584">
        <v>16</v>
      </c>
      <c r="L101" s="584">
        <v>42</v>
      </c>
      <c r="M101" s="584">
        <v>23</v>
      </c>
      <c r="N101" s="584">
        <v>24</v>
      </c>
      <c r="O101" s="584">
        <v>0</v>
      </c>
      <c r="P101" s="121"/>
    </row>
    <row r="102" spans="1:15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</row>
    <row r="103" spans="1:15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</row>
    <row r="104" spans="1:16" ht="10.5" customHeight="1">
      <c r="A104" s="165" t="s">
        <v>191</v>
      </c>
      <c r="B104" s="584">
        <v>48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5</v>
      </c>
      <c r="L104" s="584">
        <v>6</v>
      </c>
      <c r="M104" s="584">
        <v>6</v>
      </c>
      <c r="N104" s="584">
        <v>30</v>
      </c>
      <c r="O104" s="584">
        <v>0</v>
      </c>
      <c r="P104" s="121"/>
    </row>
    <row r="105" spans="1:15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</row>
    <row r="106" spans="1:16" ht="10.5" customHeight="1">
      <c r="A106" s="165" t="s">
        <v>192</v>
      </c>
      <c r="B106" s="585">
        <v>30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2</v>
      </c>
      <c r="K106" s="585">
        <v>3</v>
      </c>
      <c r="L106" s="585">
        <v>3</v>
      </c>
      <c r="M106" s="585">
        <v>8</v>
      </c>
      <c r="N106" s="585">
        <v>13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6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</row>
    <row r="109" spans="1:16" ht="10.5" customHeight="1">
      <c r="A109" s="254" t="s">
        <v>205</v>
      </c>
      <c r="B109" s="585">
        <v>57</v>
      </c>
      <c r="C109" s="585">
        <v>3</v>
      </c>
      <c r="D109" s="585">
        <v>2</v>
      </c>
      <c r="E109" s="585">
        <v>0</v>
      </c>
      <c r="F109" s="585">
        <v>1</v>
      </c>
      <c r="G109" s="585">
        <v>3</v>
      </c>
      <c r="H109" s="585">
        <v>10</v>
      </c>
      <c r="I109" s="585">
        <v>15</v>
      </c>
      <c r="J109" s="585">
        <v>12</v>
      </c>
      <c r="K109" s="585">
        <v>5</v>
      </c>
      <c r="L109" s="585">
        <v>4</v>
      </c>
      <c r="M109" s="585">
        <v>2</v>
      </c>
      <c r="N109" s="585">
        <v>0</v>
      </c>
      <c r="O109" s="585">
        <v>0</v>
      </c>
      <c r="P109" s="121"/>
    </row>
    <row r="110" spans="1:16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</row>
    <row r="111" spans="1:15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</row>
    <row r="112" spans="1:16" ht="10.5" customHeight="1">
      <c r="A112" s="253" t="s">
        <v>194</v>
      </c>
      <c r="B112" s="585">
        <v>38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4</v>
      </c>
      <c r="J112" s="585">
        <v>3</v>
      </c>
      <c r="K112" s="585">
        <v>14</v>
      </c>
      <c r="L112" s="585">
        <v>11</v>
      </c>
      <c r="M112" s="585">
        <v>5</v>
      </c>
      <c r="N112" s="585">
        <v>1</v>
      </c>
      <c r="O112" s="585">
        <v>0</v>
      </c>
      <c r="P112" s="121"/>
    </row>
    <row r="113" spans="1:16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</row>
    <row r="114" spans="1:15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</row>
    <row r="115" spans="1:16" ht="10.5" customHeight="1">
      <c r="A115" s="254" t="s">
        <v>196</v>
      </c>
      <c r="B115" s="584">
        <v>44</v>
      </c>
      <c r="C115" s="588">
        <v>44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</row>
    <row r="116" spans="1:15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</row>
    <row r="117" spans="1:15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</row>
    <row r="118" spans="1:15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</row>
    <row r="119" spans="1:16" ht="10.5" customHeight="1">
      <c r="A119" s="260" t="s">
        <v>199</v>
      </c>
      <c r="B119" s="585">
        <v>21</v>
      </c>
      <c r="C119" s="585">
        <v>10</v>
      </c>
      <c r="D119" s="585">
        <v>1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1</v>
      </c>
      <c r="K119" s="585">
        <v>2</v>
      </c>
      <c r="L119" s="585">
        <v>2</v>
      </c>
      <c r="M119" s="585">
        <v>4</v>
      </c>
      <c r="N119" s="585">
        <v>0</v>
      </c>
      <c r="O119" s="585">
        <v>0</v>
      </c>
      <c r="P119" s="121"/>
    </row>
    <row r="120" spans="1:15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</row>
    <row r="121" spans="1:16" ht="10.5" customHeight="1">
      <c r="A121" s="254" t="s">
        <v>202</v>
      </c>
      <c r="B121" s="585">
        <v>1678</v>
      </c>
      <c r="C121" s="585">
        <v>14</v>
      </c>
      <c r="D121" s="585">
        <v>2</v>
      </c>
      <c r="E121" s="585">
        <v>1</v>
      </c>
      <c r="F121" s="585">
        <v>2</v>
      </c>
      <c r="G121" s="585">
        <v>2</v>
      </c>
      <c r="H121" s="585">
        <v>3</v>
      </c>
      <c r="I121" s="585">
        <v>24</v>
      </c>
      <c r="J121" s="585">
        <v>32</v>
      </c>
      <c r="K121" s="585">
        <v>83</v>
      </c>
      <c r="L121" s="585">
        <v>161</v>
      </c>
      <c r="M121" s="585">
        <v>244</v>
      </c>
      <c r="N121" s="585">
        <v>1110</v>
      </c>
      <c r="O121" s="585">
        <v>0</v>
      </c>
      <c r="P121" s="121"/>
    </row>
    <row r="122" spans="1:15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</row>
    <row r="123" spans="1:16" ht="10.5" customHeight="1">
      <c r="A123" s="261" t="s">
        <v>85</v>
      </c>
      <c r="B123" s="589">
        <v>8252</v>
      </c>
      <c r="C123" s="589">
        <v>74</v>
      </c>
      <c r="D123" s="589">
        <v>12</v>
      </c>
      <c r="E123" s="589">
        <v>1</v>
      </c>
      <c r="F123" s="589">
        <v>9</v>
      </c>
      <c r="G123" s="589">
        <v>28</v>
      </c>
      <c r="H123" s="589">
        <v>60</v>
      </c>
      <c r="I123" s="589">
        <v>159</v>
      </c>
      <c r="J123" s="589">
        <v>216</v>
      </c>
      <c r="K123" s="589">
        <v>536</v>
      </c>
      <c r="L123" s="589">
        <v>1074</v>
      </c>
      <c r="M123" s="589">
        <v>1546</v>
      </c>
      <c r="N123" s="589">
        <v>4537</v>
      </c>
      <c r="O123" s="589">
        <v>0</v>
      </c>
      <c r="P123" s="121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4" max="14" man="1"/>
    <brk id="128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Q129"/>
  <sheetViews>
    <sheetView view="pageBreakPreview" zoomScaleSheetLayoutView="100" zoomScalePageLayoutView="0" workbookViewId="0" topLeftCell="A1">
      <selection activeCell="B121" sqref="B121"/>
    </sheetView>
  </sheetViews>
  <sheetFormatPr defaultColWidth="10.7109375" defaultRowHeight="9.75" customHeight="1"/>
  <cols>
    <col min="1" max="1" width="34.7109375" style="118" customWidth="1"/>
    <col min="2" max="15" width="6.7109375" style="275" customWidth="1"/>
    <col min="16" max="16" width="9.00390625" style="124" customWidth="1"/>
    <col min="17" max="16384" width="10.7109375" style="124" customWidth="1"/>
  </cols>
  <sheetData>
    <row r="1" spans="1:16" ht="10.5" customHeight="1">
      <c r="A1" s="747" t="s">
        <v>341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123"/>
    </row>
    <row r="2" spans="1:16" ht="10.5" customHeight="1">
      <c r="A2" s="747" t="s">
        <v>80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123"/>
    </row>
    <row r="3" spans="1:16" ht="6" customHeight="1">
      <c r="A3" s="117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123"/>
    </row>
    <row r="4" spans="1:16" ht="10.5" customHeight="1">
      <c r="A4" s="747" t="s">
        <v>342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123"/>
    </row>
    <row r="5" spans="1:16" ht="6" customHeight="1">
      <c r="A5" s="117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23"/>
    </row>
    <row r="6" spans="1:16" ht="10.5" customHeight="1">
      <c r="A6" s="748" t="s">
        <v>0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123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346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1</v>
      </c>
      <c r="I12" s="584">
        <v>3</v>
      </c>
      <c r="J12" s="584">
        <v>9</v>
      </c>
      <c r="K12" s="584">
        <v>23</v>
      </c>
      <c r="L12" s="584">
        <v>38</v>
      </c>
      <c r="M12" s="584">
        <v>61</v>
      </c>
      <c r="N12" s="584">
        <v>211</v>
      </c>
      <c r="O12" s="584">
        <v>0</v>
      </c>
      <c r="P12" s="121"/>
      <c r="Q12" s="125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25"/>
    </row>
    <row r="17" spans="1:16" ht="10.5" customHeight="1">
      <c r="A17" s="122" t="s">
        <v>156</v>
      </c>
      <c r="B17" s="585">
        <v>24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5</v>
      </c>
      <c r="L17" s="585">
        <v>3</v>
      </c>
      <c r="M17" s="585">
        <v>6</v>
      </c>
      <c r="N17" s="585">
        <v>9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25"/>
    </row>
    <row r="20" spans="1:16" ht="10.5" customHeight="1">
      <c r="A20" s="122" t="s">
        <v>157</v>
      </c>
      <c r="B20" s="585">
        <v>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0</v>
      </c>
      <c r="M20" s="585">
        <v>1</v>
      </c>
      <c r="N20" s="585">
        <v>1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217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1</v>
      </c>
      <c r="J22" s="584">
        <v>2</v>
      </c>
      <c r="K22" s="584">
        <v>13</v>
      </c>
      <c r="L22" s="584">
        <v>25</v>
      </c>
      <c r="M22" s="584">
        <v>40</v>
      </c>
      <c r="N22" s="584">
        <v>135</v>
      </c>
      <c r="O22" s="584">
        <v>0</v>
      </c>
      <c r="P22" s="121"/>
      <c r="Q22" s="125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102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0</v>
      </c>
      <c r="I25" s="584">
        <v>2</v>
      </c>
      <c r="J25" s="584">
        <v>6</v>
      </c>
      <c r="K25" s="584">
        <v>4</v>
      </c>
      <c r="L25" s="584">
        <v>10</v>
      </c>
      <c r="M25" s="584">
        <v>14</v>
      </c>
      <c r="N25" s="584">
        <v>66</v>
      </c>
      <c r="O25" s="584">
        <v>0</v>
      </c>
      <c r="P25" s="121"/>
      <c r="Q25" s="125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385</v>
      </c>
      <c r="C27" s="584">
        <v>0</v>
      </c>
      <c r="D27" s="584">
        <v>1</v>
      </c>
      <c r="E27" s="584">
        <v>0</v>
      </c>
      <c r="F27" s="584">
        <v>0</v>
      </c>
      <c r="G27" s="584">
        <v>0</v>
      </c>
      <c r="H27" s="584">
        <v>2</v>
      </c>
      <c r="I27" s="584">
        <v>1</v>
      </c>
      <c r="J27" s="584">
        <v>5</v>
      </c>
      <c r="K27" s="584">
        <v>23</v>
      </c>
      <c r="L27" s="584">
        <v>95</v>
      </c>
      <c r="M27" s="584">
        <v>104</v>
      </c>
      <c r="N27" s="584">
        <v>154</v>
      </c>
      <c r="O27" s="584">
        <v>0</v>
      </c>
      <c r="P27" s="121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25"/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6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0</v>
      </c>
      <c r="L30" s="585">
        <v>3</v>
      </c>
      <c r="M30" s="585">
        <v>3</v>
      </c>
      <c r="N30" s="585">
        <v>0</v>
      </c>
      <c r="O30" s="585">
        <v>0</v>
      </c>
      <c r="P30" s="121"/>
      <c r="Q30" s="125"/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104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5</v>
      </c>
      <c r="L33" s="585">
        <v>23</v>
      </c>
      <c r="M33" s="585">
        <v>27</v>
      </c>
      <c r="N33" s="585">
        <v>48</v>
      </c>
      <c r="O33" s="585">
        <v>0</v>
      </c>
      <c r="P33" s="121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25"/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117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6</v>
      </c>
      <c r="L36" s="585">
        <v>33</v>
      </c>
      <c r="M36" s="585">
        <v>39</v>
      </c>
      <c r="N36" s="585">
        <v>39</v>
      </c>
      <c r="O36" s="585">
        <v>0</v>
      </c>
      <c r="P36" s="121"/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22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2</v>
      </c>
      <c r="L38" s="584">
        <v>4</v>
      </c>
      <c r="M38" s="584">
        <v>6</v>
      </c>
      <c r="N38" s="584">
        <v>8</v>
      </c>
      <c r="O38" s="584">
        <v>0</v>
      </c>
      <c r="P38" s="121"/>
      <c r="Q38" s="125"/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27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8</v>
      </c>
      <c r="M41" s="585">
        <v>9</v>
      </c>
      <c r="N41" s="585">
        <v>7</v>
      </c>
      <c r="O41" s="585">
        <v>0</v>
      </c>
      <c r="P41" s="121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25"/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18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1</v>
      </c>
      <c r="M44" s="585">
        <v>3</v>
      </c>
      <c r="N44" s="585">
        <v>14</v>
      </c>
      <c r="O44" s="585">
        <v>0</v>
      </c>
      <c r="P44" s="121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25"/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20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1</v>
      </c>
      <c r="L47" s="585">
        <v>5</v>
      </c>
      <c r="M47" s="585">
        <v>4</v>
      </c>
      <c r="N47" s="585">
        <v>10</v>
      </c>
      <c r="O47" s="585">
        <v>0</v>
      </c>
      <c r="P47" s="121"/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25"/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6</v>
      </c>
      <c r="C51" s="584">
        <v>0</v>
      </c>
      <c r="D51" s="584">
        <v>1</v>
      </c>
      <c r="E51" s="584">
        <v>0</v>
      </c>
      <c r="F51" s="584">
        <v>0</v>
      </c>
      <c r="G51" s="584">
        <v>0</v>
      </c>
      <c r="H51" s="584">
        <v>1</v>
      </c>
      <c r="I51" s="584">
        <v>1</v>
      </c>
      <c r="J51" s="584">
        <v>0</v>
      </c>
      <c r="K51" s="584">
        <v>1</v>
      </c>
      <c r="L51" s="584">
        <v>2</v>
      </c>
      <c r="M51" s="584">
        <v>0</v>
      </c>
      <c r="N51" s="584">
        <v>0</v>
      </c>
      <c r="O51" s="584">
        <v>0</v>
      </c>
      <c r="P51" s="121"/>
      <c r="Q51" s="125"/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32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0</v>
      </c>
      <c r="I55" s="584">
        <v>0</v>
      </c>
      <c r="J55" s="584">
        <v>0</v>
      </c>
      <c r="K55" s="584">
        <v>2</v>
      </c>
      <c r="L55" s="584">
        <v>5</v>
      </c>
      <c r="M55" s="584">
        <v>9</v>
      </c>
      <c r="N55" s="584">
        <v>16</v>
      </c>
      <c r="O55" s="584">
        <v>0</v>
      </c>
      <c r="P55" s="121"/>
      <c r="Q55" s="125"/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25"/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33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0</v>
      </c>
      <c r="J59" s="585">
        <v>1</v>
      </c>
      <c r="K59" s="585">
        <v>4</v>
      </c>
      <c r="L59" s="585">
        <v>11</v>
      </c>
      <c r="M59" s="585">
        <v>4</v>
      </c>
      <c r="N59" s="585">
        <v>12</v>
      </c>
      <c r="O59" s="585">
        <v>0</v>
      </c>
      <c r="P59" s="121"/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75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1</v>
      </c>
      <c r="J61" s="584">
        <v>1</v>
      </c>
      <c r="K61" s="584">
        <v>2</v>
      </c>
      <c r="L61" s="584">
        <v>5</v>
      </c>
      <c r="M61" s="584">
        <v>17</v>
      </c>
      <c r="N61" s="584">
        <v>49</v>
      </c>
      <c r="O61" s="584">
        <v>0</v>
      </c>
      <c r="P61" s="121"/>
      <c r="Q61" s="125"/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343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344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93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7</v>
      </c>
      <c r="L72" s="584">
        <v>10</v>
      </c>
      <c r="M72" s="584">
        <v>25</v>
      </c>
      <c r="N72" s="584">
        <v>50</v>
      </c>
      <c r="O72" s="584">
        <v>0</v>
      </c>
      <c r="P72" s="121"/>
      <c r="Q72" s="125"/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92</v>
      </c>
      <c r="C75" s="584">
        <v>0</v>
      </c>
      <c r="D75" s="584">
        <v>2</v>
      </c>
      <c r="E75" s="584">
        <v>0</v>
      </c>
      <c r="F75" s="584">
        <v>2</v>
      </c>
      <c r="G75" s="584">
        <v>4</v>
      </c>
      <c r="H75" s="584">
        <v>4</v>
      </c>
      <c r="I75" s="584">
        <v>16</v>
      </c>
      <c r="J75" s="584">
        <v>14</v>
      </c>
      <c r="K75" s="584">
        <v>16</v>
      </c>
      <c r="L75" s="584">
        <v>9</v>
      </c>
      <c r="M75" s="584">
        <v>5</v>
      </c>
      <c r="N75" s="584">
        <v>20</v>
      </c>
      <c r="O75" s="584">
        <v>0</v>
      </c>
      <c r="P75" s="121"/>
      <c r="Q75" s="125"/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25"/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27</v>
      </c>
      <c r="C81" s="585">
        <v>0</v>
      </c>
      <c r="D81" s="585">
        <v>0</v>
      </c>
      <c r="E81" s="585">
        <v>0</v>
      </c>
      <c r="F81" s="585">
        <v>1</v>
      </c>
      <c r="G81" s="585">
        <v>2</v>
      </c>
      <c r="H81" s="585">
        <v>4</v>
      </c>
      <c r="I81" s="585">
        <v>7</v>
      </c>
      <c r="J81" s="585">
        <v>3</v>
      </c>
      <c r="K81" s="585">
        <v>2</v>
      </c>
      <c r="L81" s="585">
        <v>5</v>
      </c>
      <c r="M81" s="585">
        <v>1</v>
      </c>
      <c r="N81" s="585">
        <v>2</v>
      </c>
      <c r="O81" s="585">
        <v>0</v>
      </c>
      <c r="P81" s="121"/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25"/>
    </row>
    <row r="83" spans="1:16" ht="10.5" customHeight="1">
      <c r="A83" s="259" t="s">
        <v>186</v>
      </c>
      <c r="B83" s="585">
        <v>62</v>
      </c>
      <c r="C83" s="585">
        <v>0</v>
      </c>
      <c r="D83" s="585">
        <v>2</v>
      </c>
      <c r="E83" s="585">
        <v>0</v>
      </c>
      <c r="F83" s="585">
        <v>1</v>
      </c>
      <c r="G83" s="585">
        <v>2</v>
      </c>
      <c r="H83" s="585">
        <v>0</v>
      </c>
      <c r="I83" s="585">
        <v>9</v>
      </c>
      <c r="J83" s="585">
        <v>10</v>
      </c>
      <c r="K83" s="585">
        <v>13</v>
      </c>
      <c r="L83" s="585">
        <v>4</v>
      </c>
      <c r="M83" s="585">
        <v>3</v>
      </c>
      <c r="N83" s="585">
        <v>18</v>
      </c>
      <c r="O83" s="585">
        <v>0</v>
      </c>
      <c r="P83" s="121"/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36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2</v>
      </c>
      <c r="J85" s="585">
        <v>0</v>
      </c>
      <c r="K85" s="585">
        <v>6</v>
      </c>
      <c r="L85" s="585">
        <v>9</v>
      </c>
      <c r="M85" s="585">
        <v>7</v>
      </c>
      <c r="N85" s="585">
        <v>12</v>
      </c>
      <c r="O85" s="585">
        <v>0</v>
      </c>
      <c r="P85" s="121"/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25"/>
    </row>
    <row r="87" spans="1:16" ht="10.5" customHeight="1">
      <c r="A87" s="254" t="s">
        <v>300</v>
      </c>
      <c r="B87" s="585">
        <v>32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2</v>
      </c>
      <c r="J87" s="585">
        <v>0</v>
      </c>
      <c r="K87" s="585">
        <v>2</v>
      </c>
      <c r="L87" s="585">
        <v>4</v>
      </c>
      <c r="M87" s="585">
        <v>4</v>
      </c>
      <c r="N87" s="585">
        <v>19</v>
      </c>
      <c r="O87" s="585">
        <v>0</v>
      </c>
      <c r="P87" s="121"/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21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2</v>
      </c>
      <c r="N89" s="584">
        <v>19</v>
      </c>
      <c r="O89" s="584">
        <v>0</v>
      </c>
      <c r="P89" s="121"/>
      <c r="Q89" s="125"/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25"/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37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1</v>
      </c>
      <c r="K93" s="584">
        <v>4</v>
      </c>
      <c r="L93" s="584">
        <v>6</v>
      </c>
      <c r="M93" s="584">
        <v>10</v>
      </c>
      <c r="N93" s="584">
        <v>16</v>
      </c>
      <c r="O93" s="584">
        <v>0</v>
      </c>
      <c r="P93" s="121"/>
      <c r="Q93" s="125"/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31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2</v>
      </c>
      <c r="K95" s="585">
        <v>2</v>
      </c>
      <c r="L95" s="585">
        <v>5</v>
      </c>
      <c r="M95" s="585">
        <v>6</v>
      </c>
      <c r="N95" s="585">
        <v>16</v>
      </c>
      <c r="O95" s="585">
        <v>0</v>
      </c>
      <c r="P95" s="121"/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25"/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29</v>
      </c>
      <c r="C98" s="584">
        <v>0</v>
      </c>
      <c r="D98" s="584">
        <v>0</v>
      </c>
      <c r="E98" s="584">
        <v>0</v>
      </c>
      <c r="F98" s="584">
        <v>0</v>
      </c>
      <c r="G98" s="584">
        <v>1</v>
      </c>
      <c r="H98" s="584">
        <v>1</v>
      </c>
      <c r="I98" s="584">
        <v>6</v>
      </c>
      <c r="J98" s="584">
        <v>6</v>
      </c>
      <c r="K98" s="584">
        <v>6</v>
      </c>
      <c r="L98" s="584">
        <v>5</v>
      </c>
      <c r="M98" s="584">
        <v>1</v>
      </c>
      <c r="N98" s="584">
        <v>3</v>
      </c>
      <c r="O98" s="584">
        <v>0</v>
      </c>
      <c r="P98" s="121"/>
      <c r="Q98" s="125"/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23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1</v>
      </c>
      <c r="K101" s="584">
        <v>1</v>
      </c>
      <c r="L101" s="584">
        <v>8</v>
      </c>
      <c r="M101" s="584">
        <v>8</v>
      </c>
      <c r="N101" s="584">
        <v>5</v>
      </c>
      <c r="O101" s="584">
        <v>0</v>
      </c>
      <c r="P101" s="121"/>
      <c r="Q101" s="125"/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11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1</v>
      </c>
      <c r="L104" s="584">
        <v>0</v>
      </c>
      <c r="M104" s="584">
        <v>3</v>
      </c>
      <c r="N104" s="584">
        <v>6</v>
      </c>
      <c r="O104" s="584">
        <v>0</v>
      </c>
      <c r="P104" s="121"/>
      <c r="Q104" s="125"/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6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1</v>
      </c>
      <c r="K106" s="585">
        <v>1</v>
      </c>
      <c r="L106" s="585">
        <v>2</v>
      </c>
      <c r="M106" s="585">
        <v>1</v>
      </c>
      <c r="N106" s="585">
        <v>1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25"/>
    </row>
    <row r="109" spans="1:16" ht="10.5" customHeight="1">
      <c r="A109" s="254" t="s">
        <v>205</v>
      </c>
      <c r="B109" s="585">
        <v>9</v>
      </c>
      <c r="C109" s="585">
        <v>1</v>
      </c>
      <c r="D109" s="585">
        <v>0</v>
      </c>
      <c r="E109" s="585">
        <v>0</v>
      </c>
      <c r="F109" s="585">
        <v>0</v>
      </c>
      <c r="G109" s="585">
        <v>0</v>
      </c>
      <c r="H109" s="585">
        <v>1</v>
      </c>
      <c r="I109" s="585">
        <v>3</v>
      </c>
      <c r="J109" s="585">
        <v>2</v>
      </c>
      <c r="K109" s="585">
        <v>0</v>
      </c>
      <c r="L109" s="585">
        <v>0</v>
      </c>
      <c r="M109" s="585">
        <v>2</v>
      </c>
      <c r="N109" s="585">
        <v>0</v>
      </c>
      <c r="O109" s="585">
        <v>0</v>
      </c>
      <c r="P109" s="121"/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25"/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4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0</v>
      </c>
      <c r="J112" s="585">
        <v>1</v>
      </c>
      <c r="K112" s="585">
        <v>1</v>
      </c>
      <c r="L112" s="585">
        <v>1</v>
      </c>
      <c r="M112" s="585">
        <v>1</v>
      </c>
      <c r="N112" s="585">
        <v>0</v>
      </c>
      <c r="O112" s="585">
        <v>0</v>
      </c>
      <c r="P112" s="121"/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25"/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7</v>
      </c>
      <c r="C115" s="588">
        <v>7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  <c r="Q115" s="125"/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25"/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5</v>
      </c>
      <c r="C119" s="585">
        <v>3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0</v>
      </c>
      <c r="L119" s="585">
        <v>2</v>
      </c>
      <c r="M119" s="585">
        <v>0</v>
      </c>
      <c r="N119" s="585">
        <v>0</v>
      </c>
      <c r="O119" s="585">
        <v>0</v>
      </c>
      <c r="P119" s="121"/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282</v>
      </c>
      <c r="C121" s="585">
        <v>1</v>
      </c>
      <c r="D121" s="585">
        <v>0</v>
      </c>
      <c r="E121" s="585">
        <v>0</v>
      </c>
      <c r="F121" s="585">
        <v>0</v>
      </c>
      <c r="G121" s="585">
        <v>0</v>
      </c>
      <c r="H121" s="585">
        <v>2</v>
      </c>
      <c r="I121" s="585">
        <v>6</v>
      </c>
      <c r="J121" s="585">
        <v>9</v>
      </c>
      <c r="K121" s="585">
        <v>23</v>
      </c>
      <c r="L121" s="585">
        <v>25</v>
      </c>
      <c r="M121" s="585">
        <v>46</v>
      </c>
      <c r="N121" s="585">
        <v>170</v>
      </c>
      <c r="O121" s="585">
        <v>0</v>
      </c>
      <c r="P121" s="121"/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1524</v>
      </c>
      <c r="C123" s="589">
        <v>13</v>
      </c>
      <c r="D123" s="589">
        <v>3</v>
      </c>
      <c r="E123" s="589">
        <v>0</v>
      </c>
      <c r="F123" s="589">
        <v>2</v>
      </c>
      <c r="G123" s="589">
        <v>5</v>
      </c>
      <c r="H123" s="589">
        <v>11</v>
      </c>
      <c r="I123" s="589">
        <v>40</v>
      </c>
      <c r="J123" s="589">
        <v>54</v>
      </c>
      <c r="K123" s="589">
        <v>118</v>
      </c>
      <c r="L123" s="589">
        <v>224</v>
      </c>
      <c r="M123" s="589">
        <v>303</v>
      </c>
      <c r="N123" s="589">
        <v>751</v>
      </c>
      <c r="O123" s="589">
        <v>0</v>
      </c>
      <c r="P123" s="121"/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4" max="14" man="1"/>
    <brk id="128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Q130"/>
  <sheetViews>
    <sheetView view="pageBreakPreview" zoomScaleSheetLayoutView="100" zoomScalePageLayoutView="0" workbookViewId="0" topLeftCell="A1">
      <selection activeCell="P9" sqref="P9:S122"/>
    </sheetView>
  </sheetViews>
  <sheetFormatPr defaultColWidth="10.7109375" defaultRowHeight="9.75" customHeight="1"/>
  <cols>
    <col min="1" max="1" width="34.7109375" style="118" customWidth="1"/>
    <col min="2" max="15" width="6.7109375" style="277" customWidth="1"/>
    <col min="16" max="16" width="9.00390625" style="127" customWidth="1"/>
    <col min="17" max="16384" width="10.7109375" style="127" customWidth="1"/>
  </cols>
  <sheetData>
    <row r="1" spans="1:16" ht="10.5" customHeight="1">
      <c r="A1" s="749" t="s">
        <v>345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126"/>
    </row>
    <row r="2" spans="1:16" ht="10.5" customHeight="1">
      <c r="A2" s="749" t="s">
        <v>80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126"/>
    </row>
    <row r="3" spans="1:16" ht="6" customHeight="1">
      <c r="A3" s="11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26"/>
    </row>
    <row r="4" spans="1:16" ht="10.5" customHeight="1">
      <c r="A4" s="749" t="s">
        <v>346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126"/>
    </row>
    <row r="5" spans="1:16" ht="6" customHeight="1">
      <c r="A5" s="117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126"/>
    </row>
    <row r="6" spans="1:16" ht="10.5" customHeight="1">
      <c r="A6" s="750" t="s">
        <v>0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126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524" t="s">
        <v>201</v>
      </c>
      <c r="C11" s="524" t="s">
        <v>201</v>
      </c>
      <c r="D11" s="524" t="s">
        <v>201</v>
      </c>
      <c r="E11" s="524" t="s">
        <v>201</v>
      </c>
      <c r="F11" s="524" t="s">
        <v>201</v>
      </c>
      <c r="G11" s="524" t="s">
        <v>201</v>
      </c>
      <c r="H11" s="524" t="s">
        <v>201</v>
      </c>
      <c r="I11" s="524" t="s">
        <v>201</v>
      </c>
      <c r="J11" s="524" t="s">
        <v>201</v>
      </c>
      <c r="K11" s="524" t="s">
        <v>201</v>
      </c>
      <c r="L11" s="524" t="s">
        <v>201</v>
      </c>
      <c r="M11" s="524" t="s">
        <v>201</v>
      </c>
      <c r="N11" s="524" t="s">
        <v>201</v>
      </c>
      <c r="O11" s="524" t="s">
        <v>201</v>
      </c>
      <c r="P11" s="118"/>
    </row>
    <row r="12" spans="1:17" ht="10.5" customHeight="1">
      <c r="A12" s="253" t="s">
        <v>153</v>
      </c>
      <c r="B12" s="584">
        <v>951</v>
      </c>
      <c r="C12" s="584">
        <v>1</v>
      </c>
      <c r="D12" s="584">
        <v>1</v>
      </c>
      <c r="E12" s="584">
        <v>0</v>
      </c>
      <c r="F12" s="584">
        <v>2</v>
      </c>
      <c r="G12" s="584">
        <v>2</v>
      </c>
      <c r="H12" s="584">
        <v>1</v>
      </c>
      <c r="I12" s="584">
        <v>5</v>
      </c>
      <c r="J12" s="584">
        <v>17</v>
      </c>
      <c r="K12" s="584">
        <v>52</v>
      </c>
      <c r="L12" s="584">
        <v>112</v>
      </c>
      <c r="M12" s="584">
        <v>155</v>
      </c>
      <c r="N12" s="584">
        <v>603</v>
      </c>
      <c r="O12" s="584">
        <v>0</v>
      </c>
      <c r="P12" s="121">
        <f>IF(SUM(C12:O12)=B12,"","Error")</f>
      </c>
      <c r="Q12" s="128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28">
        <f>IF(SUM(C16:P16)=B16,"","Error")</f>
      </c>
    </row>
    <row r="17" spans="1:16" ht="10.5" customHeight="1">
      <c r="A17" s="122" t="s">
        <v>156</v>
      </c>
      <c r="B17" s="585">
        <v>45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3</v>
      </c>
      <c r="K17" s="585">
        <v>7</v>
      </c>
      <c r="L17" s="585">
        <v>8</v>
      </c>
      <c r="M17" s="585">
        <v>5</v>
      </c>
      <c r="N17" s="585">
        <v>22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28">
        <f>IF(SUM(C19:P19)=B19,"","Error")</f>
      </c>
    </row>
    <row r="20" spans="1:16" ht="10.5" customHeight="1">
      <c r="A20" s="122" t="s">
        <v>157</v>
      </c>
      <c r="B20" s="585">
        <v>6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2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600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1</v>
      </c>
      <c r="J22" s="584">
        <v>4</v>
      </c>
      <c r="K22" s="584">
        <v>31</v>
      </c>
      <c r="L22" s="584">
        <v>72</v>
      </c>
      <c r="M22" s="584">
        <v>105</v>
      </c>
      <c r="N22" s="584">
        <v>387</v>
      </c>
      <c r="O22" s="584">
        <v>0</v>
      </c>
      <c r="P22" s="121">
        <f>IF(SUM(C22:O22)=B22,"","Error")</f>
      </c>
      <c r="Q22" s="128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294</v>
      </c>
      <c r="C25" s="584">
        <v>1</v>
      </c>
      <c r="D25" s="584">
        <v>1</v>
      </c>
      <c r="E25" s="584">
        <v>0</v>
      </c>
      <c r="F25" s="584">
        <v>2</v>
      </c>
      <c r="G25" s="584">
        <v>2</v>
      </c>
      <c r="H25" s="584">
        <v>1</v>
      </c>
      <c r="I25" s="584">
        <v>4</v>
      </c>
      <c r="J25" s="584">
        <v>10</v>
      </c>
      <c r="K25" s="584">
        <v>12</v>
      </c>
      <c r="L25" s="584">
        <v>30</v>
      </c>
      <c r="M25" s="584">
        <v>43</v>
      </c>
      <c r="N25" s="584">
        <v>188</v>
      </c>
      <c r="O25" s="584">
        <v>0</v>
      </c>
      <c r="P25" s="121">
        <f>IF(SUM(C25:O25)=B25,"","Error")</f>
      </c>
      <c r="Q25" s="128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989</v>
      </c>
      <c r="C27" s="584">
        <v>0</v>
      </c>
      <c r="D27" s="584">
        <v>1</v>
      </c>
      <c r="E27" s="584">
        <v>0</v>
      </c>
      <c r="F27" s="584">
        <v>0</v>
      </c>
      <c r="G27" s="584">
        <v>2</v>
      </c>
      <c r="H27" s="584">
        <v>0</v>
      </c>
      <c r="I27" s="584">
        <v>4</v>
      </c>
      <c r="J27" s="584">
        <v>17</v>
      </c>
      <c r="K27" s="584">
        <v>81</v>
      </c>
      <c r="L27" s="584">
        <v>211</v>
      </c>
      <c r="M27" s="584">
        <v>246</v>
      </c>
      <c r="N27" s="584">
        <v>427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21">
        <f>IF(SUM(C28:N28)=B28,"","Error")</f>
      </c>
      <c r="Q28" s="128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19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3</v>
      </c>
      <c r="L30" s="585">
        <v>1</v>
      </c>
      <c r="M30" s="585">
        <v>7</v>
      </c>
      <c r="N30" s="585">
        <v>7</v>
      </c>
      <c r="O30" s="585">
        <v>0</v>
      </c>
      <c r="P30" s="121">
        <f>IF(SUM(C30:O30)=B30,"","Error")</f>
      </c>
      <c r="Q30" s="128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242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5</v>
      </c>
      <c r="K33" s="585">
        <v>23</v>
      </c>
      <c r="L33" s="585">
        <v>50</v>
      </c>
      <c r="M33" s="585">
        <v>64</v>
      </c>
      <c r="N33" s="585">
        <v>99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28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263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19</v>
      </c>
      <c r="L36" s="585">
        <v>56</v>
      </c>
      <c r="M36" s="585">
        <v>76</v>
      </c>
      <c r="N36" s="585">
        <v>109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71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11</v>
      </c>
      <c r="L38" s="584">
        <v>21</v>
      </c>
      <c r="M38" s="584">
        <v>14</v>
      </c>
      <c r="N38" s="584">
        <v>23</v>
      </c>
      <c r="O38" s="584">
        <v>0</v>
      </c>
      <c r="P38" s="121">
        <f>IF(SUM(C38:O38)=B38,"","Error")</f>
      </c>
      <c r="Q38" s="128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53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4</v>
      </c>
      <c r="L41" s="585">
        <v>17</v>
      </c>
      <c r="M41" s="585">
        <v>15</v>
      </c>
      <c r="N41" s="585">
        <v>16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28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60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8</v>
      </c>
      <c r="M44" s="585">
        <v>10</v>
      </c>
      <c r="N44" s="585">
        <v>39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28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49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2</v>
      </c>
      <c r="L47" s="585">
        <v>10</v>
      </c>
      <c r="M47" s="585">
        <v>7</v>
      </c>
      <c r="N47" s="585">
        <v>29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28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24</v>
      </c>
      <c r="C51" s="584">
        <v>0</v>
      </c>
      <c r="D51" s="584">
        <v>0</v>
      </c>
      <c r="E51" s="584">
        <v>0</v>
      </c>
      <c r="F51" s="584">
        <v>0</v>
      </c>
      <c r="G51" s="584">
        <v>1</v>
      </c>
      <c r="H51" s="584">
        <v>0</v>
      </c>
      <c r="I51" s="584">
        <v>0</v>
      </c>
      <c r="J51" s="584">
        <v>3</v>
      </c>
      <c r="K51" s="584">
        <v>3</v>
      </c>
      <c r="L51" s="584">
        <v>10</v>
      </c>
      <c r="M51" s="584">
        <v>4</v>
      </c>
      <c r="N51" s="584">
        <v>3</v>
      </c>
      <c r="O51" s="584">
        <v>0</v>
      </c>
      <c r="P51" s="121">
        <f>IF(SUM(C51:O51)=B51,"","Error")</f>
      </c>
      <c r="Q51" s="128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107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0</v>
      </c>
      <c r="I55" s="584">
        <v>1</v>
      </c>
      <c r="J55" s="584">
        <v>1</v>
      </c>
      <c r="K55" s="584">
        <v>7</v>
      </c>
      <c r="L55" s="584">
        <v>21</v>
      </c>
      <c r="M55" s="584">
        <v>24</v>
      </c>
      <c r="N55" s="584">
        <v>52</v>
      </c>
      <c r="O55" s="584">
        <v>0</v>
      </c>
      <c r="P55" s="121">
        <f>IF(SUM(C55:O55)=B55,"","Error")</f>
      </c>
      <c r="Q55" s="128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28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101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2</v>
      </c>
      <c r="K59" s="585">
        <v>7</v>
      </c>
      <c r="L59" s="585">
        <v>17</v>
      </c>
      <c r="M59" s="585">
        <v>25</v>
      </c>
      <c r="N59" s="585">
        <v>50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252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1</v>
      </c>
      <c r="K61" s="584">
        <v>7</v>
      </c>
      <c r="L61" s="584">
        <v>24</v>
      </c>
      <c r="M61" s="584">
        <v>31</v>
      </c>
      <c r="N61" s="584">
        <v>189</v>
      </c>
      <c r="O61" s="584">
        <v>0</v>
      </c>
      <c r="P61" s="121">
        <f>IF(SUM(C61:O61)=B61,"","Error")</f>
      </c>
      <c r="Q61" s="128">
        <f>IF(SUM(C61:P61)=B61,"","Error")</f>
      </c>
    </row>
    <row r="62" spans="1:16" ht="10.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347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348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223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6</v>
      </c>
      <c r="L72" s="584">
        <v>22</v>
      </c>
      <c r="M72" s="584">
        <v>47</v>
      </c>
      <c r="N72" s="584">
        <v>147</v>
      </c>
      <c r="O72" s="584">
        <v>0</v>
      </c>
      <c r="P72" s="121">
        <f>IF(SUM(C72:O72)=B72,"","Error")</f>
      </c>
      <c r="Q72" s="128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228</v>
      </c>
      <c r="C75" s="584">
        <v>1</v>
      </c>
      <c r="D75" s="584">
        <v>0</v>
      </c>
      <c r="E75" s="584">
        <v>0</v>
      </c>
      <c r="F75" s="584">
        <v>0</v>
      </c>
      <c r="G75" s="584">
        <v>6</v>
      </c>
      <c r="H75" s="584">
        <v>21</v>
      </c>
      <c r="I75" s="584">
        <v>40</v>
      </c>
      <c r="J75" s="584">
        <v>38</v>
      </c>
      <c r="K75" s="584">
        <v>32</v>
      </c>
      <c r="L75" s="584">
        <v>25</v>
      </c>
      <c r="M75" s="584">
        <v>19</v>
      </c>
      <c r="N75" s="584">
        <v>46</v>
      </c>
      <c r="O75" s="584">
        <v>0</v>
      </c>
      <c r="P75" s="121">
        <f>IF(SUM(C75:O75)=B75,"","Error")</f>
      </c>
      <c r="Q75" s="128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28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59</v>
      </c>
      <c r="C81" s="585">
        <v>0</v>
      </c>
      <c r="D81" s="585">
        <v>0</v>
      </c>
      <c r="E81" s="585">
        <v>0</v>
      </c>
      <c r="F81" s="585">
        <v>0</v>
      </c>
      <c r="G81" s="585">
        <v>1</v>
      </c>
      <c r="H81" s="585">
        <v>12</v>
      </c>
      <c r="I81" s="585">
        <v>12</v>
      </c>
      <c r="J81" s="585">
        <v>10</v>
      </c>
      <c r="K81" s="585">
        <v>8</v>
      </c>
      <c r="L81" s="585">
        <v>5</v>
      </c>
      <c r="M81" s="585">
        <v>4</v>
      </c>
      <c r="N81" s="585">
        <v>7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28">
        <f>IF(SUM(C82:P82)=B82,"","Error")</f>
      </c>
    </row>
    <row r="83" spans="1:16" ht="10.5" customHeight="1">
      <c r="A83" s="259" t="s">
        <v>186</v>
      </c>
      <c r="B83" s="585">
        <v>168</v>
      </c>
      <c r="C83" s="585">
        <v>1</v>
      </c>
      <c r="D83" s="585">
        <v>0</v>
      </c>
      <c r="E83" s="585">
        <v>0</v>
      </c>
      <c r="F83" s="585">
        <v>0</v>
      </c>
      <c r="G83" s="585">
        <v>5</v>
      </c>
      <c r="H83" s="585">
        <v>9</v>
      </c>
      <c r="I83" s="585">
        <v>27</v>
      </c>
      <c r="J83" s="585">
        <v>28</v>
      </c>
      <c r="K83" s="585">
        <v>24</v>
      </c>
      <c r="L83" s="585">
        <v>20</v>
      </c>
      <c r="M83" s="585">
        <v>15</v>
      </c>
      <c r="N83" s="585">
        <v>39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118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6</v>
      </c>
      <c r="K85" s="585">
        <v>17</v>
      </c>
      <c r="L85" s="585">
        <v>23</v>
      </c>
      <c r="M85" s="585">
        <v>31</v>
      </c>
      <c r="N85" s="585">
        <v>41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28">
        <f>IF(SUM(C86:P86)=B86,"","Error")</f>
      </c>
    </row>
    <row r="87" spans="1:16" ht="10.5" customHeight="1">
      <c r="A87" s="254" t="s">
        <v>300</v>
      </c>
      <c r="B87" s="585">
        <v>91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5</v>
      </c>
      <c r="L87" s="585">
        <v>6</v>
      </c>
      <c r="M87" s="585">
        <v>11</v>
      </c>
      <c r="N87" s="585">
        <v>68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116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6</v>
      </c>
      <c r="N89" s="584">
        <v>110</v>
      </c>
      <c r="O89" s="584">
        <v>0</v>
      </c>
      <c r="P89" s="121">
        <f>IF(SUM(C89:O89)=B89,"","Error")</f>
      </c>
      <c r="Q89" s="128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28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103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1</v>
      </c>
      <c r="K93" s="584">
        <v>3</v>
      </c>
      <c r="L93" s="584">
        <v>14</v>
      </c>
      <c r="M93" s="584">
        <v>19</v>
      </c>
      <c r="N93" s="584">
        <v>65</v>
      </c>
      <c r="O93" s="584">
        <v>0</v>
      </c>
      <c r="P93" s="121">
        <f>IF(SUM(C93:O93)=B93,"","Error")</f>
      </c>
      <c r="Q93" s="128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75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0</v>
      </c>
      <c r="K95" s="585">
        <v>2</v>
      </c>
      <c r="L95" s="585">
        <v>11</v>
      </c>
      <c r="M95" s="585">
        <v>14</v>
      </c>
      <c r="N95" s="585">
        <v>47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28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69</v>
      </c>
      <c r="C98" s="584">
        <v>0</v>
      </c>
      <c r="D98" s="584">
        <v>0</v>
      </c>
      <c r="E98" s="584">
        <v>0</v>
      </c>
      <c r="F98" s="584">
        <v>0</v>
      </c>
      <c r="G98" s="584">
        <v>2</v>
      </c>
      <c r="H98" s="584">
        <v>4</v>
      </c>
      <c r="I98" s="584">
        <v>10</v>
      </c>
      <c r="J98" s="584">
        <v>13</v>
      </c>
      <c r="K98" s="584">
        <v>13</v>
      </c>
      <c r="L98" s="584">
        <v>10</v>
      </c>
      <c r="M98" s="584">
        <v>6</v>
      </c>
      <c r="N98" s="584">
        <v>11</v>
      </c>
      <c r="O98" s="584">
        <v>0</v>
      </c>
      <c r="P98" s="121">
        <f>IF(SUM(C98:O98)=B98,"","Error")</f>
      </c>
      <c r="Q98" s="128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48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4</v>
      </c>
      <c r="K101" s="584">
        <v>9</v>
      </c>
      <c r="L101" s="584">
        <v>21</v>
      </c>
      <c r="M101" s="584">
        <v>5</v>
      </c>
      <c r="N101" s="584">
        <v>9</v>
      </c>
      <c r="O101" s="584">
        <v>0</v>
      </c>
      <c r="P101" s="121">
        <f>IF(SUM(C101:O101)=B101,"","Error")</f>
      </c>
      <c r="Q101" s="128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25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3</v>
      </c>
      <c r="L104" s="584">
        <v>4</v>
      </c>
      <c r="M104" s="584">
        <v>3</v>
      </c>
      <c r="N104" s="584">
        <v>15</v>
      </c>
      <c r="O104" s="584">
        <v>0</v>
      </c>
      <c r="P104" s="121">
        <f>IF(SUM(C104:O104)=B104,"","Error")</f>
      </c>
      <c r="Q104" s="128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15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0</v>
      </c>
      <c r="K106" s="585">
        <v>1</v>
      </c>
      <c r="L106" s="585">
        <v>1</v>
      </c>
      <c r="M106" s="585">
        <v>5</v>
      </c>
      <c r="N106" s="585">
        <v>7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28">
        <f>IF(SUM(C108:P108)=B108,"","Error")</f>
      </c>
    </row>
    <row r="109" spans="1:16" ht="10.5" customHeight="1">
      <c r="A109" s="254" t="s">
        <v>205</v>
      </c>
      <c r="B109" s="585">
        <v>42</v>
      </c>
      <c r="C109" s="585">
        <v>0</v>
      </c>
      <c r="D109" s="585">
        <v>2</v>
      </c>
      <c r="E109" s="585">
        <v>0</v>
      </c>
      <c r="F109" s="585">
        <v>1</v>
      </c>
      <c r="G109" s="585">
        <v>3</v>
      </c>
      <c r="H109" s="585">
        <v>8</v>
      </c>
      <c r="I109" s="585">
        <v>11</v>
      </c>
      <c r="J109" s="585">
        <v>9</v>
      </c>
      <c r="K109" s="585">
        <v>4</v>
      </c>
      <c r="L109" s="585">
        <v>4</v>
      </c>
      <c r="M109" s="585">
        <v>0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28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27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3</v>
      </c>
      <c r="J112" s="585">
        <v>1</v>
      </c>
      <c r="K112" s="585">
        <v>10</v>
      </c>
      <c r="L112" s="585">
        <v>9</v>
      </c>
      <c r="M112" s="585">
        <v>3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28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29</v>
      </c>
      <c r="C115" s="588">
        <v>29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28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28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11</v>
      </c>
      <c r="C119" s="585">
        <v>7</v>
      </c>
      <c r="D119" s="585">
        <v>1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1</v>
      </c>
      <c r="K119" s="585">
        <v>0</v>
      </c>
      <c r="L119" s="585">
        <v>0</v>
      </c>
      <c r="M119" s="585">
        <v>1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922</v>
      </c>
      <c r="C121" s="585">
        <v>11</v>
      </c>
      <c r="D121" s="585">
        <v>0</v>
      </c>
      <c r="E121" s="585">
        <v>1</v>
      </c>
      <c r="F121" s="585">
        <v>2</v>
      </c>
      <c r="G121" s="585">
        <v>2</v>
      </c>
      <c r="H121" s="585">
        <v>1</v>
      </c>
      <c r="I121" s="585">
        <v>15</v>
      </c>
      <c r="J121" s="585">
        <v>17</v>
      </c>
      <c r="K121" s="585">
        <v>51</v>
      </c>
      <c r="L121" s="585">
        <v>99</v>
      </c>
      <c r="M121" s="585">
        <v>120</v>
      </c>
      <c r="N121" s="585">
        <v>603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4334</v>
      </c>
      <c r="C123" s="589">
        <v>49</v>
      </c>
      <c r="D123" s="589">
        <v>5</v>
      </c>
      <c r="E123" s="589">
        <v>1</v>
      </c>
      <c r="F123" s="589">
        <v>5</v>
      </c>
      <c r="G123" s="589">
        <v>17</v>
      </c>
      <c r="H123" s="589">
        <v>36</v>
      </c>
      <c r="I123" s="589">
        <v>92</v>
      </c>
      <c r="J123" s="589">
        <v>126</v>
      </c>
      <c r="K123" s="589">
        <v>296</v>
      </c>
      <c r="L123" s="589">
        <v>596</v>
      </c>
      <c r="M123" s="589">
        <v>722</v>
      </c>
      <c r="N123" s="589">
        <v>2389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4" max="14" man="1"/>
    <brk id="129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Q134"/>
  <sheetViews>
    <sheetView view="pageBreakPreview" zoomScaleSheetLayoutView="100" zoomScalePageLayoutView="0" workbookViewId="0" topLeftCell="A1">
      <selection activeCell="T38" sqref="T38"/>
    </sheetView>
  </sheetViews>
  <sheetFormatPr defaultColWidth="10.7109375" defaultRowHeight="9.75" customHeight="1"/>
  <cols>
    <col min="1" max="1" width="34.7109375" style="118" customWidth="1"/>
    <col min="2" max="15" width="6.7109375" style="279" customWidth="1"/>
    <col min="16" max="16" width="9.00390625" style="130" customWidth="1"/>
    <col min="17" max="16384" width="10.7109375" style="130" customWidth="1"/>
  </cols>
  <sheetData>
    <row r="1" spans="1:16" ht="10.5" customHeight="1">
      <c r="A1" s="751" t="s">
        <v>349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129"/>
    </row>
    <row r="2" spans="1:16" ht="10.5" customHeight="1">
      <c r="A2" s="751" t="s">
        <v>80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129"/>
    </row>
    <row r="3" spans="1:16" ht="6" customHeight="1">
      <c r="A3" s="11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129"/>
    </row>
    <row r="4" spans="1:16" ht="10.5" customHeight="1">
      <c r="A4" s="751" t="s">
        <v>350</v>
      </c>
      <c r="B4" s="751"/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129"/>
    </row>
    <row r="5" spans="1:16" ht="6" customHeight="1">
      <c r="A5" s="11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129"/>
    </row>
    <row r="6" spans="1:16" ht="10.5" customHeight="1">
      <c r="A6" s="752" t="s">
        <v>0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129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156</v>
      </c>
      <c r="C12" s="584">
        <v>1</v>
      </c>
      <c r="D12" s="584">
        <v>0</v>
      </c>
      <c r="E12" s="584">
        <v>0</v>
      </c>
      <c r="F12" s="584">
        <v>0</v>
      </c>
      <c r="G12" s="584">
        <v>2</v>
      </c>
      <c r="H12" s="584">
        <v>0</v>
      </c>
      <c r="I12" s="584">
        <v>1</v>
      </c>
      <c r="J12" s="584">
        <v>5</v>
      </c>
      <c r="K12" s="584">
        <v>13</v>
      </c>
      <c r="L12" s="584">
        <v>27</v>
      </c>
      <c r="M12" s="584">
        <v>31</v>
      </c>
      <c r="N12" s="584">
        <v>76</v>
      </c>
      <c r="O12" s="584">
        <v>0</v>
      </c>
      <c r="P12" s="121">
        <f>IF(SUM(C12:O12)=B12,"","Error")</f>
      </c>
      <c r="Q12" s="131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31">
        <f>IF(SUM(C16:P16)=B16,"","Error")</f>
      </c>
    </row>
    <row r="17" spans="1:16" ht="10.5" customHeight="1">
      <c r="A17" s="122" t="s">
        <v>156</v>
      </c>
      <c r="B17" s="585">
        <v>10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2</v>
      </c>
      <c r="L17" s="585">
        <v>2</v>
      </c>
      <c r="M17" s="585">
        <v>0</v>
      </c>
      <c r="N17" s="585">
        <v>5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31">
        <f>IF(SUM(C19:P19)=B19,"","Error")</f>
      </c>
    </row>
    <row r="20" spans="1:16" ht="10.5" customHeight="1">
      <c r="A20" s="122" t="s">
        <v>157</v>
      </c>
      <c r="B20" s="585">
        <v>2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1</v>
      </c>
      <c r="L20" s="585">
        <v>1</v>
      </c>
      <c r="M20" s="585">
        <v>0</v>
      </c>
      <c r="N20" s="585">
        <v>0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93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8</v>
      </c>
      <c r="L22" s="584">
        <v>16</v>
      </c>
      <c r="M22" s="584">
        <v>21</v>
      </c>
      <c r="N22" s="584">
        <v>47</v>
      </c>
      <c r="O22" s="584">
        <v>0</v>
      </c>
      <c r="P22" s="121">
        <f>IF(SUM(C22:O22)=B22,"","Error")</f>
      </c>
      <c r="Q22" s="131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50</v>
      </c>
      <c r="C25" s="584">
        <v>1</v>
      </c>
      <c r="D25" s="584">
        <v>0</v>
      </c>
      <c r="E25" s="584">
        <v>0</v>
      </c>
      <c r="F25" s="584">
        <v>0</v>
      </c>
      <c r="G25" s="584">
        <v>2</v>
      </c>
      <c r="H25" s="584">
        <v>0</v>
      </c>
      <c r="I25" s="584">
        <v>1</v>
      </c>
      <c r="J25" s="584">
        <v>3</v>
      </c>
      <c r="K25" s="584">
        <v>2</v>
      </c>
      <c r="L25" s="584">
        <v>8</v>
      </c>
      <c r="M25" s="584">
        <v>10</v>
      </c>
      <c r="N25" s="584">
        <v>23</v>
      </c>
      <c r="O25" s="584">
        <v>0</v>
      </c>
      <c r="P25" s="121">
        <f>IF(SUM(C25:O25)=B25,"","Error")</f>
      </c>
      <c r="Q25" s="131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157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1</v>
      </c>
      <c r="J27" s="584">
        <v>2</v>
      </c>
      <c r="K27" s="584">
        <v>11</v>
      </c>
      <c r="L27" s="584">
        <v>38</v>
      </c>
      <c r="M27" s="584">
        <v>47</v>
      </c>
      <c r="N27" s="584">
        <v>58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21">
        <f>IF(SUM(C28:N28)=B28,"","Error")</f>
      </c>
      <c r="Q28" s="131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3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0</v>
      </c>
      <c r="L30" s="585">
        <v>0</v>
      </c>
      <c r="M30" s="585">
        <v>1</v>
      </c>
      <c r="N30" s="585">
        <v>2</v>
      </c>
      <c r="O30" s="585">
        <v>0</v>
      </c>
      <c r="P30" s="121">
        <f>IF(SUM(C30:O30)=B30,"","Error")</f>
      </c>
      <c r="Q30" s="131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48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0</v>
      </c>
      <c r="K33" s="585">
        <v>4</v>
      </c>
      <c r="L33" s="585">
        <v>10</v>
      </c>
      <c r="M33" s="585">
        <v>16</v>
      </c>
      <c r="N33" s="585">
        <v>18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1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30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2</v>
      </c>
      <c r="L36" s="585">
        <v>8</v>
      </c>
      <c r="M36" s="585">
        <v>8</v>
      </c>
      <c r="N36" s="585">
        <v>11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7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0</v>
      </c>
      <c r="L38" s="584">
        <v>3</v>
      </c>
      <c r="M38" s="584">
        <v>1</v>
      </c>
      <c r="N38" s="584">
        <v>2</v>
      </c>
      <c r="O38" s="584">
        <v>0</v>
      </c>
      <c r="P38" s="121">
        <f>IF(SUM(C38:O38)=B38,"","Error")</f>
      </c>
      <c r="Q38" s="131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11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2</v>
      </c>
      <c r="L41" s="585">
        <v>4</v>
      </c>
      <c r="M41" s="585">
        <v>3</v>
      </c>
      <c r="N41" s="585">
        <v>2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1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9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1</v>
      </c>
      <c r="M44" s="585">
        <v>3</v>
      </c>
      <c r="N44" s="585">
        <v>5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1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7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0</v>
      </c>
      <c r="L47" s="585">
        <v>3</v>
      </c>
      <c r="M47" s="585">
        <v>3</v>
      </c>
      <c r="N47" s="585">
        <v>1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31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4</v>
      </c>
      <c r="C51" s="584">
        <v>0</v>
      </c>
      <c r="D51" s="584">
        <v>0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1</v>
      </c>
      <c r="K51" s="584">
        <v>0</v>
      </c>
      <c r="L51" s="584">
        <v>1</v>
      </c>
      <c r="M51" s="584">
        <v>0</v>
      </c>
      <c r="N51" s="584">
        <v>2</v>
      </c>
      <c r="O51" s="584">
        <v>0</v>
      </c>
      <c r="P51" s="121">
        <f>IF(SUM(C51:O51)=B51,"","Error")</f>
      </c>
      <c r="Q51" s="131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20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0</v>
      </c>
      <c r="I55" s="584">
        <v>0</v>
      </c>
      <c r="J55" s="584">
        <v>0</v>
      </c>
      <c r="K55" s="584">
        <v>2</v>
      </c>
      <c r="L55" s="584">
        <v>2</v>
      </c>
      <c r="M55" s="584">
        <v>10</v>
      </c>
      <c r="N55" s="584">
        <v>6</v>
      </c>
      <c r="O55" s="584">
        <v>0</v>
      </c>
      <c r="P55" s="121">
        <f>IF(SUM(C55:O55)=B55,"","Error")</f>
      </c>
      <c r="Q55" s="131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31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18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0</v>
      </c>
      <c r="J59" s="585">
        <v>0</v>
      </c>
      <c r="K59" s="585">
        <v>1</v>
      </c>
      <c r="L59" s="585">
        <v>6</v>
      </c>
      <c r="M59" s="585">
        <v>2</v>
      </c>
      <c r="N59" s="585">
        <v>9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33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0</v>
      </c>
      <c r="I61" s="584">
        <v>0</v>
      </c>
      <c r="J61" s="584">
        <v>1</v>
      </c>
      <c r="K61" s="584">
        <v>0</v>
      </c>
      <c r="L61" s="584">
        <v>6</v>
      </c>
      <c r="M61" s="584">
        <v>6</v>
      </c>
      <c r="N61" s="584">
        <v>20</v>
      </c>
      <c r="O61" s="584">
        <v>0</v>
      </c>
      <c r="P61" s="121">
        <f>IF(SUM(C61:O61)=B61,"","Error")</f>
      </c>
      <c r="Q61" s="131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351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352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30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1</v>
      </c>
      <c r="K72" s="584">
        <v>1</v>
      </c>
      <c r="L72" s="584">
        <v>4</v>
      </c>
      <c r="M72" s="584">
        <v>6</v>
      </c>
      <c r="N72" s="584">
        <v>18</v>
      </c>
      <c r="O72" s="584">
        <v>0</v>
      </c>
      <c r="P72" s="121">
        <f>IF(SUM(C72:O72)=B72,"","Error")</f>
      </c>
      <c r="Q72" s="131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41</v>
      </c>
      <c r="C75" s="584">
        <v>0</v>
      </c>
      <c r="D75" s="584">
        <v>0</v>
      </c>
      <c r="E75" s="584">
        <v>0</v>
      </c>
      <c r="F75" s="584">
        <v>0</v>
      </c>
      <c r="G75" s="584">
        <v>1</v>
      </c>
      <c r="H75" s="584">
        <v>2</v>
      </c>
      <c r="I75" s="584">
        <v>9</v>
      </c>
      <c r="J75" s="584">
        <v>6</v>
      </c>
      <c r="K75" s="584">
        <v>3</v>
      </c>
      <c r="L75" s="584">
        <v>9</v>
      </c>
      <c r="M75" s="584">
        <v>4</v>
      </c>
      <c r="N75" s="584">
        <v>7</v>
      </c>
      <c r="O75" s="584">
        <v>0</v>
      </c>
      <c r="P75" s="121">
        <f>IF(SUM(C75:O75)=B75,"","Error")</f>
      </c>
      <c r="Q75" s="131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31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8</v>
      </c>
      <c r="C81" s="585">
        <v>0</v>
      </c>
      <c r="D81" s="585">
        <v>0</v>
      </c>
      <c r="E81" s="585">
        <v>0</v>
      </c>
      <c r="F81" s="585">
        <v>0</v>
      </c>
      <c r="G81" s="585">
        <v>0</v>
      </c>
      <c r="H81" s="585">
        <v>0</v>
      </c>
      <c r="I81" s="585">
        <v>4</v>
      </c>
      <c r="J81" s="585">
        <v>2</v>
      </c>
      <c r="K81" s="585">
        <v>0</v>
      </c>
      <c r="L81" s="585">
        <v>1</v>
      </c>
      <c r="M81" s="585">
        <v>0</v>
      </c>
      <c r="N81" s="585">
        <v>1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31">
        <f>IF(SUM(C82:P82)=B82,"","Error")</f>
      </c>
    </row>
    <row r="83" spans="1:16" ht="10.5" customHeight="1">
      <c r="A83" s="259" t="s">
        <v>186</v>
      </c>
      <c r="B83" s="585">
        <v>33</v>
      </c>
      <c r="C83" s="585">
        <v>0</v>
      </c>
      <c r="D83" s="585">
        <v>0</v>
      </c>
      <c r="E83" s="585">
        <v>0</v>
      </c>
      <c r="F83" s="585">
        <v>0</v>
      </c>
      <c r="G83" s="585">
        <v>1</v>
      </c>
      <c r="H83" s="585">
        <v>2</v>
      </c>
      <c r="I83" s="585">
        <v>5</v>
      </c>
      <c r="J83" s="585">
        <v>4</v>
      </c>
      <c r="K83" s="585">
        <v>3</v>
      </c>
      <c r="L83" s="585">
        <v>8</v>
      </c>
      <c r="M83" s="585">
        <v>4</v>
      </c>
      <c r="N83" s="585">
        <v>6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34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2</v>
      </c>
      <c r="K85" s="585">
        <v>4</v>
      </c>
      <c r="L85" s="585">
        <v>8</v>
      </c>
      <c r="M85" s="585">
        <v>8</v>
      </c>
      <c r="N85" s="585">
        <v>12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31">
        <f>IF(SUM(C86:P86)=B86,"","Error")</f>
      </c>
    </row>
    <row r="87" spans="1:16" ht="10.5" customHeight="1">
      <c r="A87" s="254" t="s">
        <v>300</v>
      </c>
      <c r="B87" s="585">
        <v>7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0</v>
      </c>
      <c r="L87" s="585">
        <v>1</v>
      </c>
      <c r="M87" s="585">
        <v>1</v>
      </c>
      <c r="N87" s="585">
        <v>4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16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2</v>
      </c>
      <c r="N89" s="584">
        <v>14</v>
      </c>
      <c r="O89" s="584">
        <v>0</v>
      </c>
      <c r="P89" s="121">
        <f>IF(SUM(C89:O89)=B89,"","Error")</f>
      </c>
      <c r="Q89" s="131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31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14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0</v>
      </c>
      <c r="K93" s="584">
        <v>0</v>
      </c>
      <c r="L93" s="584">
        <v>2</v>
      </c>
      <c r="M93" s="584">
        <v>1</v>
      </c>
      <c r="N93" s="584">
        <v>11</v>
      </c>
      <c r="O93" s="584">
        <v>0</v>
      </c>
      <c r="P93" s="121">
        <f>IF(SUM(C93:O93)=B93,"","Error")</f>
      </c>
      <c r="Q93" s="131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13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0</v>
      </c>
      <c r="K95" s="585">
        <v>1</v>
      </c>
      <c r="L95" s="585">
        <v>1</v>
      </c>
      <c r="M95" s="585">
        <v>4</v>
      </c>
      <c r="N95" s="585">
        <v>7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31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12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0</v>
      </c>
      <c r="I98" s="584">
        <v>3</v>
      </c>
      <c r="J98" s="584">
        <v>2</v>
      </c>
      <c r="K98" s="584">
        <v>1</v>
      </c>
      <c r="L98" s="584">
        <v>3</v>
      </c>
      <c r="M98" s="584">
        <v>1</v>
      </c>
      <c r="N98" s="584">
        <v>2</v>
      </c>
      <c r="O98" s="584">
        <v>0</v>
      </c>
      <c r="P98" s="121">
        <f>IF(SUM(C98:O98)=B98,"","Error")</f>
      </c>
      <c r="Q98" s="131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8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0</v>
      </c>
      <c r="L101" s="584">
        <v>4</v>
      </c>
      <c r="M101" s="584">
        <v>3</v>
      </c>
      <c r="N101" s="584">
        <v>1</v>
      </c>
      <c r="O101" s="584">
        <v>0</v>
      </c>
      <c r="P101" s="121">
        <f>IF(SUM(C101:O101)=B101,"","Error")</f>
      </c>
      <c r="Q101" s="131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12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2</v>
      </c>
      <c r="L104" s="584">
        <v>2</v>
      </c>
      <c r="M104" s="584">
        <v>2</v>
      </c>
      <c r="N104" s="584">
        <v>6</v>
      </c>
      <c r="O104" s="584">
        <v>0</v>
      </c>
      <c r="P104" s="121">
        <f>IF(SUM(C104:O104)=B104,"","Error")</f>
      </c>
      <c r="Q104" s="131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2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0</v>
      </c>
      <c r="K106" s="585">
        <v>1</v>
      </c>
      <c r="L106" s="585">
        <v>0</v>
      </c>
      <c r="M106" s="585">
        <v>1</v>
      </c>
      <c r="N106" s="585">
        <v>0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1">
        <f>IF(SUM(C108:P108)=B108,"","Error")</f>
      </c>
    </row>
    <row r="109" spans="1:16" ht="10.5" customHeight="1">
      <c r="A109" s="254" t="s">
        <v>205</v>
      </c>
      <c r="B109" s="585">
        <v>22</v>
      </c>
      <c r="C109" s="585">
        <v>0</v>
      </c>
      <c r="D109" s="585">
        <v>2</v>
      </c>
      <c r="E109" s="585">
        <v>0</v>
      </c>
      <c r="F109" s="585">
        <v>0</v>
      </c>
      <c r="G109" s="585">
        <v>2</v>
      </c>
      <c r="H109" s="585">
        <v>4</v>
      </c>
      <c r="I109" s="585">
        <v>6</v>
      </c>
      <c r="J109" s="585">
        <v>3</v>
      </c>
      <c r="K109" s="585">
        <v>4</v>
      </c>
      <c r="L109" s="585">
        <v>1</v>
      </c>
      <c r="M109" s="585">
        <v>0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1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21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3</v>
      </c>
      <c r="J112" s="585">
        <v>1</v>
      </c>
      <c r="K112" s="585">
        <v>9</v>
      </c>
      <c r="L112" s="585">
        <v>5</v>
      </c>
      <c r="M112" s="585">
        <v>2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31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8</v>
      </c>
      <c r="C115" s="588">
        <v>8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31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31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7" ht="10.5" customHeight="1">
      <c r="A119" s="260" t="s">
        <v>199</v>
      </c>
      <c r="B119" s="585">
        <v>3</v>
      </c>
      <c r="C119" s="585">
        <v>3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0</v>
      </c>
      <c r="L119" s="585">
        <v>0</v>
      </c>
      <c r="M119" s="585">
        <v>0</v>
      </c>
      <c r="N119" s="585">
        <v>0</v>
      </c>
      <c r="O119" s="585">
        <v>0</v>
      </c>
      <c r="P119" s="121">
        <f>IF(SUM(C119:O119)=B119,"","Error")</f>
      </c>
      <c r="Q119" s="131">
        <f>IF(SUM(C119:P119)=B119,"","Error")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7" ht="10.5" customHeight="1">
      <c r="A121" s="254" t="s">
        <v>202</v>
      </c>
      <c r="B121" s="585">
        <v>140</v>
      </c>
      <c r="C121" s="585">
        <v>2</v>
      </c>
      <c r="D121" s="585">
        <v>0</v>
      </c>
      <c r="E121" s="585">
        <v>0</v>
      </c>
      <c r="F121" s="585">
        <v>0</v>
      </c>
      <c r="G121" s="585">
        <v>0</v>
      </c>
      <c r="H121" s="585">
        <v>0</v>
      </c>
      <c r="I121" s="585">
        <v>4</v>
      </c>
      <c r="J121" s="585">
        <v>3</v>
      </c>
      <c r="K121" s="585">
        <v>12</v>
      </c>
      <c r="L121" s="585">
        <v>18</v>
      </c>
      <c r="M121" s="585">
        <v>19</v>
      </c>
      <c r="N121" s="585">
        <v>82</v>
      </c>
      <c r="O121" s="585">
        <v>0</v>
      </c>
      <c r="P121" s="121">
        <f>IF(SUM(C121:O121)=B121,"","Error")</f>
      </c>
      <c r="Q121" s="131">
        <f>IF(SUM(C121:P121)=B121,"","Error")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7" ht="10.5" customHeight="1">
      <c r="A123" s="261" t="s">
        <v>85</v>
      </c>
      <c r="B123" s="589">
        <v>729</v>
      </c>
      <c r="C123" s="589">
        <v>14</v>
      </c>
      <c r="D123" s="589">
        <v>2</v>
      </c>
      <c r="E123" s="589">
        <v>0</v>
      </c>
      <c r="F123" s="589">
        <v>0</v>
      </c>
      <c r="G123" s="589">
        <v>5</v>
      </c>
      <c r="H123" s="589">
        <v>6</v>
      </c>
      <c r="I123" s="589">
        <v>28</v>
      </c>
      <c r="J123" s="589">
        <v>26</v>
      </c>
      <c r="K123" s="589">
        <v>62</v>
      </c>
      <c r="L123" s="589">
        <v>129</v>
      </c>
      <c r="M123" s="589">
        <v>138</v>
      </c>
      <c r="N123" s="589">
        <v>319</v>
      </c>
      <c r="O123" s="589">
        <v>0</v>
      </c>
      <c r="P123" s="121">
        <f>IF(SUM(C123:O123)=B123,"","Error")</f>
      </c>
      <c r="Q123" s="131">
        <f>IF(SUM(C123:P123)=B123,"","Error")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  <row r="131" spans="2:16" ht="9.75" customHeight="1"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118"/>
    </row>
    <row r="132" spans="2:16" ht="9.75" customHeight="1"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118"/>
    </row>
    <row r="133" spans="2:16" ht="9.75" customHeight="1"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118"/>
    </row>
    <row r="134" spans="2:16" ht="9.75" customHeight="1"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4" max="14" man="1"/>
    <brk id="129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134"/>
  <sheetViews>
    <sheetView view="pageBreakPreview" zoomScaleSheetLayoutView="100" zoomScalePageLayoutView="0" workbookViewId="0" topLeftCell="A16">
      <selection activeCell="T111" sqref="T111"/>
    </sheetView>
  </sheetViews>
  <sheetFormatPr defaultColWidth="10.7109375" defaultRowHeight="9.75" customHeight="1"/>
  <cols>
    <col min="1" max="1" width="34.7109375" style="118" customWidth="1"/>
    <col min="2" max="15" width="6.7109375" style="281" customWidth="1"/>
    <col min="16" max="16" width="9.00390625" style="133" customWidth="1"/>
    <col min="17" max="16384" width="10.7109375" style="133" customWidth="1"/>
  </cols>
  <sheetData>
    <row r="1" spans="1:16" ht="10.5" customHeight="1">
      <c r="A1" s="753" t="s">
        <v>353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132"/>
    </row>
    <row r="2" spans="1:16" ht="10.5" customHeight="1">
      <c r="A2" s="753" t="s">
        <v>80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132"/>
    </row>
    <row r="3" spans="1:16" ht="6" customHeight="1">
      <c r="A3" s="117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132"/>
    </row>
    <row r="4" spans="1:16" ht="10.5" customHeight="1">
      <c r="A4" s="753" t="s">
        <v>354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132"/>
    </row>
    <row r="5" spans="1:16" ht="6" customHeight="1">
      <c r="A5" s="117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32"/>
    </row>
    <row r="6" spans="1:16" ht="10.5" customHeight="1">
      <c r="A6" s="754" t="s">
        <v>0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132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620</v>
      </c>
      <c r="C12" s="584"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1</v>
      </c>
      <c r="I12" s="584">
        <v>3</v>
      </c>
      <c r="J12" s="584">
        <v>7</v>
      </c>
      <c r="K12" s="584">
        <v>31</v>
      </c>
      <c r="L12" s="584">
        <v>60</v>
      </c>
      <c r="M12" s="584">
        <v>116</v>
      </c>
      <c r="N12" s="584">
        <v>402</v>
      </c>
      <c r="O12" s="584">
        <v>0</v>
      </c>
      <c r="P12" s="121"/>
      <c r="Q12" s="134"/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21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21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21"/>
      <c r="Q16" s="134"/>
    </row>
    <row r="17" spans="1:16" ht="10.5" customHeight="1">
      <c r="A17" s="122" t="s">
        <v>156</v>
      </c>
      <c r="B17" s="585">
        <v>25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1</v>
      </c>
      <c r="K17" s="585">
        <v>7</v>
      </c>
      <c r="L17" s="585">
        <v>5</v>
      </c>
      <c r="M17" s="585">
        <v>4</v>
      </c>
      <c r="N17" s="585">
        <v>6</v>
      </c>
      <c r="O17" s="585">
        <v>0</v>
      </c>
      <c r="P17" s="121"/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21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21"/>
      <c r="Q19" s="134"/>
    </row>
    <row r="20" spans="1:16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3</v>
      </c>
      <c r="O20" s="585">
        <v>0</v>
      </c>
      <c r="P20" s="121"/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21"/>
    </row>
    <row r="22" spans="1:17" ht="10.5" customHeight="1">
      <c r="A22" s="122" t="s">
        <v>158</v>
      </c>
      <c r="B22" s="584">
        <v>399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13</v>
      </c>
      <c r="L22" s="584">
        <v>40</v>
      </c>
      <c r="M22" s="584">
        <v>73</v>
      </c>
      <c r="N22" s="584">
        <v>270</v>
      </c>
      <c r="O22" s="584">
        <v>0</v>
      </c>
      <c r="P22" s="121"/>
      <c r="Q22" s="134"/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21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191</v>
      </c>
      <c r="C25" s="584">
        <v>0</v>
      </c>
      <c r="D25" s="584">
        <v>0</v>
      </c>
      <c r="E25" s="584">
        <v>0</v>
      </c>
      <c r="F25" s="584">
        <v>0</v>
      </c>
      <c r="G25" s="584">
        <v>0</v>
      </c>
      <c r="H25" s="584">
        <v>1</v>
      </c>
      <c r="I25" s="584">
        <v>1</v>
      </c>
      <c r="J25" s="584">
        <v>3</v>
      </c>
      <c r="K25" s="584">
        <v>11</v>
      </c>
      <c r="L25" s="584">
        <v>15</v>
      </c>
      <c r="M25" s="584">
        <v>38</v>
      </c>
      <c r="N25" s="584">
        <v>122</v>
      </c>
      <c r="O25" s="584">
        <v>0</v>
      </c>
      <c r="P25" s="121"/>
      <c r="Q25" s="134"/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21"/>
    </row>
    <row r="27" spans="1:16" ht="10.5" customHeight="1">
      <c r="A27" s="254" t="s">
        <v>297</v>
      </c>
      <c r="B27" s="584">
        <v>598</v>
      </c>
      <c r="C27" s="584">
        <v>0</v>
      </c>
      <c r="D27" s="584">
        <v>1</v>
      </c>
      <c r="E27" s="584">
        <v>0</v>
      </c>
      <c r="F27" s="584">
        <v>0</v>
      </c>
      <c r="G27" s="584">
        <v>0</v>
      </c>
      <c r="H27" s="584">
        <v>1</v>
      </c>
      <c r="I27" s="584">
        <v>1</v>
      </c>
      <c r="J27" s="584">
        <v>3</v>
      </c>
      <c r="K27" s="584">
        <v>28</v>
      </c>
      <c r="L27" s="584">
        <v>88</v>
      </c>
      <c r="M27" s="584">
        <v>215</v>
      </c>
      <c r="N27" s="584">
        <v>261</v>
      </c>
      <c r="O27" s="584">
        <v>0</v>
      </c>
      <c r="P27" s="121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34"/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10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3</v>
      </c>
      <c r="L30" s="585">
        <v>3</v>
      </c>
      <c r="M30" s="585">
        <v>2</v>
      </c>
      <c r="N30" s="585">
        <v>2</v>
      </c>
      <c r="O30" s="585">
        <v>0</v>
      </c>
      <c r="P30" s="121"/>
      <c r="Q30" s="134"/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136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6</v>
      </c>
      <c r="L33" s="585">
        <v>26</v>
      </c>
      <c r="M33" s="585">
        <v>46</v>
      </c>
      <c r="N33" s="585">
        <v>57</v>
      </c>
      <c r="O33" s="585">
        <v>0</v>
      </c>
      <c r="P33" s="121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4"/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195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4</v>
      </c>
      <c r="L36" s="585">
        <v>23</v>
      </c>
      <c r="M36" s="585">
        <v>86</v>
      </c>
      <c r="N36" s="585">
        <v>82</v>
      </c>
      <c r="O36" s="585">
        <v>0</v>
      </c>
      <c r="P36" s="121"/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41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2</v>
      </c>
      <c r="K38" s="584">
        <v>6</v>
      </c>
      <c r="L38" s="584">
        <v>10</v>
      </c>
      <c r="M38" s="584">
        <v>7</v>
      </c>
      <c r="N38" s="584">
        <v>16</v>
      </c>
      <c r="O38" s="584">
        <v>0</v>
      </c>
      <c r="P38" s="121"/>
      <c r="Q38" s="134"/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5">
        <v>6</v>
      </c>
      <c r="M41" s="585">
        <v>8</v>
      </c>
      <c r="N41" s="585">
        <v>15</v>
      </c>
      <c r="O41" s="585">
        <v>0</v>
      </c>
      <c r="P41" s="121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4"/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15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2</v>
      </c>
      <c r="M44" s="585">
        <v>2</v>
      </c>
      <c r="N44" s="585">
        <v>11</v>
      </c>
      <c r="O44" s="585">
        <v>0</v>
      </c>
      <c r="P44" s="121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4"/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34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3</v>
      </c>
      <c r="L47" s="585">
        <v>4</v>
      </c>
      <c r="M47" s="585">
        <v>9</v>
      </c>
      <c r="N47" s="585">
        <v>18</v>
      </c>
      <c r="O47" s="585">
        <v>0</v>
      </c>
      <c r="P47" s="121"/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34"/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13</v>
      </c>
      <c r="C51" s="584">
        <v>0</v>
      </c>
      <c r="D51" s="584">
        <v>0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0</v>
      </c>
      <c r="K51" s="584">
        <v>1</v>
      </c>
      <c r="L51" s="584">
        <v>5</v>
      </c>
      <c r="M51" s="584">
        <v>5</v>
      </c>
      <c r="N51" s="584">
        <v>2</v>
      </c>
      <c r="O51" s="584">
        <v>0</v>
      </c>
      <c r="P51" s="121"/>
      <c r="Q51" s="134"/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59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1</v>
      </c>
      <c r="I55" s="584">
        <v>0</v>
      </c>
      <c r="J55" s="584">
        <v>0</v>
      </c>
      <c r="K55" s="584">
        <v>1</v>
      </c>
      <c r="L55" s="584">
        <v>3</v>
      </c>
      <c r="M55" s="584">
        <v>23</v>
      </c>
      <c r="N55" s="584">
        <v>30</v>
      </c>
      <c r="O55" s="584">
        <v>0</v>
      </c>
      <c r="P55" s="121"/>
      <c r="Q55" s="134"/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34"/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66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1</v>
      </c>
      <c r="J59" s="585">
        <v>0</v>
      </c>
      <c r="K59" s="585">
        <v>4</v>
      </c>
      <c r="L59" s="585">
        <v>6</v>
      </c>
      <c r="M59" s="585">
        <v>27</v>
      </c>
      <c r="N59" s="585">
        <v>28</v>
      </c>
      <c r="O59" s="585">
        <v>0</v>
      </c>
      <c r="P59" s="121"/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112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1</v>
      </c>
      <c r="I61" s="584">
        <v>0</v>
      </c>
      <c r="J61" s="584">
        <v>0</v>
      </c>
      <c r="K61" s="584">
        <v>4</v>
      </c>
      <c r="L61" s="584">
        <v>2</v>
      </c>
      <c r="M61" s="584">
        <v>16</v>
      </c>
      <c r="N61" s="584">
        <v>88</v>
      </c>
      <c r="O61" s="584">
        <v>0</v>
      </c>
      <c r="P61" s="121"/>
      <c r="Q61" s="134"/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355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356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142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2</v>
      </c>
      <c r="K72" s="584">
        <v>3</v>
      </c>
      <c r="L72" s="584">
        <v>11</v>
      </c>
      <c r="M72" s="584">
        <v>29</v>
      </c>
      <c r="N72" s="584">
        <v>96</v>
      </c>
      <c r="O72" s="584">
        <v>0</v>
      </c>
      <c r="P72" s="121"/>
      <c r="Q72" s="134"/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116</v>
      </c>
      <c r="C75" s="584">
        <v>0</v>
      </c>
      <c r="D75" s="584">
        <v>1</v>
      </c>
      <c r="E75" s="584">
        <v>0</v>
      </c>
      <c r="F75" s="584">
        <v>1</v>
      </c>
      <c r="G75" s="584">
        <v>6</v>
      </c>
      <c r="H75" s="584">
        <v>6</v>
      </c>
      <c r="I75" s="584">
        <v>15</v>
      </c>
      <c r="J75" s="584">
        <v>8</v>
      </c>
      <c r="K75" s="584">
        <v>16</v>
      </c>
      <c r="L75" s="584">
        <v>16</v>
      </c>
      <c r="M75" s="584">
        <v>11</v>
      </c>
      <c r="N75" s="584">
        <v>36</v>
      </c>
      <c r="O75" s="584">
        <v>0</v>
      </c>
      <c r="P75" s="121"/>
      <c r="Q75" s="134"/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34"/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39</v>
      </c>
      <c r="C81" s="585">
        <v>0</v>
      </c>
      <c r="D81" s="585">
        <v>0</v>
      </c>
      <c r="E81" s="585">
        <v>0</v>
      </c>
      <c r="F81" s="585">
        <v>1</v>
      </c>
      <c r="G81" s="585">
        <v>3</v>
      </c>
      <c r="H81" s="585">
        <v>3</v>
      </c>
      <c r="I81" s="585">
        <v>6</v>
      </c>
      <c r="J81" s="585">
        <v>1</v>
      </c>
      <c r="K81" s="585">
        <v>7</v>
      </c>
      <c r="L81" s="585">
        <v>6</v>
      </c>
      <c r="M81" s="585">
        <v>6</v>
      </c>
      <c r="N81" s="585">
        <v>6</v>
      </c>
      <c r="O81" s="585">
        <v>0</v>
      </c>
      <c r="P81" s="121"/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34"/>
    </row>
    <row r="83" spans="1:16" ht="10.5" customHeight="1">
      <c r="A83" s="259" t="s">
        <v>186</v>
      </c>
      <c r="B83" s="585">
        <v>76</v>
      </c>
      <c r="C83" s="585">
        <v>0</v>
      </c>
      <c r="D83" s="585">
        <v>1</v>
      </c>
      <c r="E83" s="585">
        <v>0</v>
      </c>
      <c r="F83" s="585">
        <v>0</v>
      </c>
      <c r="G83" s="585">
        <v>3</v>
      </c>
      <c r="H83" s="585">
        <v>3</v>
      </c>
      <c r="I83" s="585">
        <v>9</v>
      </c>
      <c r="J83" s="585">
        <v>7</v>
      </c>
      <c r="K83" s="585">
        <v>9</v>
      </c>
      <c r="L83" s="585">
        <v>9</v>
      </c>
      <c r="M83" s="585">
        <v>5</v>
      </c>
      <c r="N83" s="585">
        <v>30</v>
      </c>
      <c r="O83" s="585">
        <v>0</v>
      </c>
      <c r="P83" s="121"/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72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0</v>
      </c>
      <c r="J85" s="585">
        <v>0</v>
      </c>
      <c r="K85" s="585">
        <v>3</v>
      </c>
      <c r="L85" s="585">
        <v>11</v>
      </c>
      <c r="M85" s="585">
        <v>13</v>
      </c>
      <c r="N85" s="585">
        <v>44</v>
      </c>
      <c r="O85" s="585">
        <v>0</v>
      </c>
      <c r="P85" s="121"/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34"/>
    </row>
    <row r="87" spans="1:16" ht="10.5" customHeight="1">
      <c r="A87" s="254" t="s">
        <v>300</v>
      </c>
      <c r="B87" s="585">
        <v>33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0</v>
      </c>
      <c r="J87" s="585">
        <v>0</v>
      </c>
      <c r="K87" s="585">
        <v>1</v>
      </c>
      <c r="L87" s="585">
        <v>2</v>
      </c>
      <c r="M87" s="585">
        <v>5</v>
      </c>
      <c r="N87" s="585">
        <v>25</v>
      </c>
      <c r="O87" s="585">
        <v>0</v>
      </c>
      <c r="P87" s="121"/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51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3</v>
      </c>
      <c r="N89" s="584">
        <v>48</v>
      </c>
      <c r="O89" s="584">
        <v>0</v>
      </c>
      <c r="P89" s="121"/>
      <c r="Q89" s="134"/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34"/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32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0</v>
      </c>
      <c r="K93" s="584">
        <v>0</v>
      </c>
      <c r="L93" s="584">
        <v>4</v>
      </c>
      <c r="M93" s="584">
        <v>10</v>
      </c>
      <c r="N93" s="584">
        <v>18</v>
      </c>
      <c r="O93" s="584">
        <v>0</v>
      </c>
      <c r="P93" s="121"/>
      <c r="Q93" s="134"/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30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2</v>
      </c>
      <c r="K95" s="585">
        <v>3</v>
      </c>
      <c r="L95" s="585">
        <v>4</v>
      </c>
      <c r="M95" s="585">
        <v>5</v>
      </c>
      <c r="N95" s="585">
        <v>16</v>
      </c>
      <c r="O95" s="585">
        <v>0</v>
      </c>
      <c r="P95" s="121"/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34"/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28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1</v>
      </c>
      <c r="I98" s="584">
        <v>3</v>
      </c>
      <c r="J98" s="584">
        <v>5</v>
      </c>
      <c r="K98" s="584">
        <v>10</v>
      </c>
      <c r="L98" s="584">
        <v>3</v>
      </c>
      <c r="M98" s="584">
        <v>4</v>
      </c>
      <c r="N98" s="584">
        <v>2</v>
      </c>
      <c r="O98" s="584">
        <v>0</v>
      </c>
      <c r="P98" s="121"/>
      <c r="Q98" s="134"/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39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6</v>
      </c>
      <c r="L101" s="584">
        <v>13</v>
      </c>
      <c r="M101" s="584">
        <v>10</v>
      </c>
      <c r="N101" s="584">
        <v>10</v>
      </c>
      <c r="O101" s="584">
        <v>0</v>
      </c>
      <c r="P101" s="121"/>
      <c r="Q101" s="134"/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12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1</v>
      </c>
      <c r="L104" s="584">
        <v>2</v>
      </c>
      <c r="M104" s="584">
        <v>0</v>
      </c>
      <c r="N104" s="584">
        <v>9</v>
      </c>
      <c r="O104" s="584">
        <v>0</v>
      </c>
      <c r="P104" s="121"/>
      <c r="Q104" s="134"/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9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1</v>
      </c>
      <c r="K106" s="585">
        <v>1</v>
      </c>
      <c r="L106" s="585">
        <v>0</v>
      </c>
      <c r="M106" s="585">
        <v>2</v>
      </c>
      <c r="N106" s="585">
        <v>5</v>
      </c>
      <c r="O106" s="585">
        <v>0</v>
      </c>
      <c r="P106" s="121"/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/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4"/>
    </row>
    <row r="109" spans="1:16" ht="10.5" customHeight="1">
      <c r="A109" s="254" t="s">
        <v>205</v>
      </c>
      <c r="B109" s="585">
        <v>6</v>
      </c>
      <c r="C109" s="585">
        <v>2</v>
      </c>
      <c r="D109" s="585">
        <v>0</v>
      </c>
      <c r="E109" s="585">
        <v>0</v>
      </c>
      <c r="F109" s="585">
        <v>0</v>
      </c>
      <c r="G109" s="585">
        <v>0</v>
      </c>
      <c r="H109" s="585">
        <v>1</v>
      </c>
      <c r="I109" s="585">
        <v>1</v>
      </c>
      <c r="J109" s="585">
        <v>1</v>
      </c>
      <c r="K109" s="585">
        <v>1</v>
      </c>
      <c r="L109" s="585">
        <v>0</v>
      </c>
      <c r="M109" s="585">
        <v>0</v>
      </c>
      <c r="N109" s="585">
        <v>0</v>
      </c>
      <c r="O109" s="585">
        <v>0</v>
      </c>
      <c r="P109" s="121"/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4"/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7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1</v>
      </c>
      <c r="J112" s="585">
        <v>1</v>
      </c>
      <c r="K112" s="585">
        <v>3</v>
      </c>
      <c r="L112" s="585">
        <v>1</v>
      </c>
      <c r="M112" s="585">
        <v>1</v>
      </c>
      <c r="N112" s="585">
        <v>0</v>
      </c>
      <c r="O112" s="585">
        <v>0</v>
      </c>
      <c r="P112" s="121"/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34"/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8</v>
      </c>
      <c r="C115" s="588">
        <v>8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/>
      <c r="Q115" s="134"/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34"/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5</v>
      </c>
      <c r="C119" s="585">
        <v>0</v>
      </c>
      <c r="D119" s="585">
        <v>0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0</v>
      </c>
      <c r="K119" s="585">
        <v>2</v>
      </c>
      <c r="L119" s="585">
        <v>0</v>
      </c>
      <c r="M119" s="585">
        <v>3</v>
      </c>
      <c r="N119" s="585">
        <v>0</v>
      </c>
      <c r="O119" s="585">
        <v>0</v>
      </c>
      <c r="P119" s="121"/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474</v>
      </c>
      <c r="C121" s="585">
        <v>2</v>
      </c>
      <c r="D121" s="585">
        <v>2</v>
      </c>
      <c r="E121" s="585">
        <v>0</v>
      </c>
      <c r="F121" s="585">
        <v>0</v>
      </c>
      <c r="G121" s="585">
        <v>0</v>
      </c>
      <c r="H121" s="585">
        <v>0</v>
      </c>
      <c r="I121" s="585">
        <v>3</v>
      </c>
      <c r="J121" s="585">
        <v>6</v>
      </c>
      <c r="K121" s="585">
        <v>9</v>
      </c>
      <c r="L121" s="585">
        <v>37</v>
      </c>
      <c r="M121" s="585">
        <v>78</v>
      </c>
      <c r="N121" s="585">
        <v>337</v>
      </c>
      <c r="O121" s="585">
        <v>0</v>
      </c>
      <c r="P121" s="121"/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2394</v>
      </c>
      <c r="C123" s="589">
        <v>12</v>
      </c>
      <c r="D123" s="589">
        <v>4</v>
      </c>
      <c r="E123" s="589">
        <v>0</v>
      </c>
      <c r="F123" s="589">
        <v>2</v>
      </c>
      <c r="G123" s="589">
        <v>6</v>
      </c>
      <c r="H123" s="589">
        <v>13</v>
      </c>
      <c r="I123" s="589">
        <v>27</v>
      </c>
      <c r="J123" s="589">
        <v>36</v>
      </c>
      <c r="K123" s="589">
        <v>122</v>
      </c>
      <c r="L123" s="589">
        <v>254</v>
      </c>
      <c r="M123" s="589">
        <v>521</v>
      </c>
      <c r="N123" s="589">
        <v>1397</v>
      </c>
      <c r="O123" s="589">
        <v>0</v>
      </c>
      <c r="P123" s="121"/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  <row r="131" spans="2:16" ht="9.75" customHeight="1"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118"/>
    </row>
    <row r="132" spans="2:16" ht="9.75" customHeight="1"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118"/>
    </row>
    <row r="133" spans="2:16" ht="9.75" customHeight="1"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118"/>
    </row>
    <row r="134" spans="2:16" ht="9.75" customHeight="1"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4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F127"/>
  <sheetViews>
    <sheetView view="pageBreakPreview" zoomScaleSheetLayoutView="100" zoomScalePageLayoutView="0" workbookViewId="0" topLeftCell="A79">
      <selection activeCell="K118" sqref="K118"/>
    </sheetView>
  </sheetViews>
  <sheetFormatPr defaultColWidth="10.7109375" defaultRowHeight="9.75" customHeight="1"/>
  <cols>
    <col min="1" max="1" width="34.7109375" style="136" customWidth="1"/>
    <col min="2" max="15" width="6.7109375" style="283" customWidth="1"/>
    <col min="16" max="16" width="9.00390625" style="136" customWidth="1"/>
    <col min="17" max="16384" width="10.7109375" style="136" customWidth="1"/>
  </cols>
  <sheetData>
    <row r="1" spans="1:16" ht="10.5" customHeight="1">
      <c r="A1" s="757" t="s">
        <v>357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135"/>
    </row>
    <row r="2" spans="1:16" ht="10.5" customHeight="1">
      <c r="A2" s="757" t="s">
        <v>80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135"/>
    </row>
    <row r="3" spans="1:16" ht="6" customHeight="1">
      <c r="A3" s="135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35"/>
    </row>
    <row r="4" spans="1:16" ht="10.5" customHeight="1">
      <c r="A4" s="757" t="s">
        <v>318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135"/>
    </row>
    <row r="5" spans="1:16" ht="6" customHeight="1">
      <c r="A5" s="135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135"/>
    </row>
    <row r="6" spans="1:16" ht="10.5" customHeight="1">
      <c r="A6" s="758" t="s">
        <v>86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135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1016</v>
      </c>
      <c r="C12" s="584">
        <v>1</v>
      </c>
      <c r="D12" s="584">
        <v>0</v>
      </c>
      <c r="E12" s="584">
        <v>0</v>
      </c>
      <c r="F12" s="584">
        <v>1</v>
      </c>
      <c r="G12" s="584">
        <v>2</v>
      </c>
      <c r="H12" s="584">
        <v>3</v>
      </c>
      <c r="I12" s="584">
        <v>10</v>
      </c>
      <c r="J12" s="584">
        <v>15</v>
      </c>
      <c r="K12" s="584">
        <v>73</v>
      </c>
      <c r="L12" s="584">
        <v>149</v>
      </c>
      <c r="M12" s="584">
        <v>198</v>
      </c>
      <c r="N12" s="584">
        <v>564</v>
      </c>
      <c r="O12" s="584">
        <v>0</v>
      </c>
      <c r="P12" s="121">
        <f>IF(SUM(C12:O12)=B12,"","Error")</f>
      </c>
      <c r="Q12" s="137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37">
        <f>IF(SUM(C16:P16)=B16,"","Error")</f>
      </c>
    </row>
    <row r="17" spans="1:16" ht="10.5" customHeight="1">
      <c r="A17" s="122" t="s">
        <v>156</v>
      </c>
      <c r="B17" s="585">
        <v>52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2</v>
      </c>
      <c r="K17" s="585">
        <v>15</v>
      </c>
      <c r="L17" s="585">
        <v>11</v>
      </c>
      <c r="M17" s="585">
        <v>7</v>
      </c>
      <c r="N17" s="585">
        <v>15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37">
        <f>IF(SUM(C19:P19)=B19,"","Error")</f>
      </c>
    </row>
    <row r="20" spans="1:16" ht="10.5" customHeight="1">
      <c r="A20" s="122" t="s">
        <v>157</v>
      </c>
      <c r="B20" s="585">
        <v>7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659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6</v>
      </c>
      <c r="K22" s="584">
        <v>37</v>
      </c>
      <c r="L22" s="584">
        <v>99</v>
      </c>
      <c r="M22" s="584">
        <v>140</v>
      </c>
      <c r="N22" s="584">
        <v>374</v>
      </c>
      <c r="O22" s="584">
        <v>0</v>
      </c>
      <c r="P22" s="121">
        <f>IF(SUM(C22:O22)=B22,"","Error")</f>
      </c>
      <c r="Q22" s="137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297</v>
      </c>
      <c r="C25" s="584">
        <v>1</v>
      </c>
      <c r="D25" s="584">
        <v>0</v>
      </c>
      <c r="E25" s="584">
        <v>0</v>
      </c>
      <c r="F25" s="584">
        <v>1</v>
      </c>
      <c r="G25" s="584">
        <v>2</v>
      </c>
      <c r="H25" s="584">
        <v>2</v>
      </c>
      <c r="I25" s="584">
        <v>6</v>
      </c>
      <c r="J25" s="584">
        <v>7</v>
      </c>
      <c r="K25" s="584">
        <v>19</v>
      </c>
      <c r="L25" s="584">
        <v>37</v>
      </c>
      <c r="M25" s="584">
        <v>50</v>
      </c>
      <c r="N25" s="584">
        <v>172</v>
      </c>
      <c r="O25" s="584">
        <v>0</v>
      </c>
      <c r="P25" s="121">
        <f>IF(SUM(C25:O25)=B25,"","Error")</f>
      </c>
      <c r="Q25" s="137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1019</v>
      </c>
      <c r="C27" s="584">
        <v>0</v>
      </c>
      <c r="D27" s="584">
        <v>2</v>
      </c>
      <c r="E27" s="584">
        <v>0</v>
      </c>
      <c r="F27" s="584">
        <v>0</v>
      </c>
      <c r="G27" s="584">
        <v>1</v>
      </c>
      <c r="H27" s="584">
        <v>3</v>
      </c>
      <c r="I27" s="584">
        <v>4</v>
      </c>
      <c r="J27" s="584">
        <v>9</v>
      </c>
      <c r="K27" s="584">
        <v>64</v>
      </c>
      <c r="L27" s="584">
        <v>189</v>
      </c>
      <c r="M27" s="584">
        <v>309</v>
      </c>
      <c r="N27" s="584">
        <v>438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37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21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4</v>
      </c>
      <c r="L30" s="585">
        <v>4</v>
      </c>
      <c r="M30" s="585">
        <v>9</v>
      </c>
      <c r="N30" s="585">
        <v>4</v>
      </c>
      <c r="O30" s="585">
        <v>0</v>
      </c>
      <c r="P30" s="121">
        <f>IF(SUM(C30:O30)=B30,"","Error")</f>
      </c>
      <c r="Q30" s="137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284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3</v>
      </c>
      <c r="K33" s="585">
        <v>22</v>
      </c>
      <c r="L33" s="585">
        <v>66</v>
      </c>
      <c r="M33" s="585">
        <v>82</v>
      </c>
      <c r="N33" s="585">
        <v>111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37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292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2</v>
      </c>
      <c r="J36" s="585">
        <v>0</v>
      </c>
      <c r="K36" s="585">
        <v>15</v>
      </c>
      <c r="L36" s="585">
        <v>53</v>
      </c>
      <c r="M36" s="585">
        <v>101</v>
      </c>
      <c r="N36" s="585">
        <v>120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37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168</v>
      </c>
      <c r="B41" s="585">
        <v>93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11</v>
      </c>
      <c r="M41" s="585">
        <v>15</v>
      </c>
      <c r="N41" s="585">
        <v>64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37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71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4</v>
      </c>
      <c r="L44" s="585">
        <v>15</v>
      </c>
      <c r="M44" s="585">
        <v>17</v>
      </c>
      <c r="N44" s="585">
        <v>34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37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23</v>
      </c>
      <c r="C48" s="584">
        <v>0</v>
      </c>
      <c r="D48" s="584">
        <v>1</v>
      </c>
      <c r="E48" s="584">
        <v>0</v>
      </c>
      <c r="F48" s="584">
        <v>0</v>
      </c>
      <c r="G48" s="584">
        <v>0</v>
      </c>
      <c r="H48" s="584">
        <v>1</v>
      </c>
      <c r="I48" s="584">
        <v>1</v>
      </c>
      <c r="J48" s="584">
        <v>2</v>
      </c>
      <c r="K48" s="584">
        <v>3</v>
      </c>
      <c r="L48" s="584">
        <v>5</v>
      </c>
      <c r="M48" s="584">
        <v>7</v>
      </c>
      <c r="N48" s="584">
        <v>3</v>
      </c>
      <c r="O48" s="584">
        <v>0</v>
      </c>
      <c r="P48" s="121"/>
      <c r="Q48" s="137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6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</row>
    <row r="52" spans="1:17" ht="10.5" customHeight="1">
      <c r="A52" s="122" t="s">
        <v>175</v>
      </c>
      <c r="B52" s="584">
        <v>117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1</v>
      </c>
      <c r="I52" s="584">
        <v>1</v>
      </c>
      <c r="J52" s="584">
        <v>0</v>
      </c>
      <c r="K52" s="584">
        <v>8</v>
      </c>
      <c r="L52" s="584">
        <v>15</v>
      </c>
      <c r="M52" s="584">
        <v>39</v>
      </c>
      <c r="N52" s="584">
        <v>52</v>
      </c>
      <c r="O52" s="584">
        <v>0</v>
      </c>
      <c r="P52" s="121"/>
      <c r="Q52" s="137">
        <f>IF(SUM(C52:P52)=B52,"","Error")</f>
      </c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37">
        <f>IF(SUM(C54:P54)=B54,"","Error")</f>
      </c>
    </row>
    <row r="55" spans="1:16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</row>
    <row r="56" spans="1:16" ht="10.5" customHeight="1">
      <c r="A56" s="122" t="s">
        <v>178</v>
      </c>
      <c r="B56" s="585">
        <v>118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1</v>
      </c>
      <c r="I56" s="585">
        <v>0</v>
      </c>
      <c r="J56" s="585">
        <v>2</v>
      </c>
      <c r="K56" s="585">
        <v>6</v>
      </c>
      <c r="L56" s="585">
        <v>20</v>
      </c>
      <c r="M56" s="585">
        <v>39</v>
      </c>
      <c r="N56" s="585">
        <v>50</v>
      </c>
      <c r="O56" s="585">
        <v>0</v>
      </c>
      <c r="P56" s="118"/>
    </row>
    <row r="57" spans="1:16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</row>
    <row r="58" spans="1:32" ht="10.5" customHeight="1">
      <c r="A58" s="254" t="s">
        <v>298</v>
      </c>
      <c r="B58" s="584">
        <v>178</v>
      </c>
      <c r="C58" s="584">
        <v>0</v>
      </c>
      <c r="D58" s="584">
        <v>0</v>
      </c>
      <c r="E58" s="584">
        <v>0</v>
      </c>
      <c r="F58" s="584">
        <v>1</v>
      </c>
      <c r="G58" s="584">
        <v>0</v>
      </c>
      <c r="H58" s="584">
        <v>0</v>
      </c>
      <c r="I58" s="584">
        <v>0</v>
      </c>
      <c r="J58" s="584">
        <v>2</v>
      </c>
      <c r="K58" s="584">
        <v>4</v>
      </c>
      <c r="L58" s="584">
        <v>13</v>
      </c>
      <c r="M58" s="584">
        <v>37</v>
      </c>
      <c r="N58" s="584">
        <v>121</v>
      </c>
      <c r="O58" s="584">
        <v>0</v>
      </c>
      <c r="P58" s="121"/>
      <c r="Q58" s="137">
        <f>IF(SUM(C58:P58)=B58,"","Error")</f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</row>
    <row r="59" spans="1:32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</row>
    <row r="60" spans="1:16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6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</row>
    <row r="62" spans="1:16" ht="9.75" customHeight="1">
      <c r="A62" s="742" t="s">
        <v>358</v>
      </c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118"/>
    </row>
    <row r="63" spans="1:16" ht="9.75" customHeight="1">
      <c r="A63" s="741" t="s">
        <v>359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118"/>
    </row>
    <row r="64" spans="1:16" ht="6.75" customHeight="1">
      <c r="A64" s="756"/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118"/>
    </row>
    <row r="65" spans="1:16" ht="10.5" customHeight="1">
      <c r="A65" s="262"/>
      <c r="B65" s="266" t="s">
        <v>1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118"/>
    </row>
    <row r="66" spans="1:16" ht="10.5" customHeight="1">
      <c r="A66" s="119"/>
      <c r="B66" s="267" t="s">
        <v>70</v>
      </c>
      <c r="C66" s="267" t="s">
        <v>71</v>
      </c>
      <c r="D66" s="268" t="s">
        <v>72</v>
      </c>
      <c r="E66" s="268" t="s">
        <v>73</v>
      </c>
      <c r="F66" s="268" t="s">
        <v>74</v>
      </c>
      <c r="G66" s="267" t="s">
        <v>75</v>
      </c>
      <c r="H66" s="267" t="s">
        <v>76</v>
      </c>
      <c r="I66" s="267" t="s">
        <v>3</v>
      </c>
      <c r="J66" s="267" t="s">
        <v>4</v>
      </c>
      <c r="K66" s="267" t="s">
        <v>5</v>
      </c>
      <c r="L66" s="267" t="s">
        <v>6</v>
      </c>
      <c r="M66" s="267" t="s">
        <v>7</v>
      </c>
      <c r="N66" s="267" t="s">
        <v>77</v>
      </c>
      <c r="O66" s="267" t="s">
        <v>245</v>
      </c>
      <c r="P66" s="118"/>
    </row>
    <row r="67" spans="1:16" ht="6.75" customHeight="1">
      <c r="A67" s="120"/>
      <c r="B67" s="269"/>
      <c r="C67" s="269"/>
      <c r="D67" s="270"/>
      <c r="E67" s="270"/>
      <c r="F67" s="270"/>
      <c r="G67" s="269"/>
      <c r="H67" s="269"/>
      <c r="I67" s="269"/>
      <c r="J67" s="269"/>
      <c r="K67" s="269"/>
      <c r="L67" s="269"/>
      <c r="M67" s="269"/>
      <c r="N67" s="269"/>
      <c r="O67" s="269"/>
      <c r="P67" s="118"/>
    </row>
    <row r="68" spans="1:16" ht="10.5" customHeight="1">
      <c r="A68" s="165" t="s">
        <v>295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118"/>
    </row>
    <row r="69" spans="1:17" ht="10.5" customHeight="1">
      <c r="A69" s="253" t="s">
        <v>296</v>
      </c>
      <c r="B69" s="584">
        <v>214</v>
      </c>
      <c r="C69" s="584">
        <v>0</v>
      </c>
      <c r="D69" s="584">
        <v>0</v>
      </c>
      <c r="E69" s="584">
        <v>0</v>
      </c>
      <c r="F69" s="584">
        <v>0</v>
      </c>
      <c r="G69" s="584">
        <v>0</v>
      </c>
      <c r="H69" s="584">
        <v>1</v>
      </c>
      <c r="I69" s="584">
        <v>0</v>
      </c>
      <c r="J69" s="584">
        <v>2</v>
      </c>
      <c r="K69" s="584">
        <v>9</v>
      </c>
      <c r="L69" s="584">
        <v>22</v>
      </c>
      <c r="M69" s="584">
        <v>49</v>
      </c>
      <c r="N69" s="584">
        <v>131</v>
      </c>
      <c r="O69" s="584">
        <v>0</v>
      </c>
      <c r="P69" s="121"/>
      <c r="Q69" s="137">
        <f>IF(SUM(C69:P69)=B69,"","Error")</f>
      </c>
    </row>
    <row r="70" spans="1:16" ht="6.75" customHeight="1">
      <c r="A70" s="122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118"/>
    </row>
    <row r="71" spans="1:16" ht="10.5" customHeight="1">
      <c r="A71" s="254" t="s">
        <v>179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118"/>
    </row>
    <row r="72" spans="1:17" ht="10.5" customHeight="1">
      <c r="A72" s="254" t="s">
        <v>180</v>
      </c>
      <c r="B72" s="584">
        <v>277</v>
      </c>
      <c r="C72" s="584">
        <v>1</v>
      </c>
      <c r="D72" s="584">
        <v>1</v>
      </c>
      <c r="E72" s="584">
        <v>0</v>
      </c>
      <c r="F72" s="584">
        <v>1</v>
      </c>
      <c r="G72" s="584">
        <v>10</v>
      </c>
      <c r="H72" s="584">
        <v>23</v>
      </c>
      <c r="I72" s="584">
        <v>50</v>
      </c>
      <c r="J72" s="584">
        <v>43</v>
      </c>
      <c r="K72" s="584">
        <v>40</v>
      </c>
      <c r="L72" s="584">
        <v>33</v>
      </c>
      <c r="M72" s="584">
        <v>23</v>
      </c>
      <c r="N72" s="584">
        <v>52</v>
      </c>
      <c r="O72" s="584">
        <v>0</v>
      </c>
      <c r="P72" s="121">
        <f>IF(SUM(C72:O72)=B72,"","Error")</f>
      </c>
      <c r="Q72" s="137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9" t="s">
        <v>181</v>
      </c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</row>
    <row r="75" spans="1:17" ht="10.5" customHeight="1">
      <c r="A75" s="122" t="s">
        <v>182</v>
      </c>
      <c r="B75" s="584"/>
      <c r="C75" s="584"/>
      <c r="D75" s="584"/>
      <c r="E75" s="584"/>
      <c r="F75" s="584"/>
      <c r="G75" s="584"/>
      <c r="H75" s="584"/>
      <c r="I75" s="584"/>
      <c r="J75" s="584"/>
      <c r="K75" s="584"/>
      <c r="L75" s="584"/>
      <c r="M75" s="584"/>
      <c r="N75" s="584"/>
      <c r="O75" s="584"/>
      <c r="P75" s="121">
        <f>IF(SUM(C75:O75)=B75,"","Error")</f>
      </c>
      <c r="Q75" s="137">
        <f>IF(SUM(C75:P75)=B75,"","Error")</f>
      </c>
    </row>
    <row r="76" spans="1:16" ht="10.5" customHeight="1">
      <c r="A76" s="122" t="s">
        <v>183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122" t="s">
        <v>184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6" ht="10.5" customHeight="1">
      <c r="A78" s="122" t="s">
        <v>185</v>
      </c>
      <c r="B78" s="585">
        <v>85</v>
      </c>
      <c r="C78" s="585">
        <v>0</v>
      </c>
      <c r="D78" s="585">
        <v>0</v>
      </c>
      <c r="E78" s="585">
        <v>0</v>
      </c>
      <c r="F78" s="585">
        <v>0</v>
      </c>
      <c r="G78" s="585">
        <v>4</v>
      </c>
      <c r="H78" s="585">
        <v>14</v>
      </c>
      <c r="I78" s="585">
        <v>20</v>
      </c>
      <c r="J78" s="585">
        <v>11</v>
      </c>
      <c r="K78" s="585">
        <v>11</v>
      </c>
      <c r="L78" s="585">
        <v>12</v>
      </c>
      <c r="M78" s="585">
        <v>6</v>
      </c>
      <c r="N78" s="585">
        <v>7</v>
      </c>
      <c r="O78" s="585">
        <v>0</v>
      </c>
      <c r="P78" s="118"/>
    </row>
    <row r="79" spans="1:17" ht="6.75" customHeight="1">
      <c r="A79" s="122" t="s">
        <v>162</v>
      </c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121"/>
      <c r="Q79" s="137">
        <f>IF(SUM(C79:P79)=B79,"","Error")</f>
      </c>
    </row>
    <row r="80" spans="1:16" ht="10.5" customHeight="1">
      <c r="A80" s="259" t="s">
        <v>186</v>
      </c>
      <c r="B80" s="585">
        <v>187</v>
      </c>
      <c r="C80" s="585">
        <v>1</v>
      </c>
      <c r="D80" s="585">
        <v>1</v>
      </c>
      <c r="E80" s="585">
        <v>0</v>
      </c>
      <c r="F80" s="585">
        <v>1</v>
      </c>
      <c r="G80" s="585">
        <v>6</v>
      </c>
      <c r="H80" s="585">
        <v>9</v>
      </c>
      <c r="I80" s="585">
        <v>29</v>
      </c>
      <c r="J80" s="585">
        <v>31</v>
      </c>
      <c r="K80" s="585">
        <v>28</v>
      </c>
      <c r="L80" s="585">
        <v>20</v>
      </c>
      <c r="M80" s="585">
        <v>16</v>
      </c>
      <c r="N80" s="585">
        <v>45</v>
      </c>
      <c r="O80" s="585">
        <v>0</v>
      </c>
      <c r="P80" s="118"/>
    </row>
    <row r="81" spans="1:16" ht="6.75" customHeight="1">
      <c r="A81" s="122" t="s">
        <v>83</v>
      </c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121">
        <f>IF(SUM(C81:O81)=B81,"","Error")</f>
      </c>
    </row>
    <row r="82" spans="1:16" ht="10.5" customHeight="1">
      <c r="A82" s="254" t="s">
        <v>299</v>
      </c>
      <c r="B82" s="585">
        <v>124</v>
      </c>
      <c r="C82" s="585">
        <v>0</v>
      </c>
      <c r="D82" s="585">
        <v>0</v>
      </c>
      <c r="E82" s="585">
        <v>0</v>
      </c>
      <c r="F82" s="585">
        <v>0</v>
      </c>
      <c r="G82" s="585">
        <v>0</v>
      </c>
      <c r="H82" s="585">
        <v>1</v>
      </c>
      <c r="I82" s="585">
        <v>1</v>
      </c>
      <c r="J82" s="585">
        <v>2</v>
      </c>
      <c r="K82" s="585">
        <v>13</v>
      </c>
      <c r="L82" s="585">
        <v>29</v>
      </c>
      <c r="M82" s="585">
        <v>32</v>
      </c>
      <c r="N82" s="585">
        <v>46</v>
      </c>
      <c r="O82" s="585">
        <v>0</v>
      </c>
      <c r="P82" s="118"/>
    </row>
    <row r="83" spans="1:17" ht="6.75" customHeight="1">
      <c r="A83" s="122"/>
      <c r="B83" s="584"/>
      <c r="C83" s="584"/>
      <c r="D83" s="584"/>
      <c r="E83" s="584"/>
      <c r="F83" s="584"/>
      <c r="G83" s="584"/>
      <c r="H83" s="584"/>
      <c r="I83" s="584"/>
      <c r="J83" s="584"/>
      <c r="K83" s="584"/>
      <c r="L83" s="584"/>
      <c r="M83" s="584"/>
      <c r="N83" s="584"/>
      <c r="O83" s="584"/>
      <c r="P83" s="121">
        <f>IF(SUM(C83:O83)=B83,"","Error")</f>
      </c>
      <c r="Q83" s="137">
        <f>IF(SUM(C83:P83)=B83,"","Error")</f>
      </c>
    </row>
    <row r="84" spans="1:16" ht="10.5" customHeight="1">
      <c r="A84" s="254" t="s">
        <v>300</v>
      </c>
      <c r="B84" s="585">
        <v>66</v>
      </c>
      <c r="C84" s="585">
        <v>0</v>
      </c>
      <c r="D84" s="585">
        <v>0</v>
      </c>
      <c r="E84" s="585">
        <v>0</v>
      </c>
      <c r="F84" s="585">
        <v>0</v>
      </c>
      <c r="G84" s="585">
        <v>0</v>
      </c>
      <c r="H84" s="585">
        <v>0</v>
      </c>
      <c r="I84" s="585">
        <v>0</v>
      </c>
      <c r="J84" s="585">
        <v>0</v>
      </c>
      <c r="K84" s="585">
        <v>5</v>
      </c>
      <c r="L84" s="585">
        <v>7</v>
      </c>
      <c r="M84" s="585">
        <v>10</v>
      </c>
      <c r="N84" s="585">
        <v>44</v>
      </c>
      <c r="O84" s="585">
        <v>0</v>
      </c>
      <c r="P84" s="118"/>
    </row>
    <row r="85" spans="1:16" ht="6.75" customHeight="1">
      <c r="A85" s="254"/>
      <c r="B85" s="585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121">
        <f>IF(SUM(C85:O85)=B85,"","Error")</f>
      </c>
    </row>
    <row r="86" spans="1:17" ht="10.5" customHeight="1">
      <c r="A86" s="254" t="s">
        <v>301</v>
      </c>
      <c r="B86" s="584">
        <v>55</v>
      </c>
      <c r="C86" s="584">
        <v>0</v>
      </c>
      <c r="D86" s="584">
        <v>0</v>
      </c>
      <c r="E86" s="584">
        <v>0</v>
      </c>
      <c r="F86" s="584">
        <v>0</v>
      </c>
      <c r="G86" s="584">
        <v>0</v>
      </c>
      <c r="H86" s="584">
        <v>0</v>
      </c>
      <c r="I86" s="584">
        <v>0</v>
      </c>
      <c r="J86" s="584">
        <v>0</v>
      </c>
      <c r="K86" s="584">
        <v>0</v>
      </c>
      <c r="L86" s="584">
        <v>0</v>
      </c>
      <c r="M86" s="584">
        <v>5</v>
      </c>
      <c r="N86" s="584">
        <v>50</v>
      </c>
      <c r="O86" s="584">
        <v>0</v>
      </c>
      <c r="P86" s="121"/>
      <c r="Q86" s="137">
        <f>IF(SUM(C86:P86)=B86,"","Error")</f>
      </c>
    </row>
    <row r="87" spans="1:16" ht="6.75" customHeight="1">
      <c r="A87" s="254"/>
      <c r="B87" s="585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121">
        <f>IF(SUM(C87:O87)=B87,"","Error")</f>
      </c>
    </row>
    <row r="88" spans="1:17" ht="10.5" customHeight="1">
      <c r="A88" s="254" t="s">
        <v>282</v>
      </c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121"/>
      <c r="Q88" s="137">
        <f>IF(SUM(C88:P88)=B88,"","Error")</f>
      </c>
    </row>
    <row r="89" spans="1:16" ht="10.5" customHeight="1">
      <c r="A89" s="254" t="s">
        <v>302</v>
      </c>
      <c r="B89" s="585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121">
        <f>IF(SUM(C89:O89)=B89,"","Error")</f>
      </c>
    </row>
    <row r="90" spans="1:17" ht="10.5" customHeight="1">
      <c r="A90" s="254" t="s">
        <v>187</v>
      </c>
      <c r="B90" s="584">
        <v>89</v>
      </c>
      <c r="C90" s="584">
        <v>0</v>
      </c>
      <c r="D90" s="584">
        <v>0</v>
      </c>
      <c r="E90" s="584">
        <v>0</v>
      </c>
      <c r="F90" s="584">
        <v>0</v>
      </c>
      <c r="G90" s="584">
        <v>0</v>
      </c>
      <c r="H90" s="584">
        <v>0</v>
      </c>
      <c r="I90" s="584">
        <v>1</v>
      </c>
      <c r="J90" s="584">
        <v>0</v>
      </c>
      <c r="K90" s="584">
        <v>5</v>
      </c>
      <c r="L90" s="584">
        <v>14</v>
      </c>
      <c r="M90" s="584">
        <v>17</v>
      </c>
      <c r="N90" s="584">
        <v>52</v>
      </c>
      <c r="O90" s="584">
        <v>0</v>
      </c>
      <c r="P90" s="121"/>
      <c r="Q90" s="137">
        <f>IF(SUM(C90:P90)=B90,"","Error")</f>
      </c>
    </row>
    <row r="91" spans="1:16" ht="6.75" customHeight="1">
      <c r="A91" s="254"/>
      <c r="B91" s="585"/>
      <c r="C91" s="585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118"/>
    </row>
    <row r="92" spans="1:16" ht="10.5" customHeight="1">
      <c r="A92" s="254" t="s">
        <v>152</v>
      </c>
      <c r="B92" s="585">
        <v>67</v>
      </c>
      <c r="C92" s="585">
        <v>0</v>
      </c>
      <c r="D92" s="585">
        <v>0</v>
      </c>
      <c r="E92" s="585">
        <v>0</v>
      </c>
      <c r="F92" s="585">
        <v>0</v>
      </c>
      <c r="G92" s="585">
        <v>0</v>
      </c>
      <c r="H92" s="585">
        <v>0</v>
      </c>
      <c r="I92" s="585">
        <v>0</v>
      </c>
      <c r="J92" s="585">
        <v>1</v>
      </c>
      <c r="K92" s="585">
        <v>4</v>
      </c>
      <c r="L92" s="585">
        <v>15</v>
      </c>
      <c r="M92" s="585">
        <v>13</v>
      </c>
      <c r="N92" s="585">
        <v>34</v>
      </c>
      <c r="O92" s="585">
        <v>0</v>
      </c>
      <c r="P92" s="118"/>
    </row>
    <row r="93" spans="1:17" ht="6.75" customHeight="1">
      <c r="A93" s="122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121">
        <f>IF(SUM(C93:O93)=B93,"","Error")</f>
      </c>
      <c r="Q93" s="137">
        <f>IF(SUM(C93:P93)=B93,"","Error")</f>
      </c>
    </row>
    <row r="94" spans="1:16" ht="10.5" customHeight="1">
      <c r="A94" s="254" t="s">
        <v>188</v>
      </c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7" ht="10.5" customHeight="1">
      <c r="A95" s="254" t="s">
        <v>189</v>
      </c>
      <c r="B95" s="584">
        <v>100</v>
      </c>
      <c r="C95" s="584">
        <v>0</v>
      </c>
      <c r="D95" s="584">
        <v>0</v>
      </c>
      <c r="E95" s="584">
        <v>0</v>
      </c>
      <c r="F95" s="584">
        <v>0</v>
      </c>
      <c r="G95" s="584">
        <v>1</v>
      </c>
      <c r="H95" s="584">
        <v>3</v>
      </c>
      <c r="I95" s="584">
        <v>14</v>
      </c>
      <c r="J95" s="584">
        <v>20</v>
      </c>
      <c r="K95" s="584">
        <v>25</v>
      </c>
      <c r="L95" s="584">
        <v>14</v>
      </c>
      <c r="M95" s="584">
        <v>10</v>
      </c>
      <c r="N95" s="584">
        <v>13</v>
      </c>
      <c r="O95" s="584">
        <v>0</v>
      </c>
      <c r="P95" s="121">
        <f>IF(SUM(C95:O95)=B95,"","Error")</f>
      </c>
      <c r="Q95" s="137">
        <f>IF(SUM(C95:P95)=B95,"","Error")</f>
      </c>
    </row>
    <row r="96" spans="1:16" ht="6.75" customHeight="1">
      <c r="A96" s="122"/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118"/>
    </row>
    <row r="97" spans="1:16" ht="10.5" customHeight="1">
      <c r="A97" s="254" t="s">
        <v>190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303</v>
      </c>
      <c r="B98" s="584">
        <v>66</v>
      </c>
      <c r="C98" s="584">
        <v>0</v>
      </c>
      <c r="D98" s="584">
        <v>0</v>
      </c>
      <c r="E98" s="584">
        <v>0</v>
      </c>
      <c r="F98" s="584">
        <v>0</v>
      </c>
      <c r="G98" s="584">
        <v>0</v>
      </c>
      <c r="H98" s="584">
        <v>0</v>
      </c>
      <c r="I98" s="584">
        <v>0</v>
      </c>
      <c r="J98" s="584">
        <v>4</v>
      </c>
      <c r="K98" s="584">
        <v>8</v>
      </c>
      <c r="L98" s="584">
        <v>27</v>
      </c>
      <c r="M98" s="584">
        <v>15</v>
      </c>
      <c r="N98" s="584">
        <v>12</v>
      </c>
      <c r="O98" s="584">
        <v>0</v>
      </c>
      <c r="P98" s="121">
        <f>IF(SUM(C98:O98)=B98,"","Error")</f>
      </c>
      <c r="Q98" s="137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165" t="s">
        <v>304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165" t="s">
        <v>191</v>
      </c>
      <c r="B101" s="584">
        <v>19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0</v>
      </c>
      <c r="K101" s="584">
        <v>4</v>
      </c>
      <c r="L101" s="584">
        <v>2</v>
      </c>
      <c r="M101" s="584">
        <v>5</v>
      </c>
      <c r="N101" s="584">
        <v>8</v>
      </c>
      <c r="O101" s="584">
        <v>0</v>
      </c>
      <c r="P101" s="121">
        <f>IF(SUM(C101:O101)=B101,"","Error")</f>
      </c>
      <c r="Q101" s="137">
        <f>IF(SUM(C101:P101)=B101,"","Error")</f>
      </c>
    </row>
    <row r="102" spans="1:16" ht="6.75" customHeight="1">
      <c r="A102" s="165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192</v>
      </c>
      <c r="B103" s="585">
        <v>21</v>
      </c>
      <c r="C103" s="585">
        <v>0</v>
      </c>
      <c r="D103" s="585">
        <v>0</v>
      </c>
      <c r="E103" s="585">
        <v>0</v>
      </c>
      <c r="F103" s="585">
        <v>0</v>
      </c>
      <c r="G103" s="585">
        <v>0</v>
      </c>
      <c r="H103" s="585">
        <v>0</v>
      </c>
      <c r="I103" s="585">
        <v>1</v>
      </c>
      <c r="J103" s="585">
        <v>2</v>
      </c>
      <c r="K103" s="585">
        <v>3</v>
      </c>
      <c r="L103" s="585">
        <v>2</v>
      </c>
      <c r="M103" s="585">
        <v>7</v>
      </c>
      <c r="N103" s="585">
        <v>6</v>
      </c>
      <c r="O103" s="585">
        <v>0</v>
      </c>
      <c r="P103" s="118"/>
    </row>
    <row r="104" spans="1:16" ht="6.75" customHeight="1">
      <c r="A104" s="165"/>
      <c r="B104" s="585"/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121">
        <f>IF(SUM(C104:O104)=B104,"","Error")</f>
      </c>
    </row>
    <row r="105" spans="1:17" ht="10.5" customHeight="1">
      <c r="A105" s="254" t="s">
        <v>203</v>
      </c>
      <c r="B105" s="584"/>
      <c r="C105" s="584"/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4"/>
      <c r="P105" s="121"/>
      <c r="Q105" s="137">
        <f>IF(SUM(C105:P105)=B105,"","Error")</f>
      </c>
    </row>
    <row r="106" spans="1:16" ht="10.5" customHeight="1">
      <c r="A106" s="254" t="s">
        <v>206</v>
      </c>
      <c r="B106" s="585">
        <v>47</v>
      </c>
      <c r="C106" s="585">
        <v>2</v>
      </c>
      <c r="D106" s="585">
        <v>0</v>
      </c>
      <c r="E106" s="585">
        <v>0</v>
      </c>
      <c r="F106" s="585">
        <v>1</v>
      </c>
      <c r="G106" s="585">
        <v>3</v>
      </c>
      <c r="H106" s="585">
        <v>9</v>
      </c>
      <c r="I106" s="585">
        <v>13</v>
      </c>
      <c r="J106" s="585">
        <v>11</v>
      </c>
      <c r="K106" s="585">
        <v>3</v>
      </c>
      <c r="L106" s="585">
        <v>3</v>
      </c>
      <c r="M106" s="585">
        <v>2</v>
      </c>
      <c r="N106" s="585">
        <v>0</v>
      </c>
      <c r="O106" s="585">
        <v>0</v>
      </c>
      <c r="P106" s="121">
        <f>IF(SUM(C106:O106)=B106,"","Error")</f>
      </c>
    </row>
    <row r="107" spans="1:17" ht="6.75" customHeight="1">
      <c r="A107" s="254"/>
      <c r="B107" s="584"/>
      <c r="C107" s="584"/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121">
        <f>IF(SUM(C107:O107)=B107,"","Error")</f>
      </c>
      <c r="Q107" s="137">
        <f>IF(SUM(C107:P107)=B107,"","Error")</f>
      </c>
    </row>
    <row r="108" spans="1:16" ht="10.5" customHeight="1">
      <c r="A108" s="166" t="s">
        <v>193</v>
      </c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118"/>
    </row>
    <row r="109" spans="1:16" ht="10.5" customHeight="1">
      <c r="A109" s="253" t="s">
        <v>194</v>
      </c>
      <c r="B109" s="585">
        <v>24</v>
      </c>
      <c r="C109" s="585">
        <v>0</v>
      </c>
      <c r="D109" s="585">
        <v>0</v>
      </c>
      <c r="E109" s="585">
        <v>0</v>
      </c>
      <c r="F109" s="585">
        <v>0</v>
      </c>
      <c r="G109" s="585">
        <v>0</v>
      </c>
      <c r="H109" s="585">
        <v>0</v>
      </c>
      <c r="I109" s="585">
        <v>3</v>
      </c>
      <c r="J109" s="585">
        <v>1</v>
      </c>
      <c r="K109" s="585">
        <v>10</v>
      </c>
      <c r="L109" s="585">
        <v>7</v>
      </c>
      <c r="M109" s="585">
        <v>2</v>
      </c>
      <c r="N109" s="585">
        <v>1</v>
      </c>
      <c r="O109" s="585">
        <v>0</v>
      </c>
      <c r="P109" s="121">
        <f>IF(SUM(C109:O109)=B109,"","Error")</f>
      </c>
    </row>
    <row r="110" spans="1:17" ht="6.75" customHeight="1">
      <c r="A110" s="253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37">
        <f>IF(SUM(C110:P110)=B110,"","Error")</f>
      </c>
    </row>
    <row r="111" spans="1:16" ht="10.5" customHeight="1">
      <c r="A111" s="254" t="s">
        <v>195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7" ht="10.5" customHeight="1">
      <c r="A112" s="254" t="s">
        <v>196</v>
      </c>
      <c r="B112" s="584">
        <v>23</v>
      </c>
      <c r="C112" s="588">
        <v>23</v>
      </c>
      <c r="D112" s="584">
        <v>0</v>
      </c>
      <c r="E112" s="584">
        <v>0</v>
      </c>
      <c r="F112" s="584">
        <v>0</v>
      </c>
      <c r="G112" s="584">
        <v>0</v>
      </c>
      <c r="H112" s="584">
        <v>0</v>
      </c>
      <c r="I112" s="584">
        <v>0</v>
      </c>
      <c r="J112" s="584">
        <v>0</v>
      </c>
      <c r="K112" s="584">
        <v>0</v>
      </c>
      <c r="L112" s="584">
        <v>0</v>
      </c>
      <c r="M112" s="584">
        <v>0</v>
      </c>
      <c r="N112" s="584">
        <v>0</v>
      </c>
      <c r="O112" s="584">
        <v>0</v>
      </c>
      <c r="P112" s="121">
        <f>IF(SUM(C112:O112)=B112,"","Error")</f>
      </c>
      <c r="Q112" s="137">
        <f>IF(SUM(C112:P112)=B112,"","Error")</f>
      </c>
    </row>
    <row r="113" spans="1:16" ht="6.75" customHeight="1">
      <c r="A113" s="122"/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118"/>
    </row>
    <row r="114" spans="1:17" ht="10.5" customHeight="1">
      <c r="A114" s="260" t="s">
        <v>197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37">
        <f>IF(SUM(C114:P114)=B114,"","Error")</f>
      </c>
    </row>
    <row r="115" spans="1:16" ht="10.5" customHeight="1">
      <c r="A115" s="260" t="s">
        <v>198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</row>
    <row r="116" spans="1:16" ht="10.5" customHeight="1">
      <c r="A116" s="260" t="s">
        <v>199</v>
      </c>
      <c r="B116" s="585">
        <v>8</v>
      </c>
      <c r="C116" s="585">
        <v>3</v>
      </c>
      <c r="D116" s="585">
        <v>1</v>
      </c>
      <c r="E116" s="585">
        <v>0</v>
      </c>
      <c r="F116" s="585">
        <v>0</v>
      </c>
      <c r="G116" s="585">
        <v>0</v>
      </c>
      <c r="H116" s="585">
        <v>1</v>
      </c>
      <c r="I116" s="585">
        <v>0</v>
      </c>
      <c r="J116" s="585">
        <v>1</v>
      </c>
      <c r="K116" s="585">
        <v>1</v>
      </c>
      <c r="L116" s="585">
        <v>0</v>
      </c>
      <c r="M116" s="585">
        <v>1</v>
      </c>
      <c r="N116" s="585">
        <v>0</v>
      </c>
      <c r="O116" s="585">
        <v>0</v>
      </c>
      <c r="P116" s="118"/>
    </row>
    <row r="117" spans="1:16" ht="6.75" customHeight="1">
      <c r="A117" s="122"/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</row>
    <row r="118" spans="1:16" ht="10.5" customHeight="1">
      <c r="A118" s="254" t="s">
        <v>202</v>
      </c>
      <c r="B118" s="585">
        <v>777</v>
      </c>
      <c r="C118" s="585">
        <v>4</v>
      </c>
      <c r="D118" s="585">
        <v>1</v>
      </c>
      <c r="E118" s="585">
        <v>0</v>
      </c>
      <c r="F118" s="585">
        <v>2</v>
      </c>
      <c r="G118" s="585">
        <v>2</v>
      </c>
      <c r="H118" s="585">
        <v>1</v>
      </c>
      <c r="I118" s="585">
        <v>15</v>
      </c>
      <c r="J118" s="585">
        <v>20</v>
      </c>
      <c r="K118" s="585">
        <v>50</v>
      </c>
      <c r="L118" s="585">
        <v>83</v>
      </c>
      <c r="M118" s="585">
        <v>135</v>
      </c>
      <c r="N118" s="585">
        <v>464</v>
      </c>
      <c r="O118" s="585">
        <v>0</v>
      </c>
      <c r="P118" s="118"/>
    </row>
    <row r="119" spans="1:16" ht="6.75" customHeight="1">
      <c r="A119" s="122"/>
      <c r="B119" s="586" t="s">
        <v>201</v>
      </c>
      <c r="C119" s="586" t="s">
        <v>201</v>
      </c>
      <c r="D119" s="586" t="s">
        <v>201</v>
      </c>
      <c r="E119" s="586" t="s">
        <v>201</v>
      </c>
      <c r="F119" s="586" t="s">
        <v>201</v>
      </c>
      <c r="G119" s="586" t="s">
        <v>201</v>
      </c>
      <c r="H119" s="586" t="s">
        <v>201</v>
      </c>
      <c r="I119" s="586" t="s">
        <v>201</v>
      </c>
      <c r="J119" s="586" t="s">
        <v>201</v>
      </c>
      <c r="K119" s="586" t="s">
        <v>201</v>
      </c>
      <c r="L119" s="586" t="s">
        <v>201</v>
      </c>
      <c r="M119" s="586" t="s">
        <v>201</v>
      </c>
      <c r="N119" s="586" t="s">
        <v>201</v>
      </c>
      <c r="O119" s="586" t="s">
        <v>201</v>
      </c>
      <c r="P119" s="121"/>
    </row>
    <row r="120" spans="1:16" ht="10.5" customHeight="1">
      <c r="A120" s="261" t="s">
        <v>85</v>
      </c>
      <c r="B120" s="589">
        <v>4190</v>
      </c>
      <c r="C120" s="589">
        <v>34</v>
      </c>
      <c r="D120" s="589">
        <v>5</v>
      </c>
      <c r="E120" s="589">
        <v>0</v>
      </c>
      <c r="F120" s="589">
        <v>6</v>
      </c>
      <c r="G120" s="589">
        <v>19</v>
      </c>
      <c r="H120" s="589">
        <v>45</v>
      </c>
      <c r="I120" s="589">
        <v>112</v>
      </c>
      <c r="J120" s="589">
        <v>133</v>
      </c>
      <c r="K120" s="589">
        <v>321</v>
      </c>
      <c r="L120" s="589">
        <v>609</v>
      </c>
      <c r="M120" s="589">
        <v>870</v>
      </c>
      <c r="N120" s="589">
        <v>2036</v>
      </c>
      <c r="O120" s="589">
        <v>0</v>
      </c>
      <c r="P120" s="121">
        <f>IF(SUM(C120:O120)=B120,"","Error")</f>
      </c>
    </row>
    <row r="121" spans="1:16" ht="9.75" customHeight="1">
      <c r="A121" s="118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</sheetData>
  <sheetProtection/>
  <mergeCells count="10">
    <mergeCell ref="R59:AF59"/>
    <mergeCell ref="A64:O64"/>
    <mergeCell ref="A62:O62"/>
    <mergeCell ref="A63:O63"/>
    <mergeCell ref="A8:A9"/>
    <mergeCell ref="A1:O1"/>
    <mergeCell ref="A2:O2"/>
    <mergeCell ref="A4:O4"/>
    <mergeCell ref="A6:O6"/>
    <mergeCell ref="R58:AF58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61" max="14" man="1"/>
    <brk id="125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153"/>
  <sheetViews>
    <sheetView view="pageBreakPreview" zoomScaleSheetLayoutView="100" zoomScalePageLayoutView="0" workbookViewId="0" topLeftCell="A4">
      <selection activeCell="V34" sqref="V34"/>
    </sheetView>
  </sheetViews>
  <sheetFormatPr defaultColWidth="10.7109375" defaultRowHeight="9.75" customHeight="1"/>
  <cols>
    <col min="1" max="1" width="34.8515625" style="139" customWidth="1"/>
    <col min="2" max="15" width="6.7109375" style="285" customWidth="1"/>
    <col min="16" max="16" width="9.00390625" style="139" customWidth="1"/>
    <col min="17" max="16384" width="10.7109375" style="139" customWidth="1"/>
  </cols>
  <sheetData>
    <row r="1" spans="1:16" ht="10.5" customHeight="1">
      <c r="A1" s="760" t="s">
        <v>360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138"/>
    </row>
    <row r="2" spans="1:16" ht="10.5" customHeight="1">
      <c r="A2" s="760" t="s">
        <v>80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138"/>
    </row>
    <row r="3" spans="1:16" ht="6" customHeight="1">
      <c r="A3" s="138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138"/>
    </row>
    <row r="4" spans="1:16" ht="10.5" customHeight="1">
      <c r="A4" s="760" t="s">
        <v>318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138"/>
    </row>
    <row r="5" spans="1:16" ht="6" customHeight="1">
      <c r="A5" s="138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138"/>
    </row>
    <row r="6" spans="1:16" ht="10.5" customHeight="1">
      <c r="A6" s="761" t="s">
        <v>87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138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901</v>
      </c>
      <c r="C12" s="584">
        <v>0</v>
      </c>
      <c r="D12" s="584">
        <v>1</v>
      </c>
      <c r="E12" s="584">
        <v>0</v>
      </c>
      <c r="F12" s="584">
        <v>1</v>
      </c>
      <c r="G12" s="584">
        <v>0</v>
      </c>
      <c r="H12" s="584">
        <v>0</v>
      </c>
      <c r="I12" s="584">
        <v>1</v>
      </c>
      <c r="J12" s="584">
        <v>18</v>
      </c>
      <c r="K12" s="584">
        <v>33</v>
      </c>
      <c r="L12" s="584">
        <v>61</v>
      </c>
      <c r="M12" s="584">
        <v>134</v>
      </c>
      <c r="N12" s="584">
        <v>652</v>
      </c>
      <c r="O12" s="584">
        <v>0</v>
      </c>
      <c r="P12" s="121">
        <f>IF(SUM(C12:O12)=B12,"","Error")</f>
      </c>
      <c r="Q12" s="140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0">
        <f>IF(SUM(C16:P16)=B16,"","Error")</f>
      </c>
    </row>
    <row r="17" spans="1:16" ht="10.5" customHeight="1">
      <c r="A17" s="122" t="s">
        <v>156</v>
      </c>
      <c r="B17" s="585">
        <v>42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3</v>
      </c>
      <c r="K17" s="585">
        <v>4</v>
      </c>
      <c r="L17" s="585">
        <v>5</v>
      </c>
      <c r="M17" s="585">
        <v>8</v>
      </c>
      <c r="N17" s="585">
        <v>22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0">
        <f>IF(SUM(C19:P19)=B19,"","Error")</f>
      </c>
    </row>
    <row r="20" spans="1:16" ht="10.5" customHeight="1">
      <c r="A20" s="122" t="s">
        <v>157</v>
      </c>
      <c r="B20" s="585">
        <v>6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2</v>
      </c>
      <c r="N20" s="585">
        <v>4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557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20</v>
      </c>
      <c r="L22" s="584">
        <v>38</v>
      </c>
      <c r="M22" s="584">
        <v>78</v>
      </c>
      <c r="N22" s="584">
        <v>418</v>
      </c>
      <c r="O22" s="584">
        <v>0</v>
      </c>
      <c r="P22" s="121">
        <f>IF(SUM(C22:O22)=B22,"","Error")</f>
      </c>
      <c r="Q22" s="140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290</v>
      </c>
      <c r="C25" s="584">
        <v>0</v>
      </c>
      <c r="D25" s="584">
        <v>1</v>
      </c>
      <c r="E25" s="584">
        <v>0</v>
      </c>
      <c r="F25" s="584">
        <v>1</v>
      </c>
      <c r="G25" s="584">
        <v>0</v>
      </c>
      <c r="H25" s="584">
        <v>0</v>
      </c>
      <c r="I25" s="584">
        <v>1</v>
      </c>
      <c r="J25" s="584">
        <v>12</v>
      </c>
      <c r="K25" s="584">
        <v>8</v>
      </c>
      <c r="L25" s="584">
        <v>18</v>
      </c>
      <c r="M25" s="584">
        <v>45</v>
      </c>
      <c r="N25" s="584">
        <v>204</v>
      </c>
      <c r="O25" s="584">
        <v>0</v>
      </c>
      <c r="P25" s="121">
        <f>IF(SUM(C25:O25)=B25,"","Error")</f>
      </c>
      <c r="Q25" s="140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953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0</v>
      </c>
      <c r="I27" s="584">
        <v>2</v>
      </c>
      <c r="J27" s="584">
        <v>16</v>
      </c>
      <c r="K27" s="584">
        <v>68</v>
      </c>
      <c r="L27" s="584">
        <v>205</v>
      </c>
      <c r="M27" s="584">
        <v>256</v>
      </c>
      <c r="N27" s="584">
        <v>404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0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14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2</v>
      </c>
      <c r="L30" s="585">
        <v>3</v>
      </c>
      <c r="M30" s="585">
        <v>3</v>
      </c>
      <c r="N30" s="585">
        <v>5</v>
      </c>
      <c r="O30" s="585">
        <v>0</v>
      </c>
      <c r="P30" s="121">
        <f>IF(SUM(C30:O30)=B30,"","Error")</f>
      </c>
      <c r="Q30" s="140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198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4</v>
      </c>
      <c r="K33" s="585">
        <v>12</v>
      </c>
      <c r="L33" s="585">
        <v>33</v>
      </c>
      <c r="M33" s="585">
        <v>55</v>
      </c>
      <c r="N33" s="585">
        <v>93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0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283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14</v>
      </c>
      <c r="L36" s="585">
        <v>59</v>
      </c>
      <c r="M36" s="585">
        <v>100</v>
      </c>
      <c r="N36" s="585">
        <v>110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134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6</v>
      </c>
      <c r="K38" s="584">
        <v>19</v>
      </c>
      <c r="L38" s="584">
        <v>35</v>
      </c>
      <c r="M38" s="584">
        <v>27</v>
      </c>
      <c r="N38" s="584">
        <v>47</v>
      </c>
      <c r="O38" s="584">
        <v>0</v>
      </c>
      <c r="P38" s="121">
        <f>IF(SUM(C38:O38)=B38,"","Error")</f>
      </c>
      <c r="Q38" s="140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109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6</v>
      </c>
      <c r="L41" s="585">
        <v>31</v>
      </c>
      <c r="M41" s="585">
        <v>32</v>
      </c>
      <c r="N41" s="585">
        <v>38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0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32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2</v>
      </c>
      <c r="L44" s="585">
        <v>4</v>
      </c>
      <c r="M44" s="585">
        <v>3</v>
      </c>
      <c r="N44" s="585">
        <v>23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0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20</v>
      </c>
      <c r="C48" s="584">
        <v>0</v>
      </c>
      <c r="D48" s="584">
        <v>0</v>
      </c>
      <c r="E48" s="584">
        <v>0</v>
      </c>
      <c r="F48" s="584">
        <v>0</v>
      </c>
      <c r="G48" s="584">
        <v>1</v>
      </c>
      <c r="H48" s="584">
        <v>0</v>
      </c>
      <c r="I48" s="584">
        <v>0</v>
      </c>
      <c r="J48" s="584">
        <v>1</v>
      </c>
      <c r="K48" s="584">
        <v>2</v>
      </c>
      <c r="L48" s="584">
        <v>12</v>
      </c>
      <c r="M48" s="584">
        <v>2</v>
      </c>
      <c r="N48" s="584">
        <v>2</v>
      </c>
      <c r="O48" s="584">
        <v>0</v>
      </c>
      <c r="P48" s="121"/>
      <c r="Q48" s="140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0">
        <f>IF(SUM(C51:P51)=B51,"","Error")</f>
      </c>
    </row>
    <row r="52" spans="1:16" ht="10.5" customHeight="1">
      <c r="A52" s="122" t="s">
        <v>175</v>
      </c>
      <c r="B52" s="584">
        <v>81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0</v>
      </c>
      <c r="I52" s="584">
        <v>0</v>
      </c>
      <c r="J52" s="584">
        <v>1</v>
      </c>
      <c r="K52" s="584">
        <v>2</v>
      </c>
      <c r="L52" s="584">
        <v>14</v>
      </c>
      <c r="M52" s="584">
        <v>17</v>
      </c>
      <c r="N52" s="584">
        <v>46</v>
      </c>
      <c r="O52" s="584">
        <v>0</v>
      </c>
      <c r="P52" s="121"/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0">
        <f>IF(SUM(C55:P55)=B55,"","Error")</f>
      </c>
    </row>
    <row r="56" spans="1:16" ht="10.5" customHeight="1">
      <c r="A56" s="122" t="s">
        <v>178</v>
      </c>
      <c r="B56" s="585">
        <v>82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1</v>
      </c>
      <c r="J56" s="585">
        <v>1</v>
      </c>
      <c r="K56" s="585">
        <v>9</v>
      </c>
      <c r="L56" s="585">
        <v>14</v>
      </c>
      <c r="M56" s="585">
        <v>17</v>
      </c>
      <c r="N56" s="585">
        <v>40</v>
      </c>
      <c r="O56" s="585">
        <v>0</v>
      </c>
      <c r="P56" s="118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0">
        <f>IF(SUM(C57:P57)=B57,"","Error")</f>
      </c>
    </row>
    <row r="58" spans="1:16" ht="10.5" customHeight="1">
      <c r="A58" s="254" t="s">
        <v>298</v>
      </c>
      <c r="B58" s="584">
        <v>261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1</v>
      </c>
      <c r="I58" s="584">
        <v>1</v>
      </c>
      <c r="J58" s="584">
        <v>0</v>
      </c>
      <c r="K58" s="584">
        <v>9</v>
      </c>
      <c r="L58" s="584">
        <v>18</v>
      </c>
      <c r="M58" s="584">
        <v>27</v>
      </c>
      <c r="N58" s="584">
        <v>205</v>
      </c>
      <c r="O58" s="584">
        <v>0</v>
      </c>
      <c r="P58" s="121"/>
    </row>
    <row r="59" spans="1:16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</row>
    <row r="60" spans="1:16" ht="6.75" customHeight="1">
      <c r="A60" s="417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6" ht="9.75" customHeight="1">
      <c r="A61" s="759" t="s">
        <v>361</v>
      </c>
      <c r="B61" s="759"/>
      <c r="C61" s="759"/>
      <c r="D61" s="759"/>
      <c r="E61" s="759"/>
      <c r="F61" s="759"/>
      <c r="G61" s="759"/>
      <c r="H61" s="759"/>
      <c r="I61" s="759"/>
      <c r="J61" s="759"/>
      <c r="K61" s="759"/>
      <c r="L61" s="759"/>
      <c r="M61" s="759"/>
      <c r="N61" s="759"/>
      <c r="O61" s="759"/>
      <c r="P61" s="121">
        <f>IF(SUM(C61:O61)=B61,"","Error")</f>
      </c>
    </row>
    <row r="62" spans="1:16" ht="9.75" customHeight="1">
      <c r="A62" s="741" t="s">
        <v>362</v>
      </c>
      <c r="B62" s="741"/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118"/>
    </row>
    <row r="63" spans="1:16" ht="6.75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118"/>
    </row>
    <row r="64" spans="1:16" ht="10.5" customHeight="1">
      <c r="A64" s="262"/>
      <c r="B64" s="266" t="s">
        <v>1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118"/>
    </row>
    <row r="65" spans="1:16" ht="10.5" customHeight="1">
      <c r="A65" s="119"/>
      <c r="B65" s="267" t="s">
        <v>70</v>
      </c>
      <c r="C65" s="267" t="s">
        <v>71</v>
      </c>
      <c r="D65" s="268" t="s">
        <v>72</v>
      </c>
      <c r="E65" s="268" t="s">
        <v>73</v>
      </c>
      <c r="F65" s="268" t="s">
        <v>74</v>
      </c>
      <c r="G65" s="267" t="s">
        <v>75</v>
      </c>
      <c r="H65" s="267" t="s">
        <v>76</v>
      </c>
      <c r="I65" s="267" t="s">
        <v>3</v>
      </c>
      <c r="J65" s="267" t="s">
        <v>4</v>
      </c>
      <c r="K65" s="267" t="s">
        <v>5</v>
      </c>
      <c r="L65" s="267" t="s">
        <v>6</v>
      </c>
      <c r="M65" s="267" t="s">
        <v>7</v>
      </c>
      <c r="N65" s="267" t="s">
        <v>77</v>
      </c>
      <c r="O65" s="267" t="s">
        <v>245</v>
      </c>
      <c r="P65" s="118"/>
    </row>
    <row r="66" spans="1:16" ht="6.75" customHeight="1">
      <c r="A66" s="120"/>
      <c r="B66" s="269"/>
      <c r="C66" s="269"/>
      <c r="D66" s="270"/>
      <c r="E66" s="270"/>
      <c r="F66" s="270"/>
      <c r="G66" s="269"/>
      <c r="H66" s="269"/>
      <c r="I66" s="269"/>
      <c r="J66" s="269"/>
      <c r="K66" s="269"/>
      <c r="L66" s="269"/>
      <c r="M66" s="269"/>
      <c r="N66" s="269"/>
      <c r="O66" s="269"/>
      <c r="P66" s="118"/>
    </row>
    <row r="67" spans="1:16" ht="10.5" customHeight="1">
      <c r="A67" s="165" t="s">
        <v>295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118"/>
    </row>
    <row r="68" spans="1:16" ht="10.5" customHeight="1">
      <c r="A68" s="253" t="s">
        <v>296</v>
      </c>
      <c r="B68" s="584">
        <v>244</v>
      </c>
      <c r="C68" s="584">
        <v>0</v>
      </c>
      <c r="D68" s="584">
        <v>0</v>
      </c>
      <c r="E68" s="584">
        <v>0</v>
      </c>
      <c r="F68" s="584">
        <v>0</v>
      </c>
      <c r="G68" s="584">
        <v>0</v>
      </c>
      <c r="H68" s="584">
        <v>0</v>
      </c>
      <c r="I68" s="584">
        <v>0</v>
      </c>
      <c r="J68" s="584">
        <v>2</v>
      </c>
      <c r="K68" s="584">
        <v>7</v>
      </c>
      <c r="L68" s="584">
        <v>21</v>
      </c>
      <c r="M68" s="584">
        <v>52</v>
      </c>
      <c r="N68" s="584">
        <v>162</v>
      </c>
      <c r="O68" s="584">
        <v>0</v>
      </c>
      <c r="P68" s="121"/>
    </row>
    <row r="69" spans="1:16" ht="6.75" customHeight="1">
      <c r="A69" s="122"/>
      <c r="B69" s="585"/>
      <c r="C69" s="585"/>
      <c r="D69" s="585"/>
      <c r="E69" s="585"/>
      <c r="F69" s="585"/>
      <c r="G69" s="585"/>
      <c r="H69" s="585"/>
      <c r="I69" s="585"/>
      <c r="J69" s="585"/>
      <c r="K69" s="585"/>
      <c r="L69" s="585"/>
      <c r="M69" s="585"/>
      <c r="N69" s="585"/>
      <c r="O69" s="585"/>
      <c r="P69" s="118"/>
    </row>
    <row r="70" spans="1:16" ht="10.5" customHeight="1">
      <c r="A70" s="254" t="s">
        <v>179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118"/>
    </row>
    <row r="71" spans="1:17" ht="10.5" customHeight="1">
      <c r="A71" s="254" t="s">
        <v>180</v>
      </c>
      <c r="B71" s="584">
        <v>159</v>
      </c>
      <c r="C71" s="584">
        <v>0</v>
      </c>
      <c r="D71" s="584">
        <v>2</v>
      </c>
      <c r="E71" s="584">
        <v>0</v>
      </c>
      <c r="F71" s="584">
        <v>2</v>
      </c>
      <c r="G71" s="584">
        <v>6</v>
      </c>
      <c r="H71" s="584">
        <v>8</v>
      </c>
      <c r="I71" s="584">
        <v>21</v>
      </c>
      <c r="J71" s="584">
        <v>17</v>
      </c>
      <c r="K71" s="584">
        <v>24</v>
      </c>
      <c r="L71" s="584">
        <v>17</v>
      </c>
      <c r="M71" s="584">
        <v>12</v>
      </c>
      <c r="N71" s="584">
        <v>50</v>
      </c>
      <c r="O71" s="584">
        <v>0</v>
      </c>
      <c r="P71" s="121"/>
      <c r="Q71" s="140">
        <f>IF(SUM(C71:P71)=B71,"","Error")</f>
      </c>
    </row>
    <row r="72" spans="1:16" ht="6.75" customHeight="1">
      <c r="A72" s="122"/>
      <c r="B72" s="585"/>
      <c r="C72" s="585"/>
      <c r="D72" s="585"/>
      <c r="E72" s="585"/>
      <c r="F72" s="585"/>
      <c r="G72" s="585"/>
      <c r="H72" s="585"/>
      <c r="I72" s="585"/>
      <c r="J72" s="585"/>
      <c r="K72" s="585"/>
      <c r="L72" s="585"/>
      <c r="M72" s="585"/>
      <c r="N72" s="585"/>
      <c r="O72" s="585"/>
      <c r="P72" s="121">
        <f>IF(SUM(C72:O72)=B72,"","Error")</f>
      </c>
    </row>
    <row r="73" spans="1:16" ht="10.5" customHeight="1">
      <c r="A73" s="259" t="s">
        <v>181</v>
      </c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7" ht="10.5" customHeight="1">
      <c r="A74" s="122" t="s">
        <v>182</v>
      </c>
      <c r="B74" s="584"/>
      <c r="C74" s="584"/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121"/>
      <c r="Q74" s="140">
        <f>IF(SUM(C74:P74)=B74,"","Error")</f>
      </c>
    </row>
    <row r="75" spans="1:16" ht="10.5" customHeight="1">
      <c r="A75" s="122" t="s">
        <v>183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</row>
    <row r="76" spans="1:16" ht="10.5" customHeight="1">
      <c r="A76" s="122" t="s">
        <v>184</v>
      </c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7" ht="10.5" customHeight="1">
      <c r="A77" s="122" t="s">
        <v>185</v>
      </c>
      <c r="B77" s="585">
        <v>40</v>
      </c>
      <c r="C77" s="585">
        <v>0</v>
      </c>
      <c r="D77" s="585">
        <v>0</v>
      </c>
      <c r="E77" s="585">
        <v>0</v>
      </c>
      <c r="F77" s="585">
        <v>2</v>
      </c>
      <c r="G77" s="585">
        <v>2</v>
      </c>
      <c r="H77" s="585">
        <v>5</v>
      </c>
      <c r="I77" s="585">
        <v>5</v>
      </c>
      <c r="J77" s="585">
        <v>3</v>
      </c>
      <c r="K77" s="585">
        <v>6</v>
      </c>
      <c r="L77" s="585">
        <v>4</v>
      </c>
      <c r="M77" s="585">
        <v>5</v>
      </c>
      <c r="N77" s="585">
        <v>8</v>
      </c>
      <c r="O77" s="585">
        <v>0</v>
      </c>
      <c r="P77" s="118"/>
      <c r="Q77" s="140">
        <f>IF(SUM(C77:P77)=B77,"","Error")</f>
      </c>
    </row>
    <row r="78" spans="1:16" ht="6.75" customHeight="1">
      <c r="A78" s="122" t="s">
        <v>162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</row>
    <row r="79" spans="1:16" ht="10.5" customHeight="1">
      <c r="A79" s="259" t="s">
        <v>186</v>
      </c>
      <c r="B79" s="585">
        <v>119</v>
      </c>
      <c r="C79" s="585">
        <v>0</v>
      </c>
      <c r="D79" s="585">
        <v>2</v>
      </c>
      <c r="E79" s="585">
        <v>0</v>
      </c>
      <c r="F79" s="585">
        <v>0</v>
      </c>
      <c r="G79" s="585">
        <v>4</v>
      </c>
      <c r="H79" s="585">
        <v>3</v>
      </c>
      <c r="I79" s="585">
        <v>16</v>
      </c>
      <c r="J79" s="585">
        <v>14</v>
      </c>
      <c r="K79" s="585">
        <v>18</v>
      </c>
      <c r="L79" s="585">
        <v>13</v>
      </c>
      <c r="M79" s="585">
        <v>7</v>
      </c>
      <c r="N79" s="585">
        <v>42</v>
      </c>
      <c r="O79" s="585">
        <v>0</v>
      </c>
      <c r="P79" s="118"/>
    </row>
    <row r="80" spans="1:16" ht="6.75" customHeight="1">
      <c r="A80" s="122" t="s">
        <v>83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7" ht="10.5" customHeight="1">
      <c r="A81" s="254" t="s">
        <v>299</v>
      </c>
      <c r="B81" s="585">
        <v>102</v>
      </c>
      <c r="C81" s="585">
        <v>0</v>
      </c>
      <c r="D81" s="585">
        <v>0</v>
      </c>
      <c r="E81" s="585">
        <v>0</v>
      </c>
      <c r="F81" s="585">
        <v>0</v>
      </c>
      <c r="G81" s="585">
        <v>0</v>
      </c>
      <c r="H81" s="585">
        <v>0</v>
      </c>
      <c r="I81" s="585">
        <v>1</v>
      </c>
      <c r="J81" s="585">
        <v>4</v>
      </c>
      <c r="K81" s="585">
        <v>13</v>
      </c>
      <c r="L81" s="585">
        <v>14</v>
      </c>
      <c r="M81" s="585">
        <v>19</v>
      </c>
      <c r="N81" s="585">
        <v>51</v>
      </c>
      <c r="O81" s="585">
        <v>0</v>
      </c>
      <c r="P81" s="121">
        <f>IF(SUM(C81:O81)=B81,"","Error")</f>
      </c>
      <c r="Q81" s="140">
        <f>IF(SUM(C81:P81)=B81,"","Error")</f>
      </c>
    </row>
    <row r="82" spans="1:16" ht="6.75" customHeight="1">
      <c r="A82" s="122"/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</row>
    <row r="83" spans="1:16" ht="10.5" customHeight="1">
      <c r="A83" s="254" t="s">
        <v>300</v>
      </c>
      <c r="B83" s="585">
        <v>90</v>
      </c>
      <c r="C83" s="585">
        <v>1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3</v>
      </c>
      <c r="J83" s="585">
        <v>0</v>
      </c>
      <c r="K83" s="585">
        <v>3</v>
      </c>
      <c r="L83" s="585">
        <v>5</v>
      </c>
      <c r="M83" s="585">
        <v>10</v>
      </c>
      <c r="N83" s="585">
        <v>68</v>
      </c>
      <c r="O83" s="585">
        <v>0</v>
      </c>
      <c r="P83" s="121">
        <f>IF(SUM(C83:O83)=B83,"","Error")</f>
      </c>
    </row>
    <row r="84" spans="1:16" ht="6.75" customHeight="1">
      <c r="A84" s="254"/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7" ht="10.5" customHeight="1">
      <c r="A85" s="254" t="s">
        <v>301</v>
      </c>
      <c r="B85" s="584">
        <v>133</v>
      </c>
      <c r="C85" s="584">
        <v>0</v>
      </c>
      <c r="D85" s="584">
        <v>0</v>
      </c>
      <c r="E85" s="584">
        <v>0</v>
      </c>
      <c r="F85" s="584">
        <v>0</v>
      </c>
      <c r="G85" s="584">
        <v>0</v>
      </c>
      <c r="H85" s="584">
        <v>0</v>
      </c>
      <c r="I85" s="584">
        <v>0</v>
      </c>
      <c r="J85" s="584">
        <v>0</v>
      </c>
      <c r="K85" s="584">
        <v>0</v>
      </c>
      <c r="L85" s="584">
        <v>0</v>
      </c>
      <c r="M85" s="584">
        <v>6</v>
      </c>
      <c r="N85" s="584">
        <v>127</v>
      </c>
      <c r="O85" s="584">
        <v>0</v>
      </c>
      <c r="P85" s="121">
        <f>IF(SUM(C85:O85)=B85,"","Error")</f>
      </c>
      <c r="Q85" s="140">
        <f>IF(SUM(C85:P85)=B85,"","Error")</f>
      </c>
    </row>
    <row r="86" spans="1:16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</row>
    <row r="87" spans="1:16" ht="10.5" customHeight="1">
      <c r="A87" s="254" t="s">
        <v>282</v>
      </c>
      <c r="B87" s="584"/>
      <c r="C87" s="584"/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121">
        <f>IF(SUM(C87:O87)=B87,"","Error")</f>
      </c>
    </row>
    <row r="88" spans="1:17" ht="10.5" customHeight="1">
      <c r="A88" s="254" t="s">
        <v>302</v>
      </c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40">
        <f>IF(SUM(C88:P88)=B88,"","Error")</f>
      </c>
    </row>
    <row r="89" spans="1:16" ht="10.5" customHeight="1">
      <c r="A89" s="254" t="s">
        <v>187</v>
      </c>
      <c r="B89" s="584">
        <v>83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2</v>
      </c>
      <c r="K89" s="584">
        <v>2</v>
      </c>
      <c r="L89" s="584">
        <v>10</v>
      </c>
      <c r="M89" s="584">
        <v>22</v>
      </c>
      <c r="N89" s="584">
        <v>47</v>
      </c>
      <c r="O89" s="584">
        <v>0</v>
      </c>
      <c r="P89" s="121">
        <f>IF(SUM(C89:O89)=B89,"","Error")</f>
      </c>
    </row>
    <row r="90" spans="1:17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6" ht="10.5" customHeight="1">
      <c r="A91" s="254" t="s">
        <v>152</v>
      </c>
      <c r="B91" s="585">
        <v>69</v>
      </c>
      <c r="C91" s="585">
        <v>0</v>
      </c>
      <c r="D91" s="585">
        <v>0</v>
      </c>
      <c r="E91" s="585">
        <v>0</v>
      </c>
      <c r="F91" s="585">
        <v>0</v>
      </c>
      <c r="G91" s="585">
        <v>0</v>
      </c>
      <c r="H91" s="585">
        <v>0</v>
      </c>
      <c r="I91" s="585">
        <v>1</v>
      </c>
      <c r="J91" s="585">
        <v>3</v>
      </c>
      <c r="K91" s="585">
        <v>3</v>
      </c>
      <c r="L91" s="585">
        <v>5</v>
      </c>
      <c r="M91" s="585">
        <v>12</v>
      </c>
      <c r="N91" s="585">
        <v>45</v>
      </c>
      <c r="O91" s="585">
        <v>0</v>
      </c>
      <c r="P91" s="118"/>
    </row>
    <row r="92" spans="1:17" ht="6.75" customHeight="1">
      <c r="A92" s="122"/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121"/>
      <c r="Q92" s="140">
        <f>IF(SUM(C92:P92)=B92,"","Error")</f>
      </c>
    </row>
    <row r="93" spans="1:16" ht="10.5" customHeight="1">
      <c r="A93" s="254" t="s">
        <v>188</v>
      </c>
      <c r="B93" s="585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121">
        <f>IF(SUM(C93:O93)=B93,"","Error")</f>
      </c>
    </row>
    <row r="94" spans="1:16" ht="10.5" customHeight="1">
      <c r="A94" s="254" t="s">
        <v>189</v>
      </c>
      <c r="B94" s="584">
        <v>26</v>
      </c>
      <c r="C94" s="584">
        <v>0</v>
      </c>
      <c r="D94" s="584">
        <v>0</v>
      </c>
      <c r="E94" s="584">
        <v>0</v>
      </c>
      <c r="F94" s="584">
        <v>0</v>
      </c>
      <c r="G94" s="584">
        <v>2</v>
      </c>
      <c r="H94" s="584">
        <v>3</v>
      </c>
      <c r="I94" s="584">
        <v>5</v>
      </c>
      <c r="J94" s="584">
        <v>4</v>
      </c>
      <c r="K94" s="584">
        <v>4</v>
      </c>
      <c r="L94" s="584">
        <v>4</v>
      </c>
      <c r="M94" s="584">
        <v>1</v>
      </c>
      <c r="N94" s="584">
        <v>3</v>
      </c>
      <c r="O94" s="584">
        <v>0</v>
      </c>
      <c r="P94" s="121"/>
    </row>
    <row r="95" spans="1:17" ht="6.75" customHeight="1">
      <c r="A95" s="122"/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40">
        <f>IF(SUM(C95:P95)=B95,"","Error")</f>
      </c>
    </row>
    <row r="96" spans="1:16" ht="10.5" customHeight="1">
      <c r="A96" s="254" t="s">
        <v>190</v>
      </c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5"/>
      <c r="P96" s="118"/>
    </row>
    <row r="97" spans="1:17" ht="10.5" customHeight="1">
      <c r="A97" s="254" t="s">
        <v>303</v>
      </c>
      <c r="B97" s="584">
        <v>44</v>
      </c>
      <c r="C97" s="584">
        <v>0</v>
      </c>
      <c r="D97" s="584">
        <v>0</v>
      </c>
      <c r="E97" s="584">
        <v>0</v>
      </c>
      <c r="F97" s="584">
        <v>0</v>
      </c>
      <c r="G97" s="584">
        <v>0</v>
      </c>
      <c r="H97" s="584">
        <v>0</v>
      </c>
      <c r="I97" s="584">
        <v>0</v>
      </c>
      <c r="J97" s="584">
        <v>1</v>
      </c>
      <c r="K97" s="584">
        <v>8</v>
      </c>
      <c r="L97" s="584">
        <v>15</v>
      </c>
      <c r="M97" s="584">
        <v>8</v>
      </c>
      <c r="N97" s="584">
        <v>12</v>
      </c>
      <c r="O97" s="584">
        <v>0</v>
      </c>
      <c r="P97" s="121"/>
      <c r="Q97" s="140">
        <f>IF(SUM(C97:P97)=B97,"","Error")</f>
      </c>
    </row>
    <row r="98" spans="1:16" ht="6.75" customHeight="1">
      <c r="A98" s="122"/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</row>
    <row r="99" spans="1:16" ht="10.5" customHeight="1">
      <c r="A99" s="165" t="s">
        <v>304</v>
      </c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7" ht="10.5" customHeight="1">
      <c r="A100" s="165" t="s">
        <v>191</v>
      </c>
      <c r="B100" s="584">
        <v>29</v>
      </c>
      <c r="C100" s="584">
        <v>0</v>
      </c>
      <c r="D100" s="584">
        <v>0</v>
      </c>
      <c r="E100" s="584">
        <v>0</v>
      </c>
      <c r="F100" s="584">
        <v>0</v>
      </c>
      <c r="G100" s="584">
        <v>0</v>
      </c>
      <c r="H100" s="584">
        <v>0</v>
      </c>
      <c r="I100" s="584">
        <v>0</v>
      </c>
      <c r="J100" s="584">
        <v>1</v>
      </c>
      <c r="K100" s="584">
        <v>1</v>
      </c>
      <c r="L100" s="584">
        <v>4</v>
      </c>
      <c r="M100" s="584">
        <v>1</v>
      </c>
      <c r="N100" s="584">
        <v>22</v>
      </c>
      <c r="O100" s="584">
        <v>0</v>
      </c>
      <c r="P100" s="121"/>
      <c r="Q100" s="140">
        <f>IF(SUM(C100:P100)=B100,"","Error")</f>
      </c>
    </row>
    <row r="101" spans="1:16" ht="6.75" customHeight="1">
      <c r="A101" s="165"/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</row>
    <row r="102" spans="1:16" ht="10.5" customHeight="1">
      <c r="A102" s="165" t="s">
        <v>192</v>
      </c>
      <c r="B102" s="585">
        <v>9</v>
      </c>
      <c r="C102" s="585">
        <v>0</v>
      </c>
      <c r="D102" s="585">
        <v>0</v>
      </c>
      <c r="E102" s="585">
        <v>0</v>
      </c>
      <c r="F102" s="585">
        <v>0</v>
      </c>
      <c r="G102" s="585">
        <v>0</v>
      </c>
      <c r="H102" s="585">
        <v>0</v>
      </c>
      <c r="I102" s="585">
        <v>0</v>
      </c>
      <c r="J102" s="585">
        <v>0</v>
      </c>
      <c r="K102" s="585">
        <v>0</v>
      </c>
      <c r="L102" s="585">
        <v>1</v>
      </c>
      <c r="M102" s="585">
        <v>1</v>
      </c>
      <c r="N102" s="585">
        <v>7</v>
      </c>
      <c r="O102" s="585">
        <v>0</v>
      </c>
      <c r="P102" s="118"/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40">
        <f>IF(SUM(C103:P103)=B103,"","Error")</f>
      </c>
    </row>
    <row r="104" spans="1:16" ht="10.5" customHeight="1">
      <c r="A104" s="254" t="s">
        <v>203</v>
      </c>
      <c r="B104" s="584"/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121">
        <f>IF(SUM(C104:O104)=B104,"","Error")</f>
      </c>
    </row>
    <row r="105" spans="1:16" ht="10.5" customHeight="1">
      <c r="A105" s="254" t="s">
        <v>206</v>
      </c>
      <c r="B105" s="585">
        <v>10</v>
      </c>
      <c r="C105" s="585">
        <v>1</v>
      </c>
      <c r="D105" s="585">
        <v>2</v>
      </c>
      <c r="E105" s="585">
        <v>0</v>
      </c>
      <c r="F105" s="585">
        <v>0</v>
      </c>
      <c r="G105" s="585">
        <v>0</v>
      </c>
      <c r="H105" s="585">
        <v>1</v>
      </c>
      <c r="I105" s="585">
        <v>2</v>
      </c>
      <c r="J105" s="585">
        <v>1</v>
      </c>
      <c r="K105" s="585">
        <v>2</v>
      </c>
      <c r="L105" s="585">
        <v>1</v>
      </c>
      <c r="M105" s="585">
        <v>0</v>
      </c>
      <c r="N105" s="585">
        <v>0</v>
      </c>
      <c r="O105" s="585">
        <v>0</v>
      </c>
      <c r="P105" s="118"/>
    </row>
    <row r="106" spans="1:16" ht="6.75" customHeight="1">
      <c r="A106" s="254"/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</row>
    <row r="107" spans="1:17" ht="10.5" customHeight="1">
      <c r="A107" s="166" t="s">
        <v>193</v>
      </c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  <c r="Q107" s="140">
        <f>IF(SUM(C107:P107)=B107,"","Error")</f>
      </c>
    </row>
    <row r="108" spans="1:16" ht="10.5" customHeight="1">
      <c r="A108" s="253" t="s">
        <v>194</v>
      </c>
      <c r="B108" s="585">
        <v>14</v>
      </c>
      <c r="C108" s="585">
        <v>0</v>
      </c>
      <c r="D108" s="585">
        <v>0</v>
      </c>
      <c r="E108" s="585">
        <v>0</v>
      </c>
      <c r="F108" s="585">
        <v>0</v>
      </c>
      <c r="G108" s="585">
        <v>0</v>
      </c>
      <c r="H108" s="585">
        <v>0</v>
      </c>
      <c r="I108" s="585">
        <v>1</v>
      </c>
      <c r="J108" s="585">
        <v>2</v>
      </c>
      <c r="K108" s="585">
        <v>4</v>
      </c>
      <c r="L108" s="585">
        <v>4</v>
      </c>
      <c r="M108" s="585">
        <v>3</v>
      </c>
      <c r="N108" s="585">
        <v>0</v>
      </c>
      <c r="O108" s="585">
        <v>0</v>
      </c>
      <c r="P108" s="118"/>
    </row>
    <row r="109" spans="1:17" ht="6.75" customHeight="1">
      <c r="A109" s="253"/>
      <c r="B109" s="584"/>
      <c r="C109" s="584"/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121">
        <f>IF(SUM(C109:O109)=B109,"","Error")</f>
      </c>
      <c r="Q109" s="140">
        <f>IF(SUM(C109:P109)=B109,"","Error")</f>
      </c>
    </row>
    <row r="110" spans="1:16" ht="10.5" customHeight="1">
      <c r="A110" s="254" t="s">
        <v>195</v>
      </c>
      <c r="B110" s="585"/>
      <c r="C110" s="585"/>
      <c r="D110" s="585"/>
      <c r="E110" s="585"/>
      <c r="F110" s="585"/>
      <c r="G110" s="585"/>
      <c r="H110" s="585"/>
      <c r="I110" s="585"/>
      <c r="J110" s="585"/>
      <c r="K110" s="585"/>
      <c r="L110" s="585"/>
      <c r="M110" s="585"/>
      <c r="N110" s="585"/>
      <c r="O110" s="585"/>
      <c r="P110" s="118"/>
    </row>
    <row r="111" spans="1:16" ht="10.5" customHeight="1">
      <c r="A111" s="254" t="s">
        <v>264</v>
      </c>
      <c r="B111" s="584">
        <v>21</v>
      </c>
      <c r="C111" s="588">
        <v>21</v>
      </c>
      <c r="D111" s="584">
        <v>0</v>
      </c>
      <c r="E111" s="584">
        <v>0</v>
      </c>
      <c r="F111" s="584">
        <v>0</v>
      </c>
      <c r="G111" s="584">
        <v>0</v>
      </c>
      <c r="H111" s="584">
        <v>0</v>
      </c>
      <c r="I111" s="584">
        <v>0</v>
      </c>
      <c r="J111" s="584">
        <v>0</v>
      </c>
      <c r="K111" s="584">
        <v>0</v>
      </c>
      <c r="L111" s="584">
        <v>0</v>
      </c>
      <c r="M111" s="584">
        <v>0</v>
      </c>
      <c r="N111" s="584">
        <v>0</v>
      </c>
      <c r="O111" s="584">
        <v>0</v>
      </c>
      <c r="P111" s="121"/>
    </row>
    <row r="112" spans="1:17" ht="6.75" customHeight="1">
      <c r="A112" s="122"/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40">
        <f>IF(SUM(C112:P112)=B112,"","Error")</f>
      </c>
    </row>
    <row r="113" spans="1:16" ht="10.5" customHeight="1">
      <c r="A113" s="260" t="s">
        <v>197</v>
      </c>
      <c r="B113" s="585"/>
      <c r="C113" s="585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585"/>
      <c r="P113" s="118"/>
    </row>
    <row r="114" spans="1:17" ht="10.5" customHeight="1">
      <c r="A114" s="260" t="s">
        <v>198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6" ht="10.5" customHeight="1">
      <c r="A115" s="260" t="s">
        <v>199</v>
      </c>
      <c r="B115" s="585">
        <v>13</v>
      </c>
      <c r="C115" s="585">
        <v>7</v>
      </c>
      <c r="D115" s="585">
        <v>0</v>
      </c>
      <c r="E115" s="585">
        <v>0</v>
      </c>
      <c r="F115" s="585">
        <v>0</v>
      </c>
      <c r="G115" s="585">
        <v>0</v>
      </c>
      <c r="H115" s="585">
        <v>0</v>
      </c>
      <c r="I115" s="585">
        <v>0</v>
      </c>
      <c r="J115" s="585">
        <v>0</v>
      </c>
      <c r="K115" s="585">
        <v>1</v>
      </c>
      <c r="L115" s="585">
        <v>2</v>
      </c>
      <c r="M115" s="585">
        <v>3</v>
      </c>
      <c r="N115" s="585">
        <v>0</v>
      </c>
      <c r="O115" s="585">
        <v>0</v>
      </c>
      <c r="P115" s="121">
        <f>IF(SUM(C115:O115)=B115,"","Error")</f>
      </c>
    </row>
    <row r="116" spans="1:17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6" ht="10.5" customHeight="1">
      <c r="A117" s="254" t="s">
        <v>84</v>
      </c>
      <c r="B117" s="585">
        <v>901</v>
      </c>
      <c r="C117" s="585">
        <v>10</v>
      </c>
      <c r="D117" s="585">
        <v>1</v>
      </c>
      <c r="E117" s="585">
        <v>1</v>
      </c>
      <c r="F117" s="585">
        <v>0</v>
      </c>
      <c r="G117" s="585">
        <v>0</v>
      </c>
      <c r="H117" s="585">
        <v>2</v>
      </c>
      <c r="I117" s="585">
        <v>9</v>
      </c>
      <c r="J117" s="585">
        <v>12</v>
      </c>
      <c r="K117" s="585">
        <v>33</v>
      </c>
      <c r="L117" s="585">
        <v>78</v>
      </c>
      <c r="M117" s="585">
        <v>109</v>
      </c>
      <c r="N117" s="585">
        <v>646</v>
      </c>
      <c r="O117" s="585">
        <v>0</v>
      </c>
      <c r="P117" s="118"/>
    </row>
    <row r="118" spans="1:16" ht="6.75" customHeight="1">
      <c r="A118" s="122"/>
      <c r="B118" s="586" t="s">
        <v>201</v>
      </c>
      <c r="C118" s="586" t="s">
        <v>201</v>
      </c>
      <c r="D118" s="586" t="s">
        <v>201</v>
      </c>
      <c r="E118" s="586" t="s">
        <v>201</v>
      </c>
      <c r="F118" s="586" t="s">
        <v>201</v>
      </c>
      <c r="G118" s="586" t="s">
        <v>201</v>
      </c>
      <c r="H118" s="586" t="s">
        <v>201</v>
      </c>
      <c r="I118" s="586" t="s">
        <v>201</v>
      </c>
      <c r="J118" s="586" t="s">
        <v>201</v>
      </c>
      <c r="K118" s="586" t="s">
        <v>201</v>
      </c>
      <c r="L118" s="586" t="s">
        <v>201</v>
      </c>
      <c r="M118" s="586" t="s">
        <v>201</v>
      </c>
      <c r="N118" s="586" t="s">
        <v>201</v>
      </c>
      <c r="O118" s="586" t="s">
        <v>201</v>
      </c>
      <c r="P118" s="118"/>
    </row>
    <row r="119" spans="1:16" ht="10.5" customHeight="1">
      <c r="A119" s="261" t="s">
        <v>85</v>
      </c>
      <c r="B119" s="589">
        <v>4062</v>
      </c>
      <c r="C119" s="589">
        <v>40</v>
      </c>
      <c r="D119" s="589">
        <v>7</v>
      </c>
      <c r="E119" s="589">
        <v>1</v>
      </c>
      <c r="F119" s="589">
        <v>3</v>
      </c>
      <c r="G119" s="589">
        <v>9</v>
      </c>
      <c r="H119" s="589">
        <v>15</v>
      </c>
      <c r="I119" s="589">
        <v>47</v>
      </c>
      <c r="J119" s="589">
        <v>83</v>
      </c>
      <c r="K119" s="589">
        <v>215</v>
      </c>
      <c r="L119" s="589">
        <v>465</v>
      </c>
      <c r="M119" s="589">
        <v>676</v>
      </c>
      <c r="N119" s="589">
        <v>2501</v>
      </c>
      <c r="O119" s="589">
        <v>0</v>
      </c>
      <c r="P119" s="121">
        <f>IF(SUM(C119:O119)=B119,"","Error")</f>
      </c>
    </row>
    <row r="120" spans="1:16" ht="9.75" customHeight="1">
      <c r="A120" s="118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118"/>
    </row>
    <row r="121" spans="1:16" ht="9.75" customHeight="1">
      <c r="A121" s="118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36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136"/>
    </row>
    <row r="128" spans="1:16" ht="9.75" customHeight="1">
      <c r="A128" s="136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136"/>
    </row>
    <row r="129" spans="1:16" ht="9.75" customHeight="1">
      <c r="A129" s="136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136"/>
    </row>
    <row r="130" spans="1:16" ht="9.75" customHeight="1">
      <c r="A130" s="136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136"/>
    </row>
    <row r="131" spans="1:16" ht="9.75" customHeight="1">
      <c r="A131" s="136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136"/>
    </row>
    <row r="132" spans="1:16" ht="9.75" customHeight="1">
      <c r="A132" s="136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136"/>
    </row>
    <row r="133" spans="1:16" ht="9.75" customHeight="1">
      <c r="A133" s="136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136"/>
    </row>
    <row r="134" spans="1:16" ht="9.75" customHeight="1">
      <c r="A134" s="136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136"/>
    </row>
    <row r="135" spans="1:16" ht="9.75" customHeight="1">
      <c r="A135" s="136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136"/>
    </row>
    <row r="136" spans="1:16" ht="9.75" customHeight="1">
      <c r="A136" s="136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136"/>
    </row>
    <row r="137" spans="1:16" ht="9.75" customHeight="1">
      <c r="A137" s="136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136"/>
    </row>
    <row r="138" spans="1:16" ht="9.75" customHeight="1">
      <c r="A138" s="136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136"/>
    </row>
    <row r="139" spans="1:16" ht="9.75" customHeight="1">
      <c r="A139" s="136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136"/>
    </row>
    <row r="140" spans="1:16" ht="9.75" customHeight="1">
      <c r="A140" s="136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136"/>
    </row>
    <row r="141" spans="1:16" ht="9.75" customHeight="1">
      <c r="A141" s="136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136"/>
    </row>
    <row r="142" spans="1:16" ht="9.75" customHeight="1">
      <c r="A142" s="136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136"/>
    </row>
    <row r="143" spans="1:16" ht="9.75" customHeight="1">
      <c r="A143" s="136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136"/>
    </row>
    <row r="144" spans="1:16" ht="9.75" customHeight="1">
      <c r="A144" s="136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136"/>
    </row>
    <row r="145" spans="1:16" ht="9.75" customHeight="1">
      <c r="A145" s="136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136"/>
    </row>
    <row r="146" spans="1:16" ht="9.75" customHeight="1">
      <c r="A146" s="136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136"/>
    </row>
    <row r="147" spans="1:16" ht="9.75" customHeight="1">
      <c r="A147" s="136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136"/>
    </row>
    <row r="148" spans="1:16" ht="9.75" customHeight="1">
      <c r="A148" s="136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136"/>
    </row>
    <row r="149" spans="1:16" ht="9.75" customHeight="1">
      <c r="A149" s="136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136"/>
    </row>
    <row r="150" spans="1:16" ht="9.75" customHeight="1">
      <c r="A150" s="136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136"/>
    </row>
    <row r="151" spans="1:16" ht="9.75" customHeight="1">
      <c r="A151" s="136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136"/>
    </row>
    <row r="152" spans="1:16" ht="9.75" customHeight="1">
      <c r="A152" s="136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136"/>
    </row>
    <row r="153" spans="1:16" ht="9.75" customHeight="1">
      <c r="A153" s="136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136"/>
    </row>
  </sheetData>
  <sheetProtection/>
  <mergeCells count="8">
    <mergeCell ref="A63:O63"/>
    <mergeCell ref="A61:O61"/>
    <mergeCell ref="A62:O62"/>
    <mergeCell ref="A1:O1"/>
    <mergeCell ref="A2:O2"/>
    <mergeCell ref="A4:O4"/>
    <mergeCell ref="A6:O6"/>
    <mergeCell ref="A8:A9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6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K51"/>
  <sheetViews>
    <sheetView view="pageBreakPreview" zoomScaleSheetLayoutView="100" zoomScalePageLayoutView="0" workbookViewId="0" topLeftCell="A1">
      <selection activeCell="A1" sqref="A1:AK1"/>
    </sheetView>
  </sheetViews>
  <sheetFormatPr defaultColWidth="10.7109375" defaultRowHeight="12"/>
  <cols>
    <col min="1" max="1" width="14.8515625" style="4" customWidth="1"/>
    <col min="2" max="8" width="9.28125" style="4" hidden="1" customWidth="1"/>
    <col min="9" max="15" width="0" style="4" hidden="1" customWidth="1"/>
    <col min="16" max="16" width="9.421875" style="4" hidden="1" customWidth="1"/>
    <col min="17" max="23" width="10.140625" style="4" hidden="1" customWidth="1"/>
    <col min="24" max="29" width="10.140625" style="4" customWidth="1"/>
    <col min="30" max="84" width="10.7109375" style="4" customWidth="1"/>
    <col min="85" max="16384" width="10.7109375" style="3" customWidth="1"/>
  </cols>
  <sheetData>
    <row r="1" spans="1:37" ht="9.75" customHeight="1">
      <c r="A1" s="702" t="s">
        <v>308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  <c r="AK1" s="702"/>
    </row>
    <row r="2" spans="1:37" ht="9.75" customHeight="1">
      <c r="A2" s="702" t="s">
        <v>16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</row>
    <row r="3" spans="1:22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36"/>
      <c r="V3" s="2"/>
    </row>
    <row r="4" spans="1:37" ht="9.75" customHeight="1">
      <c r="A4" s="702" t="s">
        <v>309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</row>
    <row r="5" ht="9.75" customHeight="1">
      <c r="H5" s="5"/>
    </row>
    <row r="6" spans="1:37" ht="11.25">
      <c r="A6" s="6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75" customHeight="1">
      <c r="A7" s="7" t="s">
        <v>18</v>
      </c>
      <c r="B7" s="8" t="s">
        <v>19</v>
      </c>
      <c r="C7" s="8">
        <v>1980</v>
      </c>
      <c r="D7" s="8">
        <v>1981</v>
      </c>
      <c r="E7" s="8">
        <v>1982</v>
      </c>
      <c r="F7" s="8">
        <v>1983</v>
      </c>
      <c r="G7" s="8">
        <v>1984</v>
      </c>
      <c r="H7" s="8">
        <v>1985</v>
      </c>
      <c r="I7" s="8">
        <v>1986</v>
      </c>
      <c r="J7" s="8">
        <v>1987</v>
      </c>
      <c r="K7" s="8">
        <v>1988</v>
      </c>
      <c r="L7" s="8">
        <v>1989</v>
      </c>
      <c r="M7" s="8">
        <v>1990</v>
      </c>
      <c r="N7" s="8">
        <v>1991</v>
      </c>
      <c r="O7" s="8">
        <v>1992</v>
      </c>
      <c r="P7" s="8">
        <v>1993</v>
      </c>
      <c r="Q7" s="8">
        <v>1994</v>
      </c>
      <c r="R7" s="8">
        <v>1995</v>
      </c>
      <c r="S7" s="8">
        <v>1996</v>
      </c>
      <c r="T7" s="8">
        <v>1997</v>
      </c>
      <c r="U7" s="8">
        <v>1998</v>
      </c>
      <c r="V7" s="8">
        <v>1999</v>
      </c>
      <c r="W7" s="8">
        <v>2000</v>
      </c>
      <c r="X7" s="8">
        <v>2001</v>
      </c>
      <c r="Y7" s="8">
        <v>2002</v>
      </c>
      <c r="Z7" s="8">
        <v>2003</v>
      </c>
      <c r="AA7" s="8">
        <v>2004</v>
      </c>
      <c r="AB7" s="8">
        <v>2005</v>
      </c>
      <c r="AC7" s="8">
        <v>2006</v>
      </c>
      <c r="AD7" s="8">
        <v>2007</v>
      </c>
      <c r="AE7" s="8">
        <v>2008</v>
      </c>
      <c r="AF7" s="8">
        <v>2009</v>
      </c>
      <c r="AG7" s="8">
        <v>2010</v>
      </c>
      <c r="AH7" s="8">
        <v>2011</v>
      </c>
      <c r="AI7" s="8">
        <v>2012</v>
      </c>
      <c r="AJ7" s="8">
        <v>2013</v>
      </c>
      <c r="AK7" s="8">
        <v>2014</v>
      </c>
    </row>
    <row r="8" spans="1:37" ht="9.75" customHeight="1">
      <c r="A8" s="9"/>
      <c r="B8" s="10"/>
      <c r="C8" s="10"/>
      <c r="D8" s="10"/>
      <c r="E8" s="10"/>
      <c r="F8" s="10"/>
      <c r="G8" s="10"/>
      <c r="H8" s="11"/>
      <c r="I8" s="10"/>
      <c r="J8" s="10"/>
      <c r="K8" s="10"/>
      <c r="L8" s="10"/>
      <c r="M8" s="11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J8" s="665"/>
      <c r="AK8" s="665"/>
    </row>
    <row r="9" spans="1:37" ht="9.75" customHeight="1">
      <c r="A9" s="12" t="s">
        <v>14</v>
      </c>
      <c r="B9" s="13" t="s">
        <v>201</v>
      </c>
      <c r="C9" s="13" t="s">
        <v>201</v>
      </c>
      <c r="D9" s="13" t="s">
        <v>201</v>
      </c>
      <c r="E9" s="13" t="s">
        <v>201</v>
      </c>
      <c r="F9" s="13" t="s">
        <v>201</v>
      </c>
      <c r="G9" s="13" t="s">
        <v>201</v>
      </c>
      <c r="H9" s="13" t="s">
        <v>201</v>
      </c>
      <c r="I9" s="13" t="s">
        <v>201</v>
      </c>
      <c r="J9" s="13" t="s">
        <v>201</v>
      </c>
      <c r="K9" s="13" t="s">
        <v>201</v>
      </c>
      <c r="L9" s="13" t="s">
        <v>201</v>
      </c>
      <c r="M9" s="13" t="s">
        <v>201</v>
      </c>
      <c r="N9" s="13" t="s">
        <v>201</v>
      </c>
      <c r="O9" s="13" t="s">
        <v>201</v>
      </c>
      <c r="P9" s="13" t="s">
        <v>201</v>
      </c>
      <c r="Q9" s="14" t="s">
        <v>201</v>
      </c>
      <c r="R9" s="14" t="s">
        <v>201</v>
      </c>
      <c r="S9" s="14" t="s">
        <v>201</v>
      </c>
      <c r="T9" s="14" t="s">
        <v>201</v>
      </c>
      <c r="U9" s="14" t="s">
        <v>201</v>
      </c>
      <c r="V9" s="14" t="s">
        <v>201</v>
      </c>
      <c r="W9" s="14" t="s">
        <v>201</v>
      </c>
      <c r="X9" s="14" t="s">
        <v>201</v>
      </c>
      <c r="Y9" s="14" t="s">
        <v>201</v>
      </c>
      <c r="Z9" s="14" t="s">
        <v>201</v>
      </c>
      <c r="AA9" s="14" t="s">
        <v>201</v>
      </c>
      <c r="AB9" s="14" t="s">
        <v>201</v>
      </c>
      <c r="AC9" s="14" t="s">
        <v>201</v>
      </c>
      <c r="AD9" s="14" t="s">
        <v>201</v>
      </c>
      <c r="AE9" s="14"/>
      <c r="AF9" s="14"/>
      <c r="AG9" s="14"/>
      <c r="AH9" s="14"/>
      <c r="AJ9" s="15"/>
      <c r="AK9" s="15"/>
    </row>
    <row r="10" spans="1:37" ht="9.75" customHeight="1">
      <c r="A10" s="15" t="s">
        <v>20</v>
      </c>
      <c r="B10" s="18">
        <v>1913841</v>
      </c>
      <c r="C10" s="18">
        <v>1989841</v>
      </c>
      <c r="D10" s="18">
        <v>1977981</v>
      </c>
      <c r="E10" s="18">
        <v>1974797</v>
      </c>
      <c r="F10" s="18">
        <v>2019201</v>
      </c>
      <c r="G10" s="18">
        <v>2039369</v>
      </c>
      <c r="H10" s="18">
        <v>2086440</v>
      </c>
      <c r="I10" s="18">
        <v>2105361</v>
      </c>
      <c r="J10" s="18">
        <v>2123323</v>
      </c>
      <c r="K10" s="18">
        <v>2167999</v>
      </c>
      <c r="L10" s="18">
        <v>2150466</v>
      </c>
      <c r="M10" s="18">
        <v>2148463</v>
      </c>
      <c r="N10" s="18">
        <v>2169518</v>
      </c>
      <c r="O10" s="18">
        <v>2175613</v>
      </c>
      <c r="P10" s="18">
        <v>2268553</v>
      </c>
      <c r="Q10" s="528">
        <v>2278994</v>
      </c>
      <c r="R10" s="528">
        <v>2312132</v>
      </c>
      <c r="S10" s="528">
        <v>2314690</v>
      </c>
      <c r="T10" s="528">
        <v>2314245</v>
      </c>
      <c r="U10" s="528">
        <v>2337256</v>
      </c>
      <c r="V10" s="528">
        <v>2391399</v>
      </c>
      <c r="W10" s="528">
        <v>2403351</v>
      </c>
      <c r="X10" s="528">
        <v>2416425</v>
      </c>
      <c r="Y10" s="528">
        <v>2443387</v>
      </c>
      <c r="Z10" s="528">
        <v>2448288</v>
      </c>
      <c r="AA10" s="528">
        <v>2397615</v>
      </c>
      <c r="AB10" s="528">
        <v>2448017</v>
      </c>
      <c r="AC10" s="528">
        <v>2426264</v>
      </c>
      <c r="AD10" s="528">
        <v>2423712</v>
      </c>
      <c r="AE10" s="528">
        <v>2471984</v>
      </c>
      <c r="AF10" s="528">
        <v>2437163</v>
      </c>
      <c r="AG10" s="528">
        <v>2468435</v>
      </c>
      <c r="AH10" s="528">
        <v>2515458</v>
      </c>
      <c r="AI10" s="528">
        <v>2543279</v>
      </c>
      <c r="AJ10" s="528">
        <v>2596993</v>
      </c>
      <c r="AK10" s="528">
        <v>2626418</v>
      </c>
    </row>
    <row r="11" spans="1:37" ht="9.75" customHeight="1">
      <c r="A11" s="17" t="s">
        <v>21</v>
      </c>
      <c r="B11" s="18">
        <v>1676145</v>
      </c>
      <c r="C11" s="18">
        <v>1741536</v>
      </c>
      <c r="D11" s="18">
        <v>1731233</v>
      </c>
      <c r="E11" s="18">
        <v>1729085</v>
      </c>
      <c r="F11" s="18">
        <v>1765582</v>
      </c>
      <c r="G11" s="18">
        <v>1781897</v>
      </c>
      <c r="H11" s="18">
        <v>1819054</v>
      </c>
      <c r="I11" s="18">
        <v>1831083</v>
      </c>
      <c r="J11" s="18">
        <v>1843067</v>
      </c>
      <c r="K11" s="18">
        <v>1876906</v>
      </c>
      <c r="L11" s="18">
        <v>1853841</v>
      </c>
      <c r="M11" s="18">
        <v>1853254</v>
      </c>
      <c r="N11" s="18">
        <v>1868904</v>
      </c>
      <c r="O11" s="18">
        <v>1873781</v>
      </c>
      <c r="P11" s="18">
        <v>1951437</v>
      </c>
      <c r="Q11" s="528">
        <v>1959875</v>
      </c>
      <c r="R11" s="528">
        <v>1987437</v>
      </c>
      <c r="S11" s="528">
        <v>1992966</v>
      </c>
      <c r="T11" s="528">
        <v>1996393</v>
      </c>
      <c r="U11" s="528">
        <v>2015984</v>
      </c>
      <c r="V11" s="528">
        <v>2061348</v>
      </c>
      <c r="W11" s="528">
        <v>2071287</v>
      </c>
      <c r="X11" s="528">
        <v>2079691</v>
      </c>
      <c r="Y11" s="528">
        <v>2102589</v>
      </c>
      <c r="Z11" s="528">
        <v>2103714</v>
      </c>
      <c r="AA11" s="528">
        <v>2056643</v>
      </c>
      <c r="AB11" s="528">
        <v>2098097</v>
      </c>
      <c r="AC11" s="528">
        <v>2077549</v>
      </c>
      <c r="AD11" s="528">
        <v>2074151</v>
      </c>
      <c r="AE11" s="528">
        <v>2120233</v>
      </c>
      <c r="AF11" s="528">
        <v>2086355</v>
      </c>
      <c r="AG11" s="528">
        <v>2114749</v>
      </c>
      <c r="AH11" s="528">
        <v>2156077</v>
      </c>
      <c r="AI11" s="528">
        <v>2175178</v>
      </c>
      <c r="AJ11" s="528">
        <v>2217103</v>
      </c>
      <c r="AK11" s="528">
        <v>2237880</v>
      </c>
    </row>
    <row r="12" spans="1:37" ht="9.75" customHeight="1">
      <c r="A12" s="17" t="s">
        <v>22</v>
      </c>
      <c r="B12" s="18">
        <v>220818</v>
      </c>
      <c r="C12" s="18">
        <v>233255</v>
      </c>
      <c r="D12" s="18">
        <v>228560</v>
      </c>
      <c r="E12" s="18">
        <v>226513</v>
      </c>
      <c r="F12" s="18">
        <v>233124</v>
      </c>
      <c r="G12" s="18">
        <v>235884</v>
      </c>
      <c r="H12" s="18">
        <v>244207</v>
      </c>
      <c r="I12" s="18">
        <v>250326</v>
      </c>
      <c r="J12" s="18">
        <v>254814</v>
      </c>
      <c r="K12" s="18">
        <v>264019</v>
      </c>
      <c r="L12" s="18">
        <v>267642</v>
      </c>
      <c r="M12" s="18">
        <v>265498</v>
      </c>
      <c r="N12" s="18">
        <v>269525</v>
      </c>
      <c r="O12" s="18">
        <v>269219</v>
      </c>
      <c r="P12" s="18">
        <v>282151</v>
      </c>
      <c r="Q12" s="528">
        <v>282379</v>
      </c>
      <c r="R12" s="528">
        <v>286401</v>
      </c>
      <c r="S12" s="528">
        <v>282089</v>
      </c>
      <c r="T12" s="528">
        <v>276520</v>
      </c>
      <c r="U12" s="528">
        <v>278440</v>
      </c>
      <c r="V12" s="528">
        <v>285064</v>
      </c>
      <c r="W12" s="528">
        <v>285826</v>
      </c>
      <c r="X12" s="528">
        <v>287709</v>
      </c>
      <c r="Y12" s="528">
        <v>290051</v>
      </c>
      <c r="Z12" s="528">
        <v>291300</v>
      </c>
      <c r="AA12" s="528">
        <v>287315</v>
      </c>
      <c r="AB12" s="528">
        <v>292808</v>
      </c>
      <c r="AC12" s="528">
        <v>289971</v>
      </c>
      <c r="AD12" s="528">
        <v>289585</v>
      </c>
      <c r="AE12" s="528">
        <v>289072</v>
      </c>
      <c r="AF12" s="528">
        <v>286623</v>
      </c>
      <c r="AG12" s="528">
        <v>286959</v>
      </c>
      <c r="AH12" s="528">
        <v>290100</v>
      </c>
      <c r="AI12" s="528">
        <v>295222</v>
      </c>
      <c r="AJ12" s="528">
        <v>302969</v>
      </c>
      <c r="AK12" s="528">
        <v>308960</v>
      </c>
    </row>
    <row r="13" spans="1:37" ht="9.75" customHeight="1">
      <c r="A13" s="17" t="s">
        <v>23</v>
      </c>
      <c r="B13" s="18">
        <v>16878</v>
      </c>
      <c r="C13" s="18">
        <v>15050</v>
      </c>
      <c r="D13" s="18">
        <v>18188</v>
      </c>
      <c r="E13" s="18">
        <v>19199</v>
      </c>
      <c r="F13" s="18">
        <v>20495</v>
      </c>
      <c r="G13" s="18">
        <v>21588</v>
      </c>
      <c r="H13" s="18">
        <v>23179</v>
      </c>
      <c r="I13" s="18">
        <v>23952</v>
      </c>
      <c r="J13" s="18">
        <v>25442</v>
      </c>
      <c r="K13" s="18">
        <v>27074</v>
      </c>
      <c r="L13" s="18">
        <v>28983</v>
      </c>
      <c r="M13" s="18">
        <v>29711</v>
      </c>
      <c r="N13" s="18">
        <v>31089</v>
      </c>
      <c r="O13" s="18">
        <v>32613</v>
      </c>
      <c r="P13" s="18">
        <v>34965</v>
      </c>
      <c r="Q13" s="528">
        <v>36740</v>
      </c>
      <c r="R13" s="528">
        <v>38294</v>
      </c>
      <c r="S13" s="528">
        <v>39635</v>
      </c>
      <c r="T13" s="528">
        <v>41332</v>
      </c>
      <c r="U13" s="528">
        <v>42832</v>
      </c>
      <c r="V13" s="528">
        <v>44987</v>
      </c>
      <c r="W13" s="528">
        <v>46238</v>
      </c>
      <c r="X13" s="528">
        <v>49025</v>
      </c>
      <c r="Y13" s="528">
        <v>50747</v>
      </c>
      <c r="Z13" s="528">
        <v>53274</v>
      </c>
      <c r="AA13" s="528">
        <v>53657</v>
      </c>
      <c r="AB13" s="528">
        <v>57112</v>
      </c>
      <c r="AC13" s="528">
        <v>58744</v>
      </c>
      <c r="AD13" s="528">
        <v>59976</v>
      </c>
      <c r="AE13" s="528">
        <v>62679</v>
      </c>
      <c r="AF13" s="528">
        <v>64185</v>
      </c>
      <c r="AG13" s="528">
        <v>66727</v>
      </c>
      <c r="AH13" s="528">
        <v>69281</v>
      </c>
      <c r="AI13" s="528">
        <v>72879</v>
      </c>
      <c r="AJ13" s="528">
        <v>76921</v>
      </c>
      <c r="AK13" s="528">
        <v>79578</v>
      </c>
    </row>
    <row r="14" spans="1:37" ht="9.75" customHeight="1">
      <c r="A14" s="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J14" s="15"/>
      <c r="AK14" s="15"/>
    </row>
    <row r="15" spans="1:37" ht="9.75" customHeight="1">
      <c r="A15" s="12" t="s">
        <v>13</v>
      </c>
      <c r="B15" s="13" t="s">
        <v>201</v>
      </c>
      <c r="C15" s="13" t="s">
        <v>201</v>
      </c>
      <c r="D15" s="13" t="s">
        <v>201</v>
      </c>
      <c r="E15" s="13" t="s">
        <v>201</v>
      </c>
      <c r="F15" s="13" t="s">
        <v>201</v>
      </c>
      <c r="G15" s="13" t="s">
        <v>201</v>
      </c>
      <c r="H15" s="13" t="s">
        <v>201</v>
      </c>
      <c r="I15" s="13" t="s">
        <v>201</v>
      </c>
      <c r="J15" s="13" t="s">
        <v>201</v>
      </c>
      <c r="K15" s="13" t="s">
        <v>201</v>
      </c>
      <c r="L15" s="13" t="s">
        <v>201</v>
      </c>
      <c r="M15" s="13" t="s">
        <v>201</v>
      </c>
      <c r="N15" s="13" t="s">
        <v>201</v>
      </c>
      <c r="O15" s="13" t="s">
        <v>201</v>
      </c>
      <c r="P15" s="13" t="s">
        <v>201</v>
      </c>
      <c r="Q15" s="530" t="s">
        <v>201</v>
      </c>
      <c r="R15" s="530" t="s">
        <v>201</v>
      </c>
      <c r="S15" s="530" t="s">
        <v>201</v>
      </c>
      <c r="T15" s="530" t="s">
        <v>201</v>
      </c>
      <c r="U15" s="530" t="s">
        <v>201</v>
      </c>
      <c r="V15" s="530" t="s">
        <v>201</v>
      </c>
      <c r="W15" s="530" t="s">
        <v>201</v>
      </c>
      <c r="X15" s="530" t="s">
        <v>201</v>
      </c>
      <c r="Y15" s="530" t="s">
        <v>201</v>
      </c>
      <c r="Z15" s="530" t="s">
        <v>201</v>
      </c>
      <c r="AA15" s="530" t="s">
        <v>201</v>
      </c>
      <c r="AB15" s="530" t="s">
        <v>201</v>
      </c>
      <c r="AC15" s="530" t="s">
        <v>201</v>
      </c>
      <c r="AD15" s="530" t="s">
        <v>201</v>
      </c>
      <c r="AE15" s="530" t="s">
        <v>201</v>
      </c>
      <c r="AF15" s="530" t="s">
        <v>201</v>
      </c>
      <c r="AG15" s="530" t="s">
        <v>201</v>
      </c>
      <c r="AH15" s="530" t="s">
        <v>201</v>
      </c>
      <c r="AJ15" s="15"/>
      <c r="AK15" s="15"/>
    </row>
    <row r="16" spans="1:37" ht="9.75" customHeight="1">
      <c r="A16" s="15" t="s">
        <v>20</v>
      </c>
      <c r="B16" s="18">
        <v>4897</v>
      </c>
      <c r="C16" s="18">
        <v>5044</v>
      </c>
      <c r="D16" s="18">
        <v>5073</v>
      </c>
      <c r="E16" s="18">
        <v>5104</v>
      </c>
      <c r="F16" s="18">
        <v>5012</v>
      </c>
      <c r="G16" s="18">
        <v>5098</v>
      </c>
      <c r="H16" s="18">
        <v>5475</v>
      </c>
      <c r="I16" s="18">
        <v>5601</v>
      </c>
      <c r="J16" s="18">
        <v>5600</v>
      </c>
      <c r="K16" s="18">
        <v>5756</v>
      </c>
      <c r="L16" s="18">
        <v>5842</v>
      </c>
      <c r="M16" s="18">
        <v>5749</v>
      </c>
      <c r="N16" s="18">
        <v>5932</v>
      </c>
      <c r="O16" s="18">
        <v>5945</v>
      </c>
      <c r="P16" s="18">
        <v>6152</v>
      </c>
      <c r="Q16" s="528">
        <v>6337</v>
      </c>
      <c r="R16" s="528">
        <v>6281</v>
      </c>
      <c r="S16" s="528">
        <v>6506</v>
      </c>
      <c r="T16" s="528">
        <v>6510</v>
      </c>
      <c r="U16" s="528">
        <v>6577</v>
      </c>
      <c r="V16" s="528">
        <v>6669</v>
      </c>
      <c r="W16" s="528">
        <v>6872</v>
      </c>
      <c r="X16" s="528">
        <v>7114</v>
      </c>
      <c r="Y16" s="528">
        <v>6860</v>
      </c>
      <c r="Z16" s="528">
        <v>7067</v>
      </c>
      <c r="AA16" s="528">
        <v>7124</v>
      </c>
      <c r="AB16" s="528">
        <v>7424</v>
      </c>
      <c r="AC16" s="528">
        <v>7144</v>
      </c>
      <c r="AD16" s="528">
        <v>7246</v>
      </c>
      <c r="AE16" s="528">
        <v>7602</v>
      </c>
      <c r="AF16" s="528">
        <v>7498</v>
      </c>
      <c r="AG16" s="528">
        <v>7667</v>
      </c>
      <c r="AH16" s="528">
        <v>7816</v>
      </c>
      <c r="AI16" s="528">
        <v>7873</v>
      </c>
      <c r="AJ16" s="528">
        <v>7967</v>
      </c>
      <c r="AK16" s="528">
        <v>8252</v>
      </c>
    </row>
    <row r="17" spans="1:37" ht="9.75" customHeight="1">
      <c r="A17" s="17" t="s">
        <v>21</v>
      </c>
      <c r="B17" s="18">
        <v>4106</v>
      </c>
      <c r="C17" s="18">
        <v>4222</v>
      </c>
      <c r="D17" s="18">
        <v>4322</v>
      </c>
      <c r="E17" s="18">
        <v>4261</v>
      </c>
      <c r="F17" s="18">
        <v>4195</v>
      </c>
      <c r="G17" s="18">
        <v>4247</v>
      </c>
      <c r="H17" s="18">
        <v>4572</v>
      </c>
      <c r="I17" s="18">
        <v>4684</v>
      </c>
      <c r="J17" s="18">
        <v>4710</v>
      </c>
      <c r="K17" s="18">
        <v>4810</v>
      </c>
      <c r="L17" s="18">
        <v>4837</v>
      </c>
      <c r="M17" s="18">
        <v>4768</v>
      </c>
      <c r="N17" s="18">
        <v>4911</v>
      </c>
      <c r="O17" s="18">
        <v>4955</v>
      </c>
      <c r="P17" s="18">
        <v>5057</v>
      </c>
      <c r="Q17" s="528">
        <v>5259</v>
      </c>
      <c r="R17" s="528">
        <v>5124</v>
      </c>
      <c r="S17" s="528">
        <v>5295</v>
      </c>
      <c r="T17" s="528">
        <v>5449</v>
      </c>
      <c r="U17" s="528">
        <v>5453</v>
      </c>
      <c r="V17" s="528">
        <v>5555</v>
      </c>
      <c r="W17" s="528">
        <v>5696</v>
      </c>
      <c r="X17" s="528">
        <v>5886</v>
      </c>
      <c r="Y17" s="528">
        <v>5694</v>
      </c>
      <c r="Z17" s="528">
        <v>5782</v>
      </c>
      <c r="AA17" s="528">
        <v>5862</v>
      </c>
      <c r="AB17" s="528">
        <v>6129</v>
      </c>
      <c r="AC17" s="528">
        <v>5856</v>
      </c>
      <c r="AD17" s="528">
        <v>5985</v>
      </c>
      <c r="AE17" s="528">
        <v>6309</v>
      </c>
      <c r="AF17" s="528">
        <v>6113</v>
      </c>
      <c r="AG17" s="528">
        <v>6274</v>
      </c>
      <c r="AH17" s="528">
        <v>6412</v>
      </c>
      <c r="AI17" s="528">
        <v>6348</v>
      </c>
      <c r="AJ17" s="528">
        <v>6498</v>
      </c>
      <c r="AK17" s="528">
        <v>6677</v>
      </c>
    </row>
    <row r="18" spans="1:37" ht="9.75" customHeight="1">
      <c r="A18" s="17" t="s">
        <v>22</v>
      </c>
      <c r="B18" s="18">
        <v>782</v>
      </c>
      <c r="C18" s="18">
        <v>815</v>
      </c>
      <c r="D18" s="18">
        <v>743</v>
      </c>
      <c r="E18" s="18">
        <v>832</v>
      </c>
      <c r="F18" s="18">
        <v>804</v>
      </c>
      <c r="G18" s="18">
        <v>830</v>
      </c>
      <c r="H18" s="18">
        <v>878</v>
      </c>
      <c r="I18" s="18">
        <v>890</v>
      </c>
      <c r="J18" s="18">
        <v>868</v>
      </c>
      <c r="K18" s="18">
        <v>926</v>
      </c>
      <c r="L18" s="18">
        <v>989</v>
      </c>
      <c r="M18" s="18">
        <v>954</v>
      </c>
      <c r="N18" s="18">
        <v>987</v>
      </c>
      <c r="O18" s="18">
        <v>956</v>
      </c>
      <c r="P18" s="18">
        <v>1067</v>
      </c>
      <c r="Q18" s="528">
        <v>1038</v>
      </c>
      <c r="R18" s="528">
        <v>1108</v>
      </c>
      <c r="S18" s="528">
        <v>1166</v>
      </c>
      <c r="T18" s="528">
        <v>1014</v>
      </c>
      <c r="U18" s="528">
        <v>1086</v>
      </c>
      <c r="V18" s="528">
        <v>1072</v>
      </c>
      <c r="W18" s="528">
        <v>1131</v>
      </c>
      <c r="X18" s="528">
        <v>1180</v>
      </c>
      <c r="Y18" s="528">
        <v>1111</v>
      </c>
      <c r="Z18" s="528">
        <v>1241</v>
      </c>
      <c r="AA18" s="528">
        <v>1204</v>
      </c>
      <c r="AB18" s="528">
        <v>1235</v>
      </c>
      <c r="AC18" s="528">
        <v>1225</v>
      </c>
      <c r="AD18" s="528">
        <v>1181</v>
      </c>
      <c r="AE18" s="528">
        <v>1217</v>
      </c>
      <c r="AF18" s="528">
        <v>1270</v>
      </c>
      <c r="AG18" s="528">
        <v>1258</v>
      </c>
      <c r="AH18" s="528">
        <v>1256</v>
      </c>
      <c r="AI18" s="528">
        <v>1392</v>
      </c>
      <c r="AJ18" s="528">
        <v>1295</v>
      </c>
      <c r="AK18" s="528">
        <v>1435</v>
      </c>
    </row>
    <row r="19" spans="1:37" ht="9.75" customHeight="1">
      <c r="A19" s="17" t="s">
        <v>23</v>
      </c>
      <c r="B19" s="18">
        <v>9</v>
      </c>
      <c r="C19" s="18">
        <v>7</v>
      </c>
      <c r="D19" s="18">
        <v>8</v>
      </c>
      <c r="E19" s="18">
        <v>11</v>
      </c>
      <c r="F19" s="18">
        <v>13</v>
      </c>
      <c r="G19" s="18">
        <v>21</v>
      </c>
      <c r="H19" s="18">
        <v>25</v>
      </c>
      <c r="I19" s="18">
        <v>27</v>
      </c>
      <c r="J19" s="18">
        <v>22</v>
      </c>
      <c r="K19" s="18">
        <v>20</v>
      </c>
      <c r="L19" s="18">
        <v>16</v>
      </c>
      <c r="M19" s="18">
        <v>27</v>
      </c>
      <c r="N19" s="18">
        <v>34</v>
      </c>
      <c r="O19" s="18">
        <v>34</v>
      </c>
      <c r="P19" s="18">
        <v>28</v>
      </c>
      <c r="Q19" s="528">
        <v>40</v>
      </c>
      <c r="R19" s="528">
        <v>49</v>
      </c>
      <c r="S19" s="528">
        <v>45</v>
      </c>
      <c r="T19" s="528">
        <v>47</v>
      </c>
      <c r="U19" s="528">
        <v>38</v>
      </c>
      <c r="V19" s="528">
        <v>42</v>
      </c>
      <c r="W19" s="528">
        <v>45</v>
      </c>
      <c r="X19" s="528">
        <v>48</v>
      </c>
      <c r="Y19" s="528">
        <v>55</v>
      </c>
      <c r="Z19" s="528">
        <v>44</v>
      </c>
      <c r="AA19" s="528">
        <v>58</v>
      </c>
      <c r="AB19" s="528">
        <v>60</v>
      </c>
      <c r="AC19" s="528">
        <v>63</v>
      </c>
      <c r="AD19" s="528">
        <v>80</v>
      </c>
      <c r="AE19" s="528">
        <v>76</v>
      </c>
      <c r="AF19" s="528">
        <v>115</v>
      </c>
      <c r="AG19" s="528">
        <v>135</v>
      </c>
      <c r="AH19" s="528">
        <v>148</v>
      </c>
      <c r="AI19" s="528">
        <v>133</v>
      </c>
      <c r="AJ19" s="528">
        <v>174</v>
      </c>
      <c r="AK19" s="528">
        <v>140</v>
      </c>
    </row>
    <row r="20" spans="1:37" ht="9.75" customHeight="1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J20" s="15"/>
      <c r="AK20" s="15"/>
    </row>
    <row r="21" spans="1:37" ht="9.75" customHeight="1">
      <c r="A21" s="12" t="s">
        <v>24</v>
      </c>
      <c r="B21" s="13" t="s">
        <v>201</v>
      </c>
      <c r="C21" s="13" t="s">
        <v>201</v>
      </c>
      <c r="D21" s="13" t="s">
        <v>201</v>
      </c>
      <c r="E21" s="13" t="s">
        <v>201</v>
      </c>
      <c r="F21" s="13" t="s">
        <v>201</v>
      </c>
      <c r="G21" s="13" t="s">
        <v>201</v>
      </c>
      <c r="H21" s="13" t="s">
        <v>201</v>
      </c>
      <c r="I21" s="13" t="s">
        <v>201</v>
      </c>
      <c r="J21" s="13" t="s">
        <v>201</v>
      </c>
      <c r="K21" s="13" t="s">
        <v>201</v>
      </c>
      <c r="L21" s="13" t="s">
        <v>201</v>
      </c>
      <c r="M21" s="13" t="s">
        <v>201</v>
      </c>
      <c r="N21" s="13" t="s">
        <v>201</v>
      </c>
      <c r="O21" s="14" t="s">
        <v>201</v>
      </c>
      <c r="P21" s="14" t="s">
        <v>201</v>
      </c>
      <c r="Q21" s="530" t="s">
        <v>201</v>
      </c>
      <c r="R21" s="530" t="s">
        <v>201</v>
      </c>
      <c r="S21" s="530" t="s">
        <v>201</v>
      </c>
      <c r="T21" s="530" t="s">
        <v>201</v>
      </c>
      <c r="U21" s="530" t="s">
        <v>201</v>
      </c>
      <c r="V21" s="530" t="s">
        <v>201</v>
      </c>
      <c r="W21" s="530" t="s">
        <v>201</v>
      </c>
      <c r="X21" s="530" t="s">
        <v>201</v>
      </c>
      <c r="Y21" s="530" t="s">
        <v>201</v>
      </c>
      <c r="Z21" s="530" t="s">
        <v>201</v>
      </c>
      <c r="AA21" s="530" t="s">
        <v>201</v>
      </c>
      <c r="AB21" s="530" t="s">
        <v>201</v>
      </c>
      <c r="AC21" s="530" t="s">
        <v>201</v>
      </c>
      <c r="AD21" s="530" t="s">
        <v>201</v>
      </c>
      <c r="AE21" s="530" t="s">
        <v>201</v>
      </c>
      <c r="AF21" s="530" t="s">
        <v>201</v>
      </c>
      <c r="AG21" s="530" t="s">
        <v>201</v>
      </c>
      <c r="AH21" s="530" t="s">
        <v>201</v>
      </c>
      <c r="AJ21" s="15"/>
      <c r="AK21" s="15"/>
    </row>
    <row r="22" spans="1:37" ht="9.75" customHeight="1">
      <c r="A22" s="15" t="s">
        <v>20</v>
      </c>
      <c r="B22" s="18">
        <v>683</v>
      </c>
      <c r="C22" s="18">
        <v>693</v>
      </c>
      <c r="D22" s="18">
        <v>735</v>
      </c>
      <c r="E22" s="18">
        <v>728</v>
      </c>
      <c r="F22" s="18">
        <v>751</v>
      </c>
      <c r="G22" s="18">
        <v>735</v>
      </c>
      <c r="H22" s="18">
        <v>864</v>
      </c>
      <c r="I22" s="18">
        <v>887</v>
      </c>
      <c r="J22" s="18">
        <v>918</v>
      </c>
      <c r="K22" s="18">
        <v>902</v>
      </c>
      <c r="L22" s="18">
        <v>880</v>
      </c>
      <c r="M22" s="18">
        <v>896</v>
      </c>
      <c r="N22" s="18">
        <v>895</v>
      </c>
      <c r="O22" s="18">
        <v>938</v>
      </c>
      <c r="P22" s="18">
        <v>931</v>
      </c>
      <c r="Q22" s="528">
        <v>941</v>
      </c>
      <c r="R22" s="528">
        <v>966</v>
      </c>
      <c r="S22" s="528">
        <v>1003</v>
      </c>
      <c r="T22" s="528">
        <v>998</v>
      </c>
      <c r="U22" s="528">
        <v>1015</v>
      </c>
      <c r="V22" s="528">
        <v>1102</v>
      </c>
      <c r="W22" s="528">
        <v>1022</v>
      </c>
      <c r="X22" s="528">
        <v>1102</v>
      </c>
      <c r="Y22" s="528">
        <v>1113</v>
      </c>
      <c r="Z22" s="528">
        <v>1114</v>
      </c>
      <c r="AA22" s="528">
        <v>1154</v>
      </c>
      <c r="AB22" s="528">
        <v>1250</v>
      </c>
      <c r="AC22" s="528">
        <v>1219</v>
      </c>
      <c r="AD22" s="528">
        <v>1255</v>
      </c>
      <c r="AE22" s="528">
        <v>1367</v>
      </c>
      <c r="AF22" s="528">
        <v>1379</v>
      </c>
      <c r="AG22" s="528">
        <v>1345</v>
      </c>
      <c r="AH22" s="528">
        <v>1368</v>
      </c>
      <c r="AI22" s="528">
        <v>1462</v>
      </c>
      <c r="AJ22" s="528">
        <v>1422</v>
      </c>
      <c r="AK22" s="528">
        <v>1524</v>
      </c>
    </row>
    <row r="23" spans="1:37" ht="9.75" customHeight="1">
      <c r="A23" s="17" t="s">
        <v>21</v>
      </c>
      <c r="B23" s="18">
        <v>559</v>
      </c>
      <c r="C23" s="18">
        <v>576</v>
      </c>
      <c r="D23" s="18">
        <v>630</v>
      </c>
      <c r="E23" s="18">
        <v>609</v>
      </c>
      <c r="F23" s="18">
        <v>626</v>
      </c>
      <c r="G23" s="18">
        <v>617</v>
      </c>
      <c r="H23" s="18">
        <v>711</v>
      </c>
      <c r="I23" s="18">
        <v>737</v>
      </c>
      <c r="J23" s="18">
        <v>769</v>
      </c>
      <c r="K23" s="18">
        <v>749</v>
      </c>
      <c r="L23" s="18">
        <v>727</v>
      </c>
      <c r="M23" s="18">
        <v>746</v>
      </c>
      <c r="N23" s="18">
        <v>738</v>
      </c>
      <c r="O23" s="18">
        <v>770</v>
      </c>
      <c r="P23" s="18">
        <v>751</v>
      </c>
      <c r="Q23" s="528">
        <v>778</v>
      </c>
      <c r="R23" s="528">
        <v>790</v>
      </c>
      <c r="S23" s="528">
        <v>813</v>
      </c>
      <c r="T23" s="528">
        <v>837</v>
      </c>
      <c r="U23" s="528">
        <v>835</v>
      </c>
      <c r="V23" s="528">
        <v>924</v>
      </c>
      <c r="W23" s="528">
        <v>822</v>
      </c>
      <c r="X23" s="528">
        <v>900</v>
      </c>
      <c r="Y23" s="528">
        <v>916</v>
      </c>
      <c r="Z23" s="528">
        <v>878</v>
      </c>
      <c r="AA23" s="528">
        <v>948</v>
      </c>
      <c r="AB23" s="528">
        <v>1017</v>
      </c>
      <c r="AC23" s="528">
        <v>967</v>
      </c>
      <c r="AD23" s="528">
        <v>1018</v>
      </c>
      <c r="AE23" s="528">
        <v>1133</v>
      </c>
      <c r="AF23" s="528">
        <v>1096</v>
      </c>
      <c r="AG23" s="528">
        <v>1080</v>
      </c>
      <c r="AH23" s="528">
        <v>1092</v>
      </c>
      <c r="AI23" s="528">
        <v>1159</v>
      </c>
      <c r="AJ23" s="528">
        <v>1128</v>
      </c>
      <c r="AK23" s="528">
        <v>1196</v>
      </c>
    </row>
    <row r="24" spans="1:37" ht="9.75" customHeight="1">
      <c r="A24" s="17" t="s">
        <v>22</v>
      </c>
      <c r="B24" s="18">
        <v>122</v>
      </c>
      <c r="C24" s="18">
        <v>112</v>
      </c>
      <c r="D24" s="18">
        <v>103</v>
      </c>
      <c r="E24" s="18">
        <v>116</v>
      </c>
      <c r="F24" s="18">
        <v>124</v>
      </c>
      <c r="G24" s="18">
        <v>117</v>
      </c>
      <c r="H24" s="18">
        <v>147</v>
      </c>
      <c r="I24" s="18">
        <v>145</v>
      </c>
      <c r="J24" s="18">
        <v>141</v>
      </c>
      <c r="K24" s="18">
        <v>150</v>
      </c>
      <c r="L24" s="18">
        <v>148</v>
      </c>
      <c r="M24" s="18">
        <v>147</v>
      </c>
      <c r="N24" s="18">
        <v>150</v>
      </c>
      <c r="O24" s="18">
        <v>160</v>
      </c>
      <c r="P24" s="18">
        <v>173</v>
      </c>
      <c r="Q24" s="528">
        <v>152</v>
      </c>
      <c r="R24" s="528">
        <v>169</v>
      </c>
      <c r="S24" s="528">
        <v>183</v>
      </c>
      <c r="T24" s="528">
        <v>147</v>
      </c>
      <c r="U24" s="528">
        <v>173</v>
      </c>
      <c r="V24" s="528">
        <v>167</v>
      </c>
      <c r="W24" s="528">
        <v>184</v>
      </c>
      <c r="X24" s="528">
        <v>194</v>
      </c>
      <c r="Y24" s="528">
        <v>187</v>
      </c>
      <c r="Z24" s="528">
        <v>224</v>
      </c>
      <c r="AA24" s="528">
        <v>193</v>
      </c>
      <c r="AB24" s="528">
        <v>224</v>
      </c>
      <c r="AC24" s="528">
        <v>234</v>
      </c>
      <c r="AD24" s="528">
        <v>219</v>
      </c>
      <c r="AE24" s="528">
        <v>220</v>
      </c>
      <c r="AF24" s="528">
        <v>263</v>
      </c>
      <c r="AG24" s="528">
        <v>231</v>
      </c>
      <c r="AH24" s="528">
        <v>239</v>
      </c>
      <c r="AI24" s="528">
        <v>273</v>
      </c>
      <c r="AJ24" s="528">
        <v>250</v>
      </c>
      <c r="AK24" s="528">
        <v>299</v>
      </c>
    </row>
    <row r="25" spans="1:37" ht="9.75" customHeight="1">
      <c r="A25" s="17" t="s">
        <v>23</v>
      </c>
      <c r="B25" s="18">
        <v>2</v>
      </c>
      <c r="C25" s="18">
        <v>5</v>
      </c>
      <c r="D25" s="18">
        <v>2</v>
      </c>
      <c r="E25" s="18">
        <v>3</v>
      </c>
      <c r="F25" s="18">
        <v>1</v>
      </c>
      <c r="G25" s="18">
        <v>1</v>
      </c>
      <c r="H25" s="18">
        <v>6</v>
      </c>
      <c r="I25" s="18">
        <v>5</v>
      </c>
      <c r="J25" s="18">
        <v>8</v>
      </c>
      <c r="K25" s="18">
        <v>3</v>
      </c>
      <c r="L25" s="18">
        <v>5</v>
      </c>
      <c r="M25" s="18">
        <v>3</v>
      </c>
      <c r="N25" s="18">
        <v>7</v>
      </c>
      <c r="O25" s="18">
        <v>8</v>
      </c>
      <c r="P25" s="18">
        <v>7</v>
      </c>
      <c r="Q25" s="528">
        <v>11</v>
      </c>
      <c r="R25" s="528">
        <v>7</v>
      </c>
      <c r="S25" s="528">
        <v>7</v>
      </c>
      <c r="T25" s="528">
        <v>14</v>
      </c>
      <c r="U25" s="528">
        <v>7</v>
      </c>
      <c r="V25" s="528">
        <v>11</v>
      </c>
      <c r="W25" s="528">
        <v>16</v>
      </c>
      <c r="X25" s="528">
        <v>8</v>
      </c>
      <c r="Y25" s="528">
        <v>10</v>
      </c>
      <c r="Z25" s="528">
        <v>12</v>
      </c>
      <c r="AA25" s="528">
        <v>13</v>
      </c>
      <c r="AB25" s="528">
        <v>9</v>
      </c>
      <c r="AC25" s="528">
        <v>18</v>
      </c>
      <c r="AD25" s="528">
        <v>18</v>
      </c>
      <c r="AE25" s="528">
        <v>14</v>
      </c>
      <c r="AF25" s="528">
        <v>20</v>
      </c>
      <c r="AG25" s="528">
        <v>34</v>
      </c>
      <c r="AH25" s="528">
        <v>37</v>
      </c>
      <c r="AI25" s="528">
        <v>30</v>
      </c>
      <c r="AJ25" s="528">
        <v>44</v>
      </c>
      <c r="AK25" s="528">
        <v>29</v>
      </c>
    </row>
    <row r="26" spans="1:37" ht="9.75" customHeight="1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</row>
    <row r="27" spans="1:37" ht="9.75" customHeight="1">
      <c r="A27" s="12" t="s">
        <v>25</v>
      </c>
      <c r="B27" s="13" t="s">
        <v>201</v>
      </c>
      <c r="C27" s="13" t="s">
        <v>201</v>
      </c>
      <c r="D27" s="13" t="s">
        <v>201</v>
      </c>
      <c r="E27" s="13" t="s">
        <v>201</v>
      </c>
      <c r="F27" s="13" t="s">
        <v>201</v>
      </c>
      <c r="G27" s="13" t="s">
        <v>201</v>
      </c>
      <c r="H27" s="13" t="s">
        <v>201</v>
      </c>
      <c r="I27" s="13" t="s">
        <v>201</v>
      </c>
      <c r="J27" s="13" t="s">
        <v>201</v>
      </c>
      <c r="K27" s="13" t="s">
        <v>201</v>
      </c>
      <c r="L27" s="13" t="s">
        <v>201</v>
      </c>
      <c r="M27" s="13" t="s">
        <v>201</v>
      </c>
      <c r="N27" s="13" t="s">
        <v>201</v>
      </c>
      <c r="O27" s="14" t="s">
        <v>201</v>
      </c>
      <c r="P27" s="14" t="s">
        <v>201</v>
      </c>
      <c r="Q27" s="530" t="s">
        <v>201</v>
      </c>
      <c r="R27" s="530" t="s">
        <v>201</v>
      </c>
      <c r="S27" s="530" t="s">
        <v>201</v>
      </c>
      <c r="T27" s="530" t="s">
        <v>201</v>
      </c>
      <c r="U27" s="530" t="s">
        <v>201</v>
      </c>
      <c r="V27" s="530" t="s">
        <v>201</v>
      </c>
      <c r="W27" s="530" t="s">
        <v>201</v>
      </c>
      <c r="X27" s="530" t="s">
        <v>201</v>
      </c>
      <c r="Y27" s="530" t="s">
        <v>201</v>
      </c>
      <c r="Z27" s="530" t="s">
        <v>201</v>
      </c>
      <c r="AA27" s="530" t="s">
        <v>201</v>
      </c>
      <c r="AB27" s="530" t="s">
        <v>201</v>
      </c>
      <c r="AC27" s="530" t="s">
        <v>201</v>
      </c>
      <c r="AD27" s="530" t="s">
        <v>201</v>
      </c>
      <c r="AE27" s="530" t="s">
        <v>201</v>
      </c>
      <c r="AF27" s="530" t="s">
        <v>201</v>
      </c>
      <c r="AG27" s="530" t="s">
        <v>201</v>
      </c>
      <c r="AH27" s="530" t="s">
        <v>201</v>
      </c>
      <c r="AI27" s="530" t="s">
        <v>201</v>
      </c>
      <c r="AJ27" s="530" t="s">
        <v>201</v>
      </c>
      <c r="AK27" s="530" t="s">
        <v>201</v>
      </c>
    </row>
    <row r="28" spans="1:37" ht="9.75" customHeight="1">
      <c r="A28" s="15" t="s">
        <v>20</v>
      </c>
      <c r="B28" s="18">
        <v>3183</v>
      </c>
      <c r="C28" s="18">
        <v>3319</v>
      </c>
      <c r="D28" s="18">
        <v>3219</v>
      </c>
      <c r="E28" s="18">
        <v>3296</v>
      </c>
      <c r="F28" s="18">
        <v>3143</v>
      </c>
      <c r="G28" s="18">
        <v>3256</v>
      </c>
      <c r="H28" s="18">
        <v>3400</v>
      </c>
      <c r="I28" s="18">
        <v>3520</v>
      </c>
      <c r="J28" s="18">
        <v>3471</v>
      </c>
      <c r="K28" s="18">
        <v>3639</v>
      </c>
      <c r="L28" s="18">
        <v>3688</v>
      </c>
      <c r="M28" s="18">
        <v>3574</v>
      </c>
      <c r="N28" s="18">
        <v>3680</v>
      </c>
      <c r="O28" s="18">
        <v>3642</v>
      </c>
      <c r="P28" s="18">
        <v>3801</v>
      </c>
      <c r="Q28" s="528">
        <v>3910</v>
      </c>
      <c r="R28" s="528">
        <v>3796</v>
      </c>
      <c r="S28" s="528">
        <v>3967</v>
      </c>
      <c r="T28" s="528">
        <v>3951</v>
      </c>
      <c r="U28" s="528">
        <v>4030</v>
      </c>
      <c r="V28" s="528">
        <v>3931</v>
      </c>
      <c r="W28" s="528">
        <v>4111</v>
      </c>
      <c r="X28" s="528">
        <v>4234</v>
      </c>
      <c r="Y28" s="528">
        <v>3996</v>
      </c>
      <c r="Z28" s="528">
        <v>4129</v>
      </c>
      <c r="AA28" s="528">
        <v>4146</v>
      </c>
      <c r="AB28" s="528">
        <v>4229</v>
      </c>
      <c r="AC28" s="528">
        <v>4039</v>
      </c>
      <c r="AD28" s="528">
        <v>4101</v>
      </c>
      <c r="AE28" s="528">
        <v>4290</v>
      </c>
      <c r="AF28" s="528">
        <v>4100</v>
      </c>
      <c r="AG28" s="528">
        <v>4221</v>
      </c>
      <c r="AH28" s="528">
        <v>4394</v>
      </c>
      <c r="AI28" s="528">
        <v>4260</v>
      </c>
      <c r="AJ28" s="528">
        <v>4338</v>
      </c>
      <c r="AK28" s="528">
        <v>4334</v>
      </c>
    </row>
    <row r="29" spans="1:37" ht="9.75" customHeight="1">
      <c r="A29" s="17" t="s">
        <v>21</v>
      </c>
      <c r="B29" s="18">
        <v>2692</v>
      </c>
      <c r="C29" s="18">
        <v>2777</v>
      </c>
      <c r="D29" s="18">
        <v>2730</v>
      </c>
      <c r="E29" s="18">
        <v>2754</v>
      </c>
      <c r="F29" s="18">
        <v>2639</v>
      </c>
      <c r="G29" s="18">
        <v>2720</v>
      </c>
      <c r="H29" s="18">
        <v>2857</v>
      </c>
      <c r="I29" s="18">
        <v>2944</v>
      </c>
      <c r="J29" s="18">
        <v>2918</v>
      </c>
      <c r="K29" s="18">
        <v>3032</v>
      </c>
      <c r="L29" s="18">
        <v>3040</v>
      </c>
      <c r="M29" s="18">
        <v>2957</v>
      </c>
      <c r="N29" s="18">
        <v>3035</v>
      </c>
      <c r="O29" s="18">
        <v>3009</v>
      </c>
      <c r="P29" s="18">
        <v>3102</v>
      </c>
      <c r="Q29" s="528">
        <v>3196</v>
      </c>
      <c r="R29" s="528">
        <v>3030</v>
      </c>
      <c r="S29" s="528">
        <v>3201</v>
      </c>
      <c r="T29" s="528">
        <v>3250</v>
      </c>
      <c r="U29" s="528">
        <v>3281</v>
      </c>
      <c r="V29" s="528">
        <v>3217</v>
      </c>
      <c r="W29" s="528">
        <v>3350</v>
      </c>
      <c r="X29" s="528">
        <v>3435</v>
      </c>
      <c r="Y29" s="528">
        <v>3244</v>
      </c>
      <c r="Z29" s="528">
        <v>3299</v>
      </c>
      <c r="AA29" s="528">
        <v>3324</v>
      </c>
      <c r="AB29" s="528">
        <v>3381</v>
      </c>
      <c r="AC29" s="528">
        <v>3212</v>
      </c>
      <c r="AD29" s="528">
        <v>3294</v>
      </c>
      <c r="AE29" s="528">
        <v>3441</v>
      </c>
      <c r="AF29" s="528">
        <v>3234</v>
      </c>
      <c r="AG29" s="528">
        <v>3316</v>
      </c>
      <c r="AH29" s="528">
        <v>3486</v>
      </c>
      <c r="AI29" s="528">
        <v>3270</v>
      </c>
      <c r="AJ29" s="528">
        <v>3392</v>
      </c>
      <c r="AK29" s="528">
        <v>3354</v>
      </c>
    </row>
    <row r="30" spans="1:37" ht="9.75" customHeight="1">
      <c r="A30" s="17" t="s">
        <v>22</v>
      </c>
      <c r="B30" s="18">
        <v>488</v>
      </c>
      <c r="C30" s="18">
        <v>541</v>
      </c>
      <c r="D30" s="18">
        <v>488</v>
      </c>
      <c r="E30" s="18">
        <v>537</v>
      </c>
      <c r="F30" s="18">
        <v>500</v>
      </c>
      <c r="G30" s="18">
        <v>529</v>
      </c>
      <c r="H30" s="18">
        <v>533</v>
      </c>
      <c r="I30" s="18">
        <v>567</v>
      </c>
      <c r="J30" s="18">
        <v>544</v>
      </c>
      <c r="K30" s="18">
        <v>594</v>
      </c>
      <c r="L30" s="18">
        <v>643</v>
      </c>
      <c r="M30" s="18">
        <v>605</v>
      </c>
      <c r="N30" s="18">
        <v>628</v>
      </c>
      <c r="O30" s="18">
        <v>618</v>
      </c>
      <c r="P30" s="18">
        <v>689</v>
      </c>
      <c r="Q30" s="528">
        <v>696</v>
      </c>
      <c r="R30" s="528">
        <v>744</v>
      </c>
      <c r="S30" s="528">
        <v>749</v>
      </c>
      <c r="T30" s="528">
        <v>677</v>
      </c>
      <c r="U30" s="528">
        <v>731</v>
      </c>
      <c r="V30" s="528">
        <v>692</v>
      </c>
      <c r="W30" s="528">
        <v>741</v>
      </c>
      <c r="X30" s="528">
        <v>774</v>
      </c>
      <c r="Y30" s="528">
        <v>718</v>
      </c>
      <c r="Z30" s="528">
        <v>809</v>
      </c>
      <c r="AA30" s="528">
        <v>793</v>
      </c>
      <c r="AB30" s="528">
        <v>809</v>
      </c>
      <c r="AC30" s="528">
        <v>794</v>
      </c>
      <c r="AD30" s="528">
        <v>771</v>
      </c>
      <c r="AE30" s="528">
        <v>802</v>
      </c>
      <c r="AF30" s="528">
        <v>799</v>
      </c>
      <c r="AG30" s="528">
        <v>828</v>
      </c>
      <c r="AH30" s="528">
        <v>820</v>
      </c>
      <c r="AI30" s="528">
        <v>909</v>
      </c>
      <c r="AJ30" s="528">
        <v>847</v>
      </c>
      <c r="AK30" s="528">
        <v>901</v>
      </c>
    </row>
    <row r="31" spans="1:37" ht="9.75" customHeight="1">
      <c r="A31" s="17" t="s">
        <v>23</v>
      </c>
      <c r="B31" s="18">
        <v>3</v>
      </c>
      <c r="C31" s="18">
        <v>1</v>
      </c>
      <c r="D31" s="18">
        <v>1</v>
      </c>
      <c r="E31" s="18">
        <v>5</v>
      </c>
      <c r="F31" s="18">
        <v>4</v>
      </c>
      <c r="G31" s="18">
        <v>7</v>
      </c>
      <c r="H31" s="18">
        <v>10</v>
      </c>
      <c r="I31" s="18">
        <v>9</v>
      </c>
      <c r="J31" s="18">
        <v>9</v>
      </c>
      <c r="K31" s="18">
        <v>13</v>
      </c>
      <c r="L31" s="18">
        <v>5</v>
      </c>
      <c r="M31" s="18">
        <v>12</v>
      </c>
      <c r="N31" s="18">
        <v>17</v>
      </c>
      <c r="O31" s="18">
        <v>15</v>
      </c>
      <c r="P31" s="18">
        <v>10</v>
      </c>
      <c r="Q31" s="528">
        <v>18</v>
      </c>
      <c r="R31" s="528">
        <v>22</v>
      </c>
      <c r="S31" s="528">
        <v>17</v>
      </c>
      <c r="T31" s="528">
        <v>24</v>
      </c>
      <c r="U31" s="528">
        <v>18</v>
      </c>
      <c r="V31" s="528">
        <v>22</v>
      </c>
      <c r="W31" s="528">
        <v>20</v>
      </c>
      <c r="X31" s="528">
        <v>25</v>
      </c>
      <c r="Y31" s="528">
        <v>34</v>
      </c>
      <c r="Z31" s="528">
        <v>21</v>
      </c>
      <c r="AA31" s="528">
        <v>29</v>
      </c>
      <c r="AB31" s="528">
        <v>39</v>
      </c>
      <c r="AC31" s="528">
        <v>33</v>
      </c>
      <c r="AD31" s="528">
        <v>36</v>
      </c>
      <c r="AE31" s="528">
        <v>47</v>
      </c>
      <c r="AF31" s="528">
        <v>67</v>
      </c>
      <c r="AG31" s="528">
        <v>77</v>
      </c>
      <c r="AH31" s="528">
        <v>88</v>
      </c>
      <c r="AI31" s="528">
        <v>81</v>
      </c>
      <c r="AJ31" s="528">
        <v>99</v>
      </c>
      <c r="AK31" s="528">
        <v>79</v>
      </c>
    </row>
    <row r="32" spans="1:37" ht="9.75" customHeight="1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</row>
    <row r="33" spans="1:37" ht="9.75" customHeight="1">
      <c r="A33" s="15" t="s">
        <v>26</v>
      </c>
      <c r="B33" s="13" t="s">
        <v>201</v>
      </c>
      <c r="C33" s="13" t="s">
        <v>201</v>
      </c>
      <c r="D33" s="13" t="s">
        <v>201</v>
      </c>
      <c r="E33" s="13" t="s">
        <v>201</v>
      </c>
      <c r="F33" s="13" t="s">
        <v>201</v>
      </c>
      <c r="G33" s="13" t="s">
        <v>201</v>
      </c>
      <c r="H33" s="13" t="s">
        <v>201</v>
      </c>
      <c r="I33" s="13" t="s">
        <v>201</v>
      </c>
      <c r="J33" s="13" t="s">
        <v>201</v>
      </c>
      <c r="K33" s="13" t="s">
        <v>201</v>
      </c>
      <c r="L33" s="13" t="s">
        <v>201</v>
      </c>
      <c r="M33" s="13" t="s">
        <v>201</v>
      </c>
      <c r="N33" s="13" t="s">
        <v>201</v>
      </c>
      <c r="O33" s="14" t="s">
        <v>201</v>
      </c>
      <c r="P33" s="14" t="s">
        <v>201</v>
      </c>
      <c r="Q33" s="530" t="s">
        <v>201</v>
      </c>
      <c r="R33" s="530" t="s">
        <v>201</v>
      </c>
      <c r="S33" s="530" t="s">
        <v>201</v>
      </c>
      <c r="T33" s="530" t="s">
        <v>201</v>
      </c>
      <c r="U33" s="530" t="s">
        <v>201</v>
      </c>
      <c r="V33" s="530" t="s">
        <v>201</v>
      </c>
      <c r="W33" s="530" t="s">
        <v>201</v>
      </c>
      <c r="X33" s="530" t="s">
        <v>201</v>
      </c>
      <c r="Y33" s="530" t="s">
        <v>201</v>
      </c>
      <c r="Z33" s="530" t="s">
        <v>201</v>
      </c>
      <c r="AA33" s="530" t="s">
        <v>201</v>
      </c>
      <c r="AB33" s="530" t="s">
        <v>201</v>
      </c>
      <c r="AC33" s="530" t="s">
        <v>201</v>
      </c>
      <c r="AD33" s="530" t="s">
        <v>201</v>
      </c>
      <c r="AE33" s="530" t="s">
        <v>201</v>
      </c>
      <c r="AF33" s="530" t="s">
        <v>201</v>
      </c>
      <c r="AG33" s="530" t="s">
        <v>201</v>
      </c>
      <c r="AH33" s="530" t="s">
        <v>201</v>
      </c>
      <c r="AI33" s="530" t="s">
        <v>201</v>
      </c>
      <c r="AJ33" s="530" t="s">
        <v>201</v>
      </c>
      <c r="AK33" s="530" t="s">
        <v>201</v>
      </c>
    </row>
    <row r="34" spans="1:37" ht="9.75" customHeight="1">
      <c r="A34" s="15" t="s">
        <v>27</v>
      </c>
      <c r="B34" s="18">
        <v>1431</v>
      </c>
      <c r="C34" s="18">
        <v>1428</v>
      </c>
      <c r="D34" s="18">
        <v>1346</v>
      </c>
      <c r="E34" s="18">
        <v>1361</v>
      </c>
      <c r="F34" s="18">
        <v>1100</v>
      </c>
      <c r="G34" s="18">
        <v>1130</v>
      </c>
      <c r="H34" s="18">
        <v>1070</v>
      </c>
      <c r="I34" s="18">
        <v>943</v>
      </c>
      <c r="J34" s="18">
        <v>937</v>
      </c>
      <c r="K34" s="18">
        <v>968</v>
      </c>
      <c r="L34" s="18">
        <v>964</v>
      </c>
      <c r="M34" s="18">
        <v>904</v>
      </c>
      <c r="N34" s="18">
        <v>875</v>
      </c>
      <c r="O34" s="18">
        <v>868</v>
      </c>
      <c r="P34" s="18">
        <v>940</v>
      </c>
      <c r="Q34" s="528">
        <v>955</v>
      </c>
      <c r="R34" s="528">
        <v>944</v>
      </c>
      <c r="S34" s="528">
        <v>890</v>
      </c>
      <c r="T34" s="528">
        <v>864</v>
      </c>
      <c r="U34" s="528">
        <v>850</v>
      </c>
      <c r="V34" s="528">
        <v>789</v>
      </c>
      <c r="W34" s="528">
        <v>826</v>
      </c>
      <c r="X34" s="528">
        <v>850</v>
      </c>
      <c r="Y34" s="528">
        <v>779</v>
      </c>
      <c r="Z34" s="528">
        <v>843</v>
      </c>
      <c r="AA34" s="528">
        <v>782</v>
      </c>
      <c r="AB34" s="528">
        <v>765</v>
      </c>
      <c r="AC34" s="528">
        <v>728</v>
      </c>
      <c r="AD34" s="528">
        <v>705</v>
      </c>
      <c r="AE34" s="528">
        <v>726</v>
      </c>
      <c r="AF34" s="528">
        <v>692</v>
      </c>
      <c r="AG34" s="528">
        <v>713</v>
      </c>
      <c r="AH34" s="528">
        <v>697</v>
      </c>
      <c r="AI34" s="528">
        <v>691</v>
      </c>
      <c r="AJ34" s="528">
        <v>651</v>
      </c>
      <c r="AK34" s="528">
        <v>729</v>
      </c>
    </row>
    <row r="35" spans="1:37" ht="9.75" customHeight="1">
      <c r="A35" s="21" t="s">
        <v>28</v>
      </c>
      <c r="B35" s="18">
        <v>1031</v>
      </c>
      <c r="C35" s="18">
        <v>1002</v>
      </c>
      <c r="D35" s="18">
        <v>964</v>
      </c>
      <c r="E35" s="18">
        <v>956</v>
      </c>
      <c r="F35" s="18">
        <v>717</v>
      </c>
      <c r="G35" s="18">
        <v>721</v>
      </c>
      <c r="H35" s="18">
        <v>692</v>
      </c>
      <c r="I35" s="18">
        <v>561</v>
      </c>
      <c r="J35" s="18">
        <v>545</v>
      </c>
      <c r="K35" s="18">
        <v>562</v>
      </c>
      <c r="L35" s="18">
        <v>533</v>
      </c>
      <c r="M35" s="18">
        <v>497</v>
      </c>
      <c r="N35" s="18">
        <v>459</v>
      </c>
      <c r="O35" s="18">
        <v>461</v>
      </c>
      <c r="P35" s="18">
        <v>497</v>
      </c>
      <c r="Q35" s="528">
        <v>511</v>
      </c>
      <c r="R35" s="528">
        <v>448</v>
      </c>
      <c r="S35" s="528">
        <v>436</v>
      </c>
      <c r="T35" s="528">
        <v>479</v>
      </c>
      <c r="U35" s="528">
        <v>423</v>
      </c>
      <c r="V35" s="528">
        <v>395</v>
      </c>
      <c r="W35" s="528">
        <v>430</v>
      </c>
      <c r="X35" s="528">
        <v>421</v>
      </c>
      <c r="Y35" s="528">
        <v>392</v>
      </c>
      <c r="Z35" s="528">
        <v>413</v>
      </c>
      <c r="AA35" s="528">
        <v>358</v>
      </c>
      <c r="AB35" s="528">
        <v>362</v>
      </c>
      <c r="AC35" s="528">
        <v>337</v>
      </c>
      <c r="AD35" s="528">
        <v>345</v>
      </c>
      <c r="AE35" s="528">
        <v>334</v>
      </c>
      <c r="AF35" s="528">
        <v>329</v>
      </c>
      <c r="AG35" s="528">
        <v>294</v>
      </c>
      <c r="AH35" s="528">
        <v>320</v>
      </c>
      <c r="AI35" s="528">
        <v>297</v>
      </c>
      <c r="AJ35" s="528">
        <v>273</v>
      </c>
      <c r="AK35" s="528">
        <v>326</v>
      </c>
    </row>
    <row r="36" spans="1:37" ht="9.75" customHeight="1">
      <c r="A36" s="21" t="s">
        <v>29</v>
      </c>
      <c r="B36" s="18">
        <v>399</v>
      </c>
      <c r="C36" s="18">
        <v>426</v>
      </c>
      <c r="D36" s="18">
        <v>382</v>
      </c>
      <c r="E36" s="18">
        <v>404</v>
      </c>
      <c r="F36" s="18">
        <v>382</v>
      </c>
      <c r="G36" s="18">
        <v>406</v>
      </c>
      <c r="H36" s="18">
        <v>376</v>
      </c>
      <c r="I36" s="18">
        <v>380</v>
      </c>
      <c r="J36" s="18">
        <v>390</v>
      </c>
      <c r="K36" s="18">
        <v>403</v>
      </c>
      <c r="L36" s="18">
        <v>430</v>
      </c>
      <c r="M36" s="18">
        <v>406</v>
      </c>
      <c r="N36" s="18">
        <v>416</v>
      </c>
      <c r="O36" s="18">
        <v>406</v>
      </c>
      <c r="P36" s="18">
        <v>442</v>
      </c>
      <c r="Q36" s="528">
        <v>443</v>
      </c>
      <c r="R36" s="528">
        <v>492</v>
      </c>
      <c r="S36" s="528">
        <v>453</v>
      </c>
      <c r="T36" s="528">
        <v>383</v>
      </c>
      <c r="U36" s="528">
        <v>425</v>
      </c>
      <c r="V36" s="528">
        <v>392</v>
      </c>
      <c r="W36" s="528">
        <v>394</v>
      </c>
      <c r="X36" s="528">
        <v>425</v>
      </c>
      <c r="Y36" s="528">
        <v>380</v>
      </c>
      <c r="Z36" s="528">
        <v>430</v>
      </c>
      <c r="AA36" s="528">
        <v>419</v>
      </c>
      <c r="AB36" s="528">
        <v>401</v>
      </c>
      <c r="AC36" s="528">
        <v>385</v>
      </c>
      <c r="AD36" s="528">
        <v>359</v>
      </c>
      <c r="AE36" s="528">
        <v>389</v>
      </c>
      <c r="AF36" s="528">
        <v>360</v>
      </c>
      <c r="AG36" s="528">
        <v>406</v>
      </c>
      <c r="AH36" s="528">
        <v>362</v>
      </c>
      <c r="AI36" s="528">
        <v>383</v>
      </c>
      <c r="AJ36" s="528">
        <v>364</v>
      </c>
      <c r="AK36" s="528">
        <v>395</v>
      </c>
    </row>
    <row r="37" spans="1:37" ht="9.75" customHeight="1">
      <c r="A37" s="21" t="s">
        <v>30</v>
      </c>
      <c r="B37" s="18">
        <v>1</v>
      </c>
      <c r="C37" s="18">
        <v>0</v>
      </c>
      <c r="D37" s="18">
        <v>0</v>
      </c>
      <c r="E37" s="18">
        <v>1</v>
      </c>
      <c r="F37" s="18">
        <v>1</v>
      </c>
      <c r="G37" s="18">
        <v>3</v>
      </c>
      <c r="H37" s="18">
        <v>2</v>
      </c>
      <c r="I37" s="18">
        <v>2</v>
      </c>
      <c r="J37" s="18">
        <v>2</v>
      </c>
      <c r="K37" s="18">
        <v>3</v>
      </c>
      <c r="L37" s="18">
        <v>1</v>
      </c>
      <c r="M37" s="18">
        <v>1</v>
      </c>
      <c r="N37" s="18">
        <v>0</v>
      </c>
      <c r="O37" s="18">
        <v>1</v>
      </c>
      <c r="P37" s="18">
        <v>1</v>
      </c>
      <c r="Q37" s="528">
        <v>1</v>
      </c>
      <c r="R37" s="528">
        <v>4</v>
      </c>
      <c r="S37" s="528">
        <v>1</v>
      </c>
      <c r="T37" s="528">
        <v>2</v>
      </c>
      <c r="U37" s="528">
        <v>2</v>
      </c>
      <c r="V37" s="528">
        <v>2</v>
      </c>
      <c r="W37" s="528">
        <v>2</v>
      </c>
      <c r="X37" s="528">
        <v>4</v>
      </c>
      <c r="Y37" s="528">
        <v>7</v>
      </c>
      <c r="Z37" s="528">
        <v>0</v>
      </c>
      <c r="AA37" s="528">
        <v>5</v>
      </c>
      <c r="AB37" s="528">
        <v>2</v>
      </c>
      <c r="AC37" s="528">
        <v>6</v>
      </c>
      <c r="AD37" s="528">
        <v>1</v>
      </c>
      <c r="AE37" s="528">
        <v>3</v>
      </c>
      <c r="AF37" s="528">
        <v>3</v>
      </c>
      <c r="AG37" s="528">
        <v>13</v>
      </c>
      <c r="AH37" s="528">
        <v>15</v>
      </c>
      <c r="AI37" s="528">
        <v>11</v>
      </c>
      <c r="AJ37" s="528">
        <v>14</v>
      </c>
      <c r="AK37" s="528">
        <v>8</v>
      </c>
    </row>
    <row r="38" spans="1:37" ht="9.75" customHeight="1">
      <c r="A38" s="1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</row>
    <row r="39" spans="1:37" ht="9.75" customHeight="1">
      <c r="A39" s="15" t="s"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</row>
    <row r="40" spans="1:37" ht="9.75" customHeight="1">
      <c r="A40" s="15" t="s">
        <v>32</v>
      </c>
      <c r="B40" s="13" t="s">
        <v>201</v>
      </c>
      <c r="C40" s="13" t="s">
        <v>201</v>
      </c>
      <c r="D40" s="13" t="s">
        <v>201</v>
      </c>
      <c r="E40" s="13" t="s">
        <v>201</v>
      </c>
      <c r="F40" s="13" t="s">
        <v>201</v>
      </c>
      <c r="G40" s="13" t="s">
        <v>201</v>
      </c>
      <c r="H40" s="13" t="s">
        <v>201</v>
      </c>
      <c r="I40" s="13" t="s">
        <v>201</v>
      </c>
      <c r="J40" s="13" t="s">
        <v>201</v>
      </c>
      <c r="K40" s="13" t="s">
        <v>201</v>
      </c>
      <c r="L40" s="13" t="s">
        <v>201</v>
      </c>
      <c r="M40" s="13" t="s">
        <v>201</v>
      </c>
      <c r="N40" s="13" t="s">
        <v>201</v>
      </c>
      <c r="O40" s="14" t="s">
        <v>201</v>
      </c>
      <c r="P40" s="14" t="s">
        <v>201</v>
      </c>
      <c r="Q40" s="530" t="s">
        <v>201</v>
      </c>
      <c r="R40" s="530" t="s">
        <v>201</v>
      </c>
      <c r="S40" s="530" t="s">
        <v>201</v>
      </c>
      <c r="T40" s="530" t="s">
        <v>201</v>
      </c>
      <c r="U40" s="530" t="s">
        <v>201</v>
      </c>
      <c r="V40" s="530" t="s">
        <v>201</v>
      </c>
      <c r="W40" s="530" t="s">
        <v>201</v>
      </c>
      <c r="X40" s="530" t="s">
        <v>201</v>
      </c>
      <c r="Y40" s="530" t="s">
        <v>201</v>
      </c>
      <c r="Z40" s="530" t="s">
        <v>201</v>
      </c>
      <c r="AA40" s="530" t="s">
        <v>201</v>
      </c>
      <c r="AB40" s="530" t="s">
        <v>201</v>
      </c>
      <c r="AC40" s="530" t="s">
        <v>201</v>
      </c>
      <c r="AD40" s="530" t="s">
        <v>201</v>
      </c>
      <c r="AE40" s="530" t="s">
        <v>201</v>
      </c>
      <c r="AF40" s="530" t="s">
        <v>201</v>
      </c>
      <c r="AG40" s="530" t="s">
        <v>201</v>
      </c>
      <c r="AH40" s="530" t="s">
        <v>201</v>
      </c>
      <c r="AI40" s="530" t="s">
        <v>201</v>
      </c>
      <c r="AJ40" s="530" t="s">
        <v>201</v>
      </c>
      <c r="AK40" s="530" t="s">
        <v>201</v>
      </c>
    </row>
    <row r="41" spans="1:37" ht="9.75" customHeight="1">
      <c r="A41" s="15" t="s">
        <v>27</v>
      </c>
      <c r="B41" s="18">
        <v>1752</v>
      </c>
      <c r="C41" s="18">
        <v>1891</v>
      </c>
      <c r="D41" s="18">
        <v>1873</v>
      </c>
      <c r="E41" s="18">
        <v>1935</v>
      </c>
      <c r="F41" s="18">
        <v>2043</v>
      </c>
      <c r="G41" s="18">
        <v>2126</v>
      </c>
      <c r="H41" s="18">
        <v>2330</v>
      </c>
      <c r="I41" s="18">
        <v>2577</v>
      </c>
      <c r="J41" s="18">
        <v>2534</v>
      </c>
      <c r="K41" s="18">
        <v>2671</v>
      </c>
      <c r="L41" s="18">
        <v>2724</v>
      </c>
      <c r="M41" s="18">
        <v>2670</v>
      </c>
      <c r="N41" s="18">
        <v>2805</v>
      </c>
      <c r="O41" s="18">
        <v>2774</v>
      </c>
      <c r="P41" s="18">
        <v>2861</v>
      </c>
      <c r="Q41" s="528">
        <v>2955</v>
      </c>
      <c r="R41" s="528">
        <v>2852</v>
      </c>
      <c r="S41" s="528">
        <v>3077</v>
      </c>
      <c r="T41" s="528">
        <v>3087</v>
      </c>
      <c r="U41" s="528">
        <v>3180</v>
      </c>
      <c r="V41" s="528">
        <v>3142</v>
      </c>
      <c r="W41" s="528">
        <v>3285</v>
      </c>
      <c r="X41" s="528">
        <v>3384</v>
      </c>
      <c r="Y41" s="528">
        <v>3217</v>
      </c>
      <c r="Z41" s="528">
        <v>3286</v>
      </c>
      <c r="AA41" s="528">
        <v>3364</v>
      </c>
      <c r="AB41" s="528">
        <v>3464</v>
      </c>
      <c r="AC41" s="528">
        <v>3311</v>
      </c>
      <c r="AD41" s="528">
        <v>3396</v>
      </c>
      <c r="AE41" s="528">
        <v>3564</v>
      </c>
      <c r="AF41" s="528">
        <v>3408</v>
      </c>
      <c r="AG41" s="528">
        <v>3508</v>
      </c>
      <c r="AH41" s="528">
        <v>3697</v>
      </c>
      <c r="AI41" s="528">
        <v>3569</v>
      </c>
      <c r="AJ41" s="528">
        <v>3687</v>
      </c>
      <c r="AK41" s="528">
        <v>3605</v>
      </c>
    </row>
    <row r="42" spans="1:37" ht="9.75" customHeight="1">
      <c r="A42" s="21" t="s">
        <v>28</v>
      </c>
      <c r="B42" s="18">
        <v>1661</v>
      </c>
      <c r="C42" s="18">
        <v>1775</v>
      </c>
      <c r="D42" s="18">
        <v>1766</v>
      </c>
      <c r="E42" s="18">
        <v>1798</v>
      </c>
      <c r="F42" s="18">
        <v>1922</v>
      </c>
      <c r="G42" s="18">
        <v>1999</v>
      </c>
      <c r="H42" s="18">
        <v>2165</v>
      </c>
      <c r="I42" s="18">
        <v>2383</v>
      </c>
      <c r="J42" s="18">
        <v>2373</v>
      </c>
      <c r="K42" s="18">
        <v>2470</v>
      </c>
      <c r="L42" s="18">
        <v>2507</v>
      </c>
      <c r="M42" s="18">
        <v>2460</v>
      </c>
      <c r="N42" s="18">
        <v>2576</v>
      </c>
      <c r="O42" s="18">
        <v>2548</v>
      </c>
      <c r="P42" s="18">
        <v>2605</v>
      </c>
      <c r="Q42" s="528">
        <v>2685</v>
      </c>
      <c r="R42" s="528">
        <v>2582</v>
      </c>
      <c r="S42" s="528">
        <v>2765</v>
      </c>
      <c r="T42" s="528">
        <v>2771</v>
      </c>
      <c r="U42" s="528">
        <v>2858</v>
      </c>
      <c r="V42" s="528">
        <v>2822</v>
      </c>
      <c r="W42" s="528">
        <v>2920</v>
      </c>
      <c r="X42" s="528">
        <v>3014</v>
      </c>
      <c r="Y42" s="528">
        <v>2852</v>
      </c>
      <c r="Z42" s="528">
        <v>2886</v>
      </c>
      <c r="AA42" s="528">
        <v>2966</v>
      </c>
      <c r="AB42" s="528">
        <v>3019</v>
      </c>
      <c r="AC42" s="528">
        <v>2875</v>
      </c>
      <c r="AD42" s="528">
        <v>2949</v>
      </c>
      <c r="AE42" s="528">
        <v>3107</v>
      </c>
      <c r="AF42" s="528">
        <v>2905</v>
      </c>
      <c r="AG42" s="528">
        <v>3022</v>
      </c>
      <c r="AH42" s="528">
        <v>3166</v>
      </c>
      <c r="AI42" s="528">
        <v>2973</v>
      </c>
      <c r="AJ42" s="528">
        <v>3119</v>
      </c>
      <c r="AK42" s="528">
        <v>3028</v>
      </c>
    </row>
    <row r="43" spans="1:37" ht="9.75" customHeight="1">
      <c r="A43" s="21" t="s">
        <v>29</v>
      </c>
      <c r="B43" s="18">
        <v>89</v>
      </c>
      <c r="C43" s="18">
        <v>115</v>
      </c>
      <c r="D43" s="18">
        <v>106</v>
      </c>
      <c r="E43" s="18">
        <v>133</v>
      </c>
      <c r="F43" s="18">
        <v>118</v>
      </c>
      <c r="G43" s="18">
        <v>123</v>
      </c>
      <c r="H43" s="18">
        <v>157</v>
      </c>
      <c r="I43" s="18">
        <v>187</v>
      </c>
      <c r="J43" s="18">
        <v>154</v>
      </c>
      <c r="K43" s="18">
        <v>191</v>
      </c>
      <c r="L43" s="18">
        <v>213</v>
      </c>
      <c r="M43" s="18">
        <v>199</v>
      </c>
      <c r="N43" s="18">
        <v>212</v>
      </c>
      <c r="O43" s="18">
        <v>212</v>
      </c>
      <c r="P43" s="18">
        <v>247</v>
      </c>
      <c r="Q43" s="528">
        <v>253</v>
      </c>
      <c r="R43" s="528">
        <v>252</v>
      </c>
      <c r="S43" s="528">
        <v>296</v>
      </c>
      <c r="T43" s="528">
        <v>294</v>
      </c>
      <c r="U43" s="528">
        <v>306</v>
      </c>
      <c r="V43" s="528">
        <v>300</v>
      </c>
      <c r="W43" s="528">
        <v>347</v>
      </c>
      <c r="X43" s="528">
        <v>349</v>
      </c>
      <c r="Y43" s="528">
        <v>338</v>
      </c>
      <c r="Z43" s="528">
        <v>379</v>
      </c>
      <c r="AA43" s="528">
        <v>374</v>
      </c>
      <c r="AB43" s="528">
        <v>408</v>
      </c>
      <c r="AC43" s="528">
        <v>409</v>
      </c>
      <c r="AD43" s="528">
        <v>412</v>
      </c>
      <c r="AE43" s="528">
        <v>413</v>
      </c>
      <c r="AF43" s="528">
        <v>439</v>
      </c>
      <c r="AG43" s="528">
        <v>422</v>
      </c>
      <c r="AH43" s="528">
        <v>458</v>
      </c>
      <c r="AI43" s="528">
        <v>526</v>
      </c>
      <c r="AJ43" s="528">
        <v>483</v>
      </c>
      <c r="AK43" s="528">
        <v>506</v>
      </c>
    </row>
    <row r="44" spans="1:37" ht="9.75" customHeight="1">
      <c r="A44" s="21" t="s">
        <v>30</v>
      </c>
      <c r="B44" s="18">
        <v>2</v>
      </c>
      <c r="C44" s="18">
        <v>1</v>
      </c>
      <c r="D44" s="18">
        <v>1</v>
      </c>
      <c r="E44" s="18">
        <v>4</v>
      </c>
      <c r="F44" s="18">
        <v>3</v>
      </c>
      <c r="G44" s="18">
        <v>4</v>
      </c>
      <c r="H44" s="18">
        <v>8</v>
      </c>
      <c r="I44" s="18">
        <v>7</v>
      </c>
      <c r="J44" s="18">
        <v>7</v>
      </c>
      <c r="K44" s="18">
        <v>10</v>
      </c>
      <c r="L44" s="18">
        <v>4</v>
      </c>
      <c r="M44" s="18">
        <v>11</v>
      </c>
      <c r="N44" s="18">
        <v>17</v>
      </c>
      <c r="O44" s="18">
        <v>14</v>
      </c>
      <c r="P44" s="18">
        <v>9</v>
      </c>
      <c r="Q44" s="528">
        <v>17</v>
      </c>
      <c r="R44" s="528">
        <v>18</v>
      </c>
      <c r="S44" s="528">
        <v>16</v>
      </c>
      <c r="T44" s="528">
        <v>22</v>
      </c>
      <c r="U44" s="528">
        <v>16</v>
      </c>
      <c r="V44" s="528">
        <v>20</v>
      </c>
      <c r="W44" s="528">
        <v>18</v>
      </c>
      <c r="X44" s="528">
        <v>21</v>
      </c>
      <c r="Y44" s="528">
        <v>27</v>
      </c>
      <c r="Z44" s="528">
        <v>21</v>
      </c>
      <c r="AA44" s="528">
        <v>24</v>
      </c>
      <c r="AB44" s="528">
        <v>37</v>
      </c>
      <c r="AC44" s="528">
        <v>27</v>
      </c>
      <c r="AD44" s="528">
        <v>35</v>
      </c>
      <c r="AE44" s="528">
        <v>44</v>
      </c>
      <c r="AF44" s="528">
        <v>64</v>
      </c>
      <c r="AG44" s="528">
        <v>64</v>
      </c>
      <c r="AH44" s="528">
        <v>73</v>
      </c>
      <c r="AI44" s="528">
        <v>70</v>
      </c>
      <c r="AJ44" s="528">
        <v>85</v>
      </c>
      <c r="AK44" s="528">
        <v>71</v>
      </c>
    </row>
    <row r="45" spans="1:37" ht="9.75" customHeight="1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</row>
    <row r="46" spans="1:37" ht="9.75" customHeight="1">
      <c r="A46" s="22" t="s">
        <v>33</v>
      </c>
      <c r="B46" s="13" t="s">
        <v>201</v>
      </c>
      <c r="C46" s="13" t="s">
        <v>201</v>
      </c>
      <c r="D46" s="13" t="s">
        <v>201</v>
      </c>
      <c r="E46" s="13" t="s">
        <v>201</v>
      </c>
      <c r="F46" s="13" t="s">
        <v>201</v>
      </c>
      <c r="G46" s="13" t="s">
        <v>201</v>
      </c>
      <c r="H46" s="13" t="s">
        <v>201</v>
      </c>
      <c r="I46" s="13" t="s">
        <v>201</v>
      </c>
      <c r="J46" s="13" t="s">
        <v>201</v>
      </c>
      <c r="K46" s="13" t="s">
        <v>201</v>
      </c>
      <c r="L46" s="13" t="s">
        <v>201</v>
      </c>
      <c r="M46" s="13" t="s">
        <v>201</v>
      </c>
      <c r="N46" s="13" t="s">
        <v>201</v>
      </c>
      <c r="O46" s="14" t="s">
        <v>201</v>
      </c>
      <c r="P46" s="14" t="s">
        <v>201</v>
      </c>
      <c r="Q46" s="530" t="s">
        <v>201</v>
      </c>
      <c r="R46" s="530" t="s">
        <v>201</v>
      </c>
      <c r="S46" s="530" t="s">
        <v>201</v>
      </c>
      <c r="T46" s="530" t="s">
        <v>201</v>
      </c>
      <c r="U46" s="530" t="s">
        <v>201</v>
      </c>
      <c r="V46" s="530" t="s">
        <v>201</v>
      </c>
      <c r="W46" s="530" t="s">
        <v>201</v>
      </c>
      <c r="X46" s="530" t="s">
        <v>201</v>
      </c>
      <c r="Y46" s="530" t="s">
        <v>201</v>
      </c>
      <c r="Z46" s="530" t="s">
        <v>201</v>
      </c>
      <c r="AA46" s="530" t="s">
        <v>201</v>
      </c>
      <c r="AB46" s="530" t="s">
        <v>201</v>
      </c>
      <c r="AC46" s="530" t="s">
        <v>201</v>
      </c>
      <c r="AD46" s="530" t="s">
        <v>201</v>
      </c>
      <c r="AE46" s="530" t="s">
        <v>201</v>
      </c>
      <c r="AF46" s="530" t="s">
        <v>201</v>
      </c>
      <c r="AG46" s="530" t="s">
        <v>201</v>
      </c>
      <c r="AH46" s="530" t="s">
        <v>201</v>
      </c>
      <c r="AI46" s="530" t="s">
        <v>201</v>
      </c>
      <c r="AJ46" s="530" t="s">
        <v>201</v>
      </c>
      <c r="AK46" s="530" t="s">
        <v>201</v>
      </c>
    </row>
    <row r="47" spans="1:37" ht="9.75" customHeight="1">
      <c r="A47" s="15" t="s">
        <v>20</v>
      </c>
      <c r="B47" s="18">
        <v>1031</v>
      </c>
      <c r="C47" s="18">
        <v>1032</v>
      </c>
      <c r="D47" s="18">
        <v>1119</v>
      </c>
      <c r="E47" s="18">
        <v>1080</v>
      </c>
      <c r="F47" s="18">
        <v>1118</v>
      </c>
      <c r="G47" s="18">
        <v>1107</v>
      </c>
      <c r="H47" s="18">
        <v>1211</v>
      </c>
      <c r="I47" s="18">
        <v>1194</v>
      </c>
      <c r="J47" s="18">
        <v>1211</v>
      </c>
      <c r="K47" s="18">
        <v>1215</v>
      </c>
      <c r="L47" s="18">
        <v>1274</v>
      </c>
      <c r="M47" s="18">
        <v>1279</v>
      </c>
      <c r="N47" s="18">
        <v>1357</v>
      </c>
      <c r="O47" s="18">
        <v>1365</v>
      </c>
      <c r="P47" s="18">
        <v>1420</v>
      </c>
      <c r="Q47" s="528">
        <v>1486</v>
      </c>
      <c r="R47" s="528">
        <v>1519</v>
      </c>
      <c r="S47" s="528">
        <v>1536</v>
      </c>
      <c r="T47" s="528">
        <v>1561</v>
      </c>
      <c r="U47" s="528">
        <v>1532</v>
      </c>
      <c r="V47" s="528">
        <v>1636</v>
      </c>
      <c r="W47" s="528">
        <v>1739</v>
      </c>
      <c r="X47" s="528">
        <v>1778</v>
      </c>
      <c r="Y47" s="528">
        <v>1751</v>
      </c>
      <c r="Z47" s="528">
        <v>1824</v>
      </c>
      <c r="AA47" s="528">
        <v>1824</v>
      </c>
      <c r="AB47" s="528">
        <v>1945</v>
      </c>
      <c r="AC47" s="528">
        <v>1886</v>
      </c>
      <c r="AD47" s="528">
        <v>1890</v>
      </c>
      <c r="AE47" s="528">
        <v>1945</v>
      </c>
      <c r="AF47" s="528">
        <v>2019</v>
      </c>
      <c r="AG47" s="528">
        <v>2101</v>
      </c>
      <c r="AH47" s="528">
        <v>2054</v>
      </c>
      <c r="AI47" s="528">
        <v>2151</v>
      </c>
      <c r="AJ47" s="528">
        <v>2207</v>
      </c>
      <c r="AK47" s="528">
        <v>2394</v>
      </c>
    </row>
    <row r="48" spans="1:37" ht="9.75" customHeight="1">
      <c r="A48" s="17" t="s">
        <v>21</v>
      </c>
      <c r="B48" s="18">
        <v>855</v>
      </c>
      <c r="C48" s="18">
        <v>869</v>
      </c>
      <c r="D48" s="18">
        <v>962</v>
      </c>
      <c r="E48" s="18">
        <v>898</v>
      </c>
      <c r="F48" s="18">
        <v>930</v>
      </c>
      <c r="G48" s="18">
        <v>910</v>
      </c>
      <c r="H48" s="18">
        <v>1004</v>
      </c>
      <c r="I48" s="18">
        <v>1003</v>
      </c>
      <c r="J48" s="18">
        <v>1023</v>
      </c>
      <c r="K48" s="18">
        <v>1029</v>
      </c>
      <c r="L48" s="18">
        <v>1070</v>
      </c>
      <c r="M48" s="18">
        <v>1065</v>
      </c>
      <c r="N48" s="18">
        <v>1138</v>
      </c>
      <c r="O48" s="18">
        <v>1176</v>
      </c>
      <c r="P48" s="18">
        <v>1204</v>
      </c>
      <c r="Q48" s="528">
        <v>1285</v>
      </c>
      <c r="R48" s="528">
        <v>1304</v>
      </c>
      <c r="S48" s="528">
        <v>1281</v>
      </c>
      <c r="T48" s="528">
        <v>1362</v>
      </c>
      <c r="U48" s="528">
        <v>1337</v>
      </c>
      <c r="V48" s="528">
        <v>1414</v>
      </c>
      <c r="W48" s="528">
        <v>1524</v>
      </c>
      <c r="X48" s="528">
        <v>1551</v>
      </c>
      <c r="Y48" s="528">
        <v>1534</v>
      </c>
      <c r="Z48" s="528">
        <v>1605</v>
      </c>
      <c r="AA48" s="528">
        <v>1590</v>
      </c>
      <c r="AB48" s="528">
        <v>1731</v>
      </c>
      <c r="AC48" s="528">
        <v>1677</v>
      </c>
      <c r="AD48" s="528">
        <v>1673</v>
      </c>
      <c r="AE48" s="528">
        <v>1735</v>
      </c>
      <c r="AF48" s="528">
        <v>1783</v>
      </c>
      <c r="AG48" s="528">
        <v>1878</v>
      </c>
      <c r="AH48" s="528">
        <v>1834</v>
      </c>
      <c r="AI48" s="528">
        <v>1919</v>
      </c>
      <c r="AJ48" s="528">
        <v>1978</v>
      </c>
      <c r="AK48" s="528">
        <v>2127</v>
      </c>
    </row>
    <row r="49" spans="1:37" ht="9.75" customHeight="1">
      <c r="A49" s="17" t="s">
        <v>22</v>
      </c>
      <c r="B49" s="18">
        <v>172</v>
      </c>
      <c r="C49" s="18">
        <v>162</v>
      </c>
      <c r="D49" s="18">
        <v>152</v>
      </c>
      <c r="E49" s="18">
        <v>179</v>
      </c>
      <c r="F49" s="18">
        <v>180</v>
      </c>
      <c r="G49" s="18">
        <v>184</v>
      </c>
      <c r="H49" s="18">
        <v>198</v>
      </c>
      <c r="I49" s="18">
        <v>178</v>
      </c>
      <c r="J49" s="18">
        <v>183</v>
      </c>
      <c r="K49" s="18">
        <v>182</v>
      </c>
      <c r="L49" s="18">
        <v>198</v>
      </c>
      <c r="M49" s="18">
        <v>202</v>
      </c>
      <c r="N49" s="18">
        <v>209</v>
      </c>
      <c r="O49" s="18">
        <v>178</v>
      </c>
      <c r="P49" s="18">
        <v>205</v>
      </c>
      <c r="Q49" s="528">
        <v>190</v>
      </c>
      <c r="R49" s="528">
        <v>195</v>
      </c>
      <c r="S49" s="528">
        <v>234</v>
      </c>
      <c r="T49" s="528">
        <v>190</v>
      </c>
      <c r="U49" s="528">
        <v>182</v>
      </c>
      <c r="V49" s="528">
        <v>213</v>
      </c>
      <c r="W49" s="528">
        <v>206</v>
      </c>
      <c r="X49" s="528">
        <v>212</v>
      </c>
      <c r="Y49" s="528">
        <v>206</v>
      </c>
      <c r="Z49" s="528">
        <v>208</v>
      </c>
      <c r="AA49" s="528">
        <v>218</v>
      </c>
      <c r="AB49" s="528">
        <v>202</v>
      </c>
      <c r="AC49" s="528">
        <v>197</v>
      </c>
      <c r="AD49" s="528">
        <v>191</v>
      </c>
      <c r="AE49" s="528">
        <v>195</v>
      </c>
      <c r="AF49" s="528">
        <v>208</v>
      </c>
      <c r="AG49" s="528">
        <v>199</v>
      </c>
      <c r="AH49" s="528">
        <v>197</v>
      </c>
      <c r="AI49" s="528">
        <v>210</v>
      </c>
      <c r="AJ49" s="528">
        <v>198</v>
      </c>
      <c r="AK49" s="528">
        <v>235</v>
      </c>
    </row>
    <row r="50" spans="1:37" ht="9.75" customHeight="1">
      <c r="A50" s="23" t="s">
        <v>23</v>
      </c>
      <c r="B50" s="238">
        <v>4</v>
      </c>
      <c r="C50" s="238">
        <v>1</v>
      </c>
      <c r="D50" s="238">
        <v>5</v>
      </c>
      <c r="E50" s="238">
        <v>3</v>
      </c>
      <c r="F50" s="238">
        <v>8</v>
      </c>
      <c r="G50" s="238">
        <v>13</v>
      </c>
      <c r="H50" s="238">
        <v>9</v>
      </c>
      <c r="I50" s="238">
        <v>13</v>
      </c>
      <c r="J50" s="238">
        <v>5</v>
      </c>
      <c r="K50" s="238">
        <v>4</v>
      </c>
      <c r="L50" s="238">
        <v>6</v>
      </c>
      <c r="M50" s="238">
        <v>12</v>
      </c>
      <c r="N50" s="238">
        <v>10</v>
      </c>
      <c r="O50" s="238">
        <v>11</v>
      </c>
      <c r="P50" s="238">
        <v>11</v>
      </c>
      <c r="Q50" s="532">
        <v>11</v>
      </c>
      <c r="R50" s="532">
        <v>20</v>
      </c>
      <c r="S50" s="532">
        <v>21</v>
      </c>
      <c r="T50" s="532">
        <v>9</v>
      </c>
      <c r="U50" s="532">
        <v>13</v>
      </c>
      <c r="V50" s="532">
        <v>9</v>
      </c>
      <c r="W50" s="532">
        <v>9</v>
      </c>
      <c r="X50" s="532">
        <v>15</v>
      </c>
      <c r="Y50" s="532">
        <v>11</v>
      </c>
      <c r="Z50" s="532">
        <v>11</v>
      </c>
      <c r="AA50" s="532">
        <v>16</v>
      </c>
      <c r="AB50" s="532">
        <v>12</v>
      </c>
      <c r="AC50" s="532">
        <v>12</v>
      </c>
      <c r="AD50" s="532">
        <v>26</v>
      </c>
      <c r="AE50" s="532">
        <v>15</v>
      </c>
      <c r="AF50" s="532">
        <v>28</v>
      </c>
      <c r="AG50" s="532">
        <v>24</v>
      </c>
      <c r="AH50" s="532">
        <v>23</v>
      </c>
      <c r="AI50" s="532">
        <v>22</v>
      </c>
      <c r="AJ50" s="532">
        <v>31</v>
      </c>
      <c r="AK50" s="532">
        <v>32</v>
      </c>
    </row>
    <row r="51" ht="11.25">
      <c r="AH51" s="661"/>
    </row>
    <row r="52" ht="11.25"/>
    <row r="53" ht="11.25"/>
    <row r="54" ht="11.25"/>
    <row r="55" ht="11.25"/>
  </sheetData>
  <sheetProtection/>
  <mergeCells count="3">
    <mergeCell ref="A1:AK1"/>
    <mergeCell ref="A2:AK2"/>
    <mergeCell ref="A4:AK4"/>
  </mergeCells>
  <printOptions horizontalCentered="1"/>
  <pageMargins left="0.5" right="0.5" top="0.75" bottom="0.3" header="0.5" footer="0.5"/>
  <pageSetup horizontalDpi="600" verticalDpi="600" orientation="landscape" scale="89" r:id="rId4"/>
  <rowBreaks count="1" manualBreakCount="1">
    <brk id="56" max="3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Q130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34.7109375" style="118" customWidth="1"/>
    <col min="2" max="15" width="6.7109375" style="287" customWidth="1"/>
    <col min="16" max="16" width="9.00390625" style="142" customWidth="1"/>
    <col min="17" max="16384" width="10.7109375" style="142" customWidth="1"/>
  </cols>
  <sheetData>
    <row r="1" spans="1:16" ht="10.5" customHeight="1">
      <c r="A1" s="762" t="s">
        <v>363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141"/>
    </row>
    <row r="2" spans="1:16" ht="10.5" customHeight="1">
      <c r="A2" s="762" t="s">
        <v>80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141"/>
    </row>
    <row r="3" spans="1:16" ht="6" customHeight="1">
      <c r="A3" s="117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141"/>
    </row>
    <row r="4" spans="1:16" ht="10.5" customHeight="1">
      <c r="A4" s="762" t="s">
        <v>318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141"/>
    </row>
    <row r="5" spans="1:16" ht="6" customHeight="1">
      <c r="A5" s="117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141"/>
    </row>
    <row r="6" spans="1:16" ht="10.5" customHeight="1">
      <c r="A6" s="763" t="s">
        <v>88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141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1565</v>
      </c>
      <c r="C12" s="584">
        <v>1</v>
      </c>
      <c r="D12" s="584">
        <v>1</v>
      </c>
      <c r="E12" s="584">
        <v>0</v>
      </c>
      <c r="F12" s="584">
        <v>1</v>
      </c>
      <c r="G12" s="584">
        <v>0</v>
      </c>
      <c r="H12" s="584">
        <v>3</v>
      </c>
      <c r="I12" s="584">
        <v>7</v>
      </c>
      <c r="J12" s="584">
        <v>20</v>
      </c>
      <c r="K12" s="584">
        <v>70</v>
      </c>
      <c r="L12" s="584">
        <v>157</v>
      </c>
      <c r="M12" s="584">
        <v>245</v>
      </c>
      <c r="N12" s="584">
        <v>1060</v>
      </c>
      <c r="O12" s="584">
        <v>0</v>
      </c>
      <c r="P12" s="121">
        <f>IF(SUM(C12:O12)=B12,"","Error")</f>
      </c>
      <c r="Q12" s="143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7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5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3">
        <f>IF(SUM(C16:P16)=B16,"","Error")</f>
      </c>
    </row>
    <row r="17" spans="1:16" ht="10.5" customHeight="1">
      <c r="A17" s="122" t="s">
        <v>156</v>
      </c>
      <c r="B17" s="585">
        <v>72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3</v>
      </c>
      <c r="K17" s="585">
        <v>11</v>
      </c>
      <c r="L17" s="585">
        <v>15</v>
      </c>
      <c r="M17" s="585">
        <v>11</v>
      </c>
      <c r="N17" s="585">
        <v>30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3">
        <f>IF(SUM(C19:P19)=B19,"","Error")</f>
      </c>
    </row>
    <row r="20" spans="1:16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3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1005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6</v>
      </c>
      <c r="K22" s="584">
        <v>39</v>
      </c>
      <c r="L22" s="584">
        <v>103</v>
      </c>
      <c r="M22" s="584">
        <v>159</v>
      </c>
      <c r="N22" s="584">
        <v>695</v>
      </c>
      <c r="O22" s="584">
        <v>0</v>
      </c>
      <c r="P22" s="121">
        <f>IF(SUM(C22:O22)=B22,"","Error")</f>
      </c>
      <c r="Q22" s="143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477</v>
      </c>
      <c r="C25" s="584">
        <v>1</v>
      </c>
      <c r="D25" s="584">
        <v>1</v>
      </c>
      <c r="E25" s="584">
        <v>0</v>
      </c>
      <c r="F25" s="584">
        <v>1</v>
      </c>
      <c r="G25" s="584">
        <v>0</v>
      </c>
      <c r="H25" s="584">
        <v>2</v>
      </c>
      <c r="I25" s="584">
        <v>3</v>
      </c>
      <c r="J25" s="584">
        <v>11</v>
      </c>
      <c r="K25" s="584">
        <v>19</v>
      </c>
      <c r="L25" s="584">
        <v>39</v>
      </c>
      <c r="M25" s="584">
        <v>73</v>
      </c>
      <c r="N25" s="584">
        <v>327</v>
      </c>
      <c r="O25" s="584">
        <v>0</v>
      </c>
      <c r="P25" s="121">
        <f>IF(SUM(C25:O25)=B25,"","Error")</f>
      </c>
      <c r="Q25" s="143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1601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1</v>
      </c>
      <c r="I27" s="584">
        <v>5</v>
      </c>
      <c r="J27" s="584">
        <v>18</v>
      </c>
      <c r="K27" s="584">
        <v>93</v>
      </c>
      <c r="L27" s="584">
        <v>297</v>
      </c>
      <c r="M27" s="584">
        <v>465</v>
      </c>
      <c r="N27" s="584">
        <v>720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3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26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5</v>
      </c>
      <c r="L30" s="585">
        <v>5</v>
      </c>
      <c r="M30" s="585">
        <v>7</v>
      </c>
      <c r="N30" s="585">
        <v>8</v>
      </c>
      <c r="O30" s="585">
        <v>0</v>
      </c>
      <c r="P30" s="121">
        <f>IF(SUM(C30:O30)=B30,"","Error")</f>
      </c>
      <c r="Q30" s="143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379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2</v>
      </c>
      <c r="K33" s="585">
        <v>23</v>
      </c>
      <c r="L33" s="585">
        <v>70</v>
      </c>
      <c r="M33" s="585">
        <v>111</v>
      </c>
      <c r="N33" s="585">
        <v>172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3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481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22</v>
      </c>
      <c r="L36" s="585">
        <v>88</v>
      </c>
      <c r="M36" s="585">
        <v>175</v>
      </c>
      <c r="N36" s="585">
        <v>195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109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5</v>
      </c>
      <c r="K38" s="584">
        <v>13</v>
      </c>
      <c r="L38" s="584">
        <v>27</v>
      </c>
      <c r="M38" s="584">
        <v>24</v>
      </c>
      <c r="N38" s="584">
        <v>40</v>
      </c>
      <c r="O38" s="584">
        <v>0</v>
      </c>
      <c r="P38" s="121">
        <f>IF(SUM(C38:O38)=B38,"","Error")</f>
      </c>
      <c r="Q38" s="143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83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4</v>
      </c>
      <c r="L41" s="585">
        <v>22</v>
      </c>
      <c r="M41" s="585">
        <v>25</v>
      </c>
      <c r="N41" s="585">
        <v>30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3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67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2</v>
      </c>
      <c r="L44" s="585">
        <v>6</v>
      </c>
      <c r="M44" s="585">
        <v>10</v>
      </c>
      <c r="N44" s="585">
        <v>48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3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94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1</v>
      </c>
      <c r="K47" s="585">
        <v>5</v>
      </c>
      <c r="L47" s="585">
        <v>16</v>
      </c>
      <c r="M47" s="585">
        <v>17</v>
      </c>
      <c r="N47" s="585">
        <v>55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43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39</v>
      </c>
      <c r="C51" s="584">
        <v>0</v>
      </c>
      <c r="D51" s="584">
        <v>0</v>
      </c>
      <c r="E51" s="584">
        <v>0</v>
      </c>
      <c r="F51" s="584">
        <v>0</v>
      </c>
      <c r="G51" s="584">
        <v>1</v>
      </c>
      <c r="H51" s="584">
        <v>1</v>
      </c>
      <c r="I51" s="584">
        <v>1</v>
      </c>
      <c r="J51" s="584">
        <v>2</v>
      </c>
      <c r="K51" s="584">
        <v>4</v>
      </c>
      <c r="L51" s="584">
        <v>17</v>
      </c>
      <c r="M51" s="584">
        <v>8</v>
      </c>
      <c r="N51" s="584">
        <v>5</v>
      </c>
      <c r="O51" s="584">
        <v>0</v>
      </c>
      <c r="P51" s="121">
        <f>IF(SUM(C51:O51)=B51,"","Error")</f>
      </c>
      <c r="Q51" s="143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153</v>
      </c>
      <c r="C55" s="584">
        <v>0</v>
      </c>
      <c r="D55" s="584">
        <v>1</v>
      </c>
      <c r="E55" s="584">
        <v>0</v>
      </c>
      <c r="F55" s="584">
        <v>0</v>
      </c>
      <c r="G55" s="584">
        <v>0</v>
      </c>
      <c r="H55" s="584">
        <v>0</v>
      </c>
      <c r="I55" s="584">
        <v>1</v>
      </c>
      <c r="J55" s="584">
        <v>1</v>
      </c>
      <c r="K55" s="584">
        <v>5</v>
      </c>
      <c r="L55" s="584">
        <v>22</v>
      </c>
      <c r="M55" s="584">
        <v>38</v>
      </c>
      <c r="N55" s="584">
        <v>85</v>
      </c>
      <c r="O55" s="584">
        <v>0</v>
      </c>
      <c r="P55" s="121">
        <f>IF(SUM(C55:O55)=B55,"","Error")</f>
      </c>
      <c r="Q55" s="143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43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170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0</v>
      </c>
      <c r="I59" s="585">
        <v>1</v>
      </c>
      <c r="J59" s="585">
        <v>3</v>
      </c>
      <c r="K59" s="585">
        <v>10</v>
      </c>
      <c r="L59" s="585">
        <v>24</v>
      </c>
      <c r="M59" s="585">
        <v>50</v>
      </c>
      <c r="N59" s="585">
        <v>82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358</v>
      </c>
      <c r="C61" s="584">
        <v>0</v>
      </c>
      <c r="D61" s="584">
        <v>0</v>
      </c>
      <c r="E61" s="584">
        <v>0</v>
      </c>
      <c r="F61" s="584">
        <v>1</v>
      </c>
      <c r="G61" s="584">
        <v>0</v>
      </c>
      <c r="H61" s="584">
        <v>0</v>
      </c>
      <c r="I61" s="584">
        <v>1</v>
      </c>
      <c r="J61" s="584">
        <v>1</v>
      </c>
      <c r="K61" s="584">
        <v>7</v>
      </c>
      <c r="L61" s="584">
        <v>22</v>
      </c>
      <c r="M61" s="584">
        <v>43</v>
      </c>
      <c r="N61" s="584">
        <v>283</v>
      </c>
      <c r="O61" s="584">
        <v>0</v>
      </c>
      <c r="P61" s="121">
        <f>IF(SUM(C61:O61)=B61,"","Error")</f>
      </c>
      <c r="Q61" s="143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364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365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410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0</v>
      </c>
      <c r="I72" s="584">
        <v>0</v>
      </c>
      <c r="J72" s="584">
        <v>2</v>
      </c>
      <c r="K72" s="584">
        <v>13</v>
      </c>
      <c r="L72" s="584">
        <v>39</v>
      </c>
      <c r="M72" s="584">
        <v>85</v>
      </c>
      <c r="N72" s="584">
        <v>271</v>
      </c>
      <c r="O72" s="584">
        <v>0</v>
      </c>
      <c r="P72" s="121">
        <f>IF(SUM(C72:O72)=B72,"","Error")</f>
      </c>
      <c r="Q72" s="143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365</v>
      </c>
      <c r="C75" s="584">
        <v>0</v>
      </c>
      <c r="D75" s="584">
        <v>1</v>
      </c>
      <c r="E75" s="584">
        <v>0</v>
      </c>
      <c r="F75" s="584">
        <v>2</v>
      </c>
      <c r="G75" s="584">
        <v>11</v>
      </c>
      <c r="H75" s="584">
        <v>27</v>
      </c>
      <c r="I75" s="584">
        <v>56</v>
      </c>
      <c r="J75" s="584">
        <v>48</v>
      </c>
      <c r="K75" s="584">
        <v>57</v>
      </c>
      <c r="L75" s="584">
        <v>39</v>
      </c>
      <c r="M75" s="584">
        <v>29</v>
      </c>
      <c r="N75" s="584">
        <v>95</v>
      </c>
      <c r="O75" s="584">
        <v>0</v>
      </c>
      <c r="P75" s="121">
        <f>IF(SUM(C75:O75)=B75,"","Error")</f>
      </c>
      <c r="Q75" s="143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43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100</v>
      </c>
      <c r="C81" s="585">
        <v>0</v>
      </c>
      <c r="D81" s="585">
        <v>0</v>
      </c>
      <c r="E81" s="585">
        <v>0</v>
      </c>
      <c r="F81" s="585">
        <v>1</v>
      </c>
      <c r="G81" s="585">
        <v>5</v>
      </c>
      <c r="H81" s="585">
        <v>15</v>
      </c>
      <c r="I81" s="585">
        <v>17</v>
      </c>
      <c r="J81" s="585">
        <v>12</v>
      </c>
      <c r="K81" s="585">
        <v>13</v>
      </c>
      <c r="L81" s="585">
        <v>11</v>
      </c>
      <c r="M81" s="585">
        <v>11</v>
      </c>
      <c r="N81" s="585">
        <v>15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43">
        <f>IF(SUM(C82:P82)=B82,"","Error")</f>
      </c>
    </row>
    <row r="83" spans="1:16" ht="10.5" customHeight="1">
      <c r="A83" s="259" t="s">
        <v>186</v>
      </c>
      <c r="B83" s="585">
        <v>260</v>
      </c>
      <c r="C83" s="585">
        <v>0</v>
      </c>
      <c r="D83" s="585">
        <v>1</v>
      </c>
      <c r="E83" s="585">
        <v>0</v>
      </c>
      <c r="F83" s="585">
        <v>1</v>
      </c>
      <c r="G83" s="585">
        <v>6</v>
      </c>
      <c r="H83" s="585">
        <v>12</v>
      </c>
      <c r="I83" s="585">
        <v>38</v>
      </c>
      <c r="J83" s="585">
        <v>35</v>
      </c>
      <c r="K83" s="585">
        <v>43</v>
      </c>
      <c r="L83" s="585">
        <v>27</v>
      </c>
      <c r="M83" s="585">
        <v>17</v>
      </c>
      <c r="N83" s="585">
        <v>80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156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1</v>
      </c>
      <c r="I85" s="585">
        <v>2</v>
      </c>
      <c r="J85" s="585">
        <v>2</v>
      </c>
      <c r="K85" s="585">
        <v>14</v>
      </c>
      <c r="L85" s="585">
        <v>28</v>
      </c>
      <c r="M85" s="585">
        <v>39</v>
      </c>
      <c r="N85" s="585">
        <v>70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43">
        <f>IF(SUM(C86:P86)=B86,"","Error")</f>
      </c>
    </row>
    <row r="87" spans="1:16" ht="10.5" customHeight="1">
      <c r="A87" s="254" t="s">
        <v>300</v>
      </c>
      <c r="B87" s="585">
        <v>131</v>
      </c>
      <c r="C87" s="585">
        <v>0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2</v>
      </c>
      <c r="J87" s="585">
        <v>0</v>
      </c>
      <c r="K87" s="585">
        <v>4</v>
      </c>
      <c r="L87" s="585">
        <v>9</v>
      </c>
      <c r="M87" s="585">
        <v>18</v>
      </c>
      <c r="N87" s="585">
        <v>98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162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11</v>
      </c>
      <c r="N89" s="584">
        <v>151</v>
      </c>
      <c r="O89" s="584">
        <v>0</v>
      </c>
      <c r="P89" s="121">
        <f>IF(SUM(C89:O89)=B89,"","Error")</f>
      </c>
      <c r="Q89" s="143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43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116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1</v>
      </c>
      <c r="J93" s="584">
        <v>1</v>
      </c>
      <c r="K93" s="584">
        <v>3</v>
      </c>
      <c r="L93" s="584">
        <v>12</v>
      </c>
      <c r="M93" s="584">
        <v>28</v>
      </c>
      <c r="N93" s="584">
        <v>71</v>
      </c>
      <c r="O93" s="584">
        <v>0</v>
      </c>
      <c r="P93" s="121">
        <f>IF(SUM(C93:O93)=B93,"","Error")</f>
      </c>
      <c r="Q93" s="143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113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1</v>
      </c>
      <c r="J95" s="585">
        <v>3</v>
      </c>
      <c r="K95" s="585">
        <v>4</v>
      </c>
      <c r="L95" s="585">
        <v>18</v>
      </c>
      <c r="M95" s="585">
        <v>19</v>
      </c>
      <c r="N95" s="585">
        <v>68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43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117</v>
      </c>
      <c r="C98" s="584">
        <v>0</v>
      </c>
      <c r="D98" s="584">
        <v>0</v>
      </c>
      <c r="E98" s="584">
        <v>0</v>
      </c>
      <c r="F98" s="584">
        <v>0</v>
      </c>
      <c r="G98" s="584">
        <v>1</v>
      </c>
      <c r="H98" s="584">
        <v>5</v>
      </c>
      <c r="I98" s="584">
        <v>18</v>
      </c>
      <c r="J98" s="584">
        <v>22</v>
      </c>
      <c r="K98" s="584">
        <v>27</v>
      </c>
      <c r="L98" s="584">
        <v>18</v>
      </c>
      <c r="M98" s="584">
        <v>10</v>
      </c>
      <c r="N98" s="584">
        <v>16</v>
      </c>
      <c r="O98" s="584">
        <v>0</v>
      </c>
      <c r="P98" s="121">
        <f>IF(SUM(C98:O98)=B98,"","Error")</f>
      </c>
      <c r="Q98" s="143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97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3</v>
      </c>
      <c r="K101" s="584">
        <v>12</v>
      </c>
      <c r="L101" s="584">
        <v>39</v>
      </c>
      <c r="M101" s="584">
        <v>21</v>
      </c>
      <c r="N101" s="584">
        <v>22</v>
      </c>
      <c r="O101" s="584">
        <v>0</v>
      </c>
      <c r="P101" s="121">
        <f>IF(SUM(C101:O101)=B101,"","Error")</f>
      </c>
      <c r="Q101" s="143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30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0</v>
      </c>
      <c r="K104" s="584">
        <v>2</v>
      </c>
      <c r="L104" s="584">
        <v>4</v>
      </c>
      <c r="M104" s="584">
        <v>2</v>
      </c>
      <c r="N104" s="584">
        <v>22</v>
      </c>
      <c r="O104" s="584">
        <v>0</v>
      </c>
      <c r="P104" s="121">
        <f>IF(SUM(C104:O104)=B104,"","Error")</f>
      </c>
      <c r="Q104" s="143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24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1</v>
      </c>
      <c r="J106" s="585">
        <v>2</v>
      </c>
      <c r="K106" s="585">
        <v>1</v>
      </c>
      <c r="L106" s="585">
        <v>3</v>
      </c>
      <c r="M106" s="585">
        <v>6</v>
      </c>
      <c r="N106" s="585">
        <v>11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43">
        <f>IF(SUM(C108:P108)=B108,"","Error")</f>
      </c>
    </row>
    <row r="109" spans="1:16" ht="10.5" customHeight="1">
      <c r="A109" s="254" t="s">
        <v>205</v>
      </c>
      <c r="B109" s="585">
        <v>12</v>
      </c>
      <c r="C109" s="585">
        <v>0</v>
      </c>
      <c r="D109" s="585">
        <v>1</v>
      </c>
      <c r="E109" s="585">
        <v>0</v>
      </c>
      <c r="F109" s="585">
        <v>1</v>
      </c>
      <c r="G109" s="585">
        <v>0</v>
      </c>
      <c r="H109" s="585">
        <v>2</v>
      </c>
      <c r="I109" s="585">
        <v>0</v>
      </c>
      <c r="J109" s="585">
        <v>2</v>
      </c>
      <c r="K109" s="585">
        <v>2</v>
      </c>
      <c r="L109" s="585">
        <v>3</v>
      </c>
      <c r="M109" s="585">
        <v>1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43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8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0</v>
      </c>
      <c r="J112" s="585">
        <v>0</v>
      </c>
      <c r="K112" s="585">
        <v>5</v>
      </c>
      <c r="L112" s="585">
        <v>2</v>
      </c>
      <c r="M112" s="585">
        <v>1</v>
      </c>
      <c r="N112" s="585">
        <v>0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43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23</v>
      </c>
      <c r="C115" s="588">
        <v>23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43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43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13</v>
      </c>
      <c r="C119" s="585">
        <v>5</v>
      </c>
      <c r="D119" s="585">
        <v>1</v>
      </c>
      <c r="E119" s="585">
        <v>0</v>
      </c>
      <c r="F119" s="585">
        <v>0</v>
      </c>
      <c r="G119" s="585">
        <v>0</v>
      </c>
      <c r="H119" s="585">
        <v>0</v>
      </c>
      <c r="I119" s="585">
        <v>0</v>
      </c>
      <c r="J119" s="585">
        <v>1</v>
      </c>
      <c r="K119" s="585">
        <v>2</v>
      </c>
      <c r="L119" s="585">
        <v>1</v>
      </c>
      <c r="M119" s="585">
        <v>3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1376</v>
      </c>
      <c r="C121" s="585">
        <v>9</v>
      </c>
      <c r="D121" s="585">
        <v>1</v>
      </c>
      <c r="E121" s="585">
        <v>0</v>
      </c>
      <c r="F121" s="585">
        <v>1</v>
      </c>
      <c r="G121" s="585">
        <v>1</v>
      </c>
      <c r="H121" s="585">
        <v>3</v>
      </c>
      <c r="I121" s="585">
        <v>14</v>
      </c>
      <c r="J121" s="585">
        <v>23</v>
      </c>
      <c r="K121" s="585">
        <v>52</v>
      </c>
      <c r="L121" s="585">
        <v>119</v>
      </c>
      <c r="M121" s="585">
        <v>199</v>
      </c>
      <c r="N121" s="585">
        <v>954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6677</v>
      </c>
      <c r="C123" s="589">
        <v>38</v>
      </c>
      <c r="D123" s="589">
        <v>6</v>
      </c>
      <c r="E123" s="589">
        <v>0</v>
      </c>
      <c r="F123" s="589">
        <v>6</v>
      </c>
      <c r="G123" s="589">
        <v>14</v>
      </c>
      <c r="H123" s="589">
        <v>42</v>
      </c>
      <c r="I123" s="589">
        <v>108</v>
      </c>
      <c r="J123" s="589">
        <v>148</v>
      </c>
      <c r="K123" s="589">
        <v>368</v>
      </c>
      <c r="L123" s="589">
        <v>810</v>
      </c>
      <c r="M123" s="589">
        <v>1225</v>
      </c>
      <c r="N123" s="589">
        <v>3912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8:A9"/>
    <mergeCell ref="A63:O63"/>
    <mergeCell ref="A64:O64"/>
    <mergeCell ref="A65:O65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4" max="14" man="1"/>
    <brk id="129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Q128"/>
  <sheetViews>
    <sheetView view="pageBreakPreview" zoomScaleSheetLayoutView="100" zoomScalePageLayoutView="0" workbookViewId="0" topLeftCell="A82">
      <selection activeCell="P8" sqref="P8:R117"/>
    </sheetView>
  </sheetViews>
  <sheetFormatPr defaultColWidth="10.7109375" defaultRowHeight="9.75" customHeight="1"/>
  <cols>
    <col min="1" max="1" width="36.00390625" style="145" customWidth="1"/>
    <col min="2" max="15" width="6.7109375" style="289" customWidth="1"/>
    <col min="16" max="16" width="9.00390625" style="145" customWidth="1"/>
    <col min="17" max="16384" width="10.7109375" style="145" customWidth="1"/>
  </cols>
  <sheetData>
    <row r="1" spans="1:16" ht="10.5" customHeight="1">
      <c r="A1" s="767" t="s">
        <v>366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144"/>
    </row>
    <row r="2" spans="1:16" ht="10.5" customHeight="1">
      <c r="A2" s="767" t="s">
        <v>80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144"/>
    </row>
    <row r="3" spans="1:16" ht="6" customHeight="1">
      <c r="A3" s="626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44"/>
    </row>
    <row r="4" spans="1:16" ht="10.5" customHeight="1">
      <c r="A4" s="767" t="s">
        <v>318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144"/>
    </row>
    <row r="5" spans="1:16" ht="6" customHeight="1">
      <c r="A5" s="626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144"/>
    </row>
    <row r="6" spans="1:16" ht="10.5" customHeight="1">
      <c r="A6" s="768" t="s">
        <v>9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144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641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845</v>
      </c>
      <c r="C12" s="584">
        <v>1</v>
      </c>
      <c r="D12" s="584">
        <v>0</v>
      </c>
      <c r="E12" s="584">
        <v>0</v>
      </c>
      <c r="F12" s="584">
        <v>1</v>
      </c>
      <c r="G12" s="584">
        <v>0</v>
      </c>
      <c r="H12" s="584">
        <v>3</v>
      </c>
      <c r="I12" s="584">
        <v>7</v>
      </c>
      <c r="J12" s="584">
        <v>11</v>
      </c>
      <c r="K12" s="584">
        <v>50</v>
      </c>
      <c r="L12" s="584">
        <v>117</v>
      </c>
      <c r="M12" s="584">
        <v>153</v>
      </c>
      <c r="N12" s="584">
        <v>502</v>
      </c>
      <c r="O12" s="584">
        <v>0</v>
      </c>
      <c r="P12" s="121">
        <f>IF(SUM(C12:O12)=B12,"","Error")</f>
      </c>
      <c r="Q12" s="146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1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1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6">
        <f>IF(SUM(C16:P16)=B16,"","Error")</f>
      </c>
    </row>
    <row r="17" spans="1:16" ht="10.5" customHeight="1">
      <c r="A17" s="122" t="s">
        <v>156</v>
      </c>
      <c r="B17" s="585">
        <v>39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2</v>
      </c>
      <c r="J17" s="585">
        <v>1</v>
      </c>
      <c r="K17" s="585">
        <v>8</v>
      </c>
      <c r="L17" s="585">
        <v>10</v>
      </c>
      <c r="M17" s="585">
        <v>4</v>
      </c>
      <c r="N17" s="585">
        <v>14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6">
        <f>IF(SUM(C19:P19)=B19,"","Error")</f>
      </c>
    </row>
    <row r="20" spans="1:16" ht="10.5" customHeight="1">
      <c r="A20" s="122" t="s">
        <v>157</v>
      </c>
      <c r="B20" s="585">
        <v>3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1</v>
      </c>
      <c r="N20" s="585">
        <v>2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554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1</v>
      </c>
      <c r="I22" s="584">
        <v>2</v>
      </c>
      <c r="J22" s="584">
        <v>5</v>
      </c>
      <c r="K22" s="584">
        <v>27</v>
      </c>
      <c r="L22" s="584">
        <v>81</v>
      </c>
      <c r="M22" s="584">
        <v>108</v>
      </c>
      <c r="N22" s="584">
        <v>330</v>
      </c>
      <c r="O22" s="584">
        <v>0</v>
      </c>
      <c r="P22" s="121">
        <f>IF(SUM(C22:O22)=B22,"","Error")</f>
      </c>
      <c r="Q22" s="146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248</v>
      </c>
      <c r="C25" s="584">
        <v>1</v>
      </c>
      <c r="D25" s="584">
        <v>0</v>
      </c>
      <c r="E25" s="584">
        <v>0</v>
      </c>
      <c r="F25" s="584">
        <v>1</v>
      </c>
      <c r="G25" s="584">
        <v>0</v>
      </c>
      <c r="H25" s="584">
        <v>2</v>
      </c>
      <c r="I25" s="584">
        <v>3</v>
      </c>
      <c r="J25" s="584">
        <v>5</v>
      </c>
      <c r="K25" s="584">
        <v>15</v>
      </c>
      <c r="L25" s="584">
        <v>26</v>
      </c>
      <c r="M25" s="584">
        <v>40</v>
      </c>
      <c r="N25" s="584">
        <v>155</v>
      </c>
      <c r="O25" s="584">
        <v>0</v>
      </c>
      <c r="P25" s="121">
        <f>IF(SUM(C25:O25)=B25,"","Error")</f>
      </c>
      <c r="Q25" s="146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836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1</v>
      </c>
      <c r="I27" s="584">
        <v>3</v>
      </c>
      <c r="J27" s="584">
        <v>8</v>
      </c>
      <c r="K27" s="584">
        <v>49</v>
      </c>
      <c r="L27" s="584">
        <v>142</v>
      </c>
      <c r="M27" s="584">
        <v>250</v>
      </c>
      <c r="N27" s="584">
        <v>383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6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12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3</v>
      </c>
      <c r="L30" s="585">
        <v>2</v>
      </c>
      <c r="M30" s="585">
        <v>4</v>
      </c>
      <c r="N30" s="585">
        <v>3</v>
      </c>
      <c r="O30" s="585">
        <v>0</v>
      </c>
      <c r="P30" s="121">
        <f>IF(SUM(C30:O30)=B30,"","Error")</f>
      </c>
      <c r="Q30" s="146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239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2</v>
      </c>
      <c r="K33" s="585">
        <v>17</v>
      </c>
      <c r="L33" s="585">
        <v>50</v>
      </c>
      <c r="M33" s="585">
        <v>71</v>
      </c>
      <c r="N33" s="585">
        <v>99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6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240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1</v>
      </c>
      <c r="J36" s="585">
        <v>0</v>
      </c>
      <c r="K36" s="585">
        <v>13</v>
      </c>
      <c r="L36" s="585">
        <v>41</v>
      </c>
      <c r="M36" s="585">
        <v>82</v>
      </c>
      <c r="N36" s="585">
        <v>103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46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168</v>
      </c>
      <c r="B41" s="585">
        <v>67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1</v>
      </c>
      <c r="K41" s="585">
        <v>2</v>
      </c>
      <c r="L41" s="585">
        <v>6</v>
      </c>
      <c r="M41" s="585">
        <v>10</v>
      </c>
      <c r="N41" s="585">
        <v>48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6">
        <f>IF(SUM(C42:P42)=B42,"","Error")</f>
      </c>
    </row>
    <row r="43" spans="1:16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169</v>
      </c>
      <c r="B44" s="585">
        <v>66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1</v>
      </c>
      <c r="K44" s="585">
        <v>3</v>
      </c>
      <c r="L44" s="585">
        <v>14</v>
      </c>
      <c r="M44" s="585">
        <v>15</v>
      </c>
      <c r="N44" s="585">
        <v>33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6">
        <f>IF(SUM(C45:P45)=B45,"","Error")</f>
      </c>
    </row>
    <row r="46" spans="1:16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</row>
    <row r="48" spans="1:17" ht="10.5" customHeight="1">
      <c r="A48" s="122" t="s">
        <v>172</v>
      </c>
      <c r="B48" s="584">
        <v>22</v>
      </c>
      <c r="C48" s="584">
        <v>0</v>
      </c>
      <c r="D48" s="584">
        <v>0</v>
      </c>
      <c r="E48" s="584">
        <v>0</v>
      </c>
      <c r="F48" s="584">
        <v>0</v>
      </c>
      <c r="G48" s="584">
        <v>0</v>
      </c>
      <c r="H48" s="584">
        <v>1</v>
      </c>
      <c r="I48" s="584">
        <v>1</v>
      </c>
      <c r="J48" s="584">
        <v>2</v>
      </c>
      <c r="K48" s="584">
        <v>3</v>
      </c>
      <c r="L48" s="584">
        <v>5</v>
      </c>
      <c r="M48" s="584">
        <v>7</v>
      </c>
      <c r="N48" s="584">
        <v>3</v>
      </c>
      <c r="O48" s="584">
        <v>0</v>
      </c>
      <c r="P48" s="121"/>
      <c r="Q48" s="146">
        <f>IF(SUM(C48:P48)=B48,"","Error")</f>
      </c>
    </row>
    <row r="49" spans="1:16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6">
        <f>IF(SUM(C51:P51)=B51,"","Error")</f>
      </c>
    </row>
    <row r="52" spans="1:16" ht="10.5" customHeight="1">
      <c r="A52" s="122" t="s">
        <v>175</v>
      </c>
      <c r="B52" s="584">
        <v>87</v>
      </c>
      <c r="C52" s="584">
        <v>0</v>
      </c>
      <c r="D52" s="584">
        <v>0</v>
      </c>
      <c r="E52" s="584">
        <v>0</v>
      </c>
      <c r="F52" s="584">
        <v>0</v>
      </c>
      <c r="G52" s="584">
        <v>0</v>
      </c>
      <c r="H52" s="584">
        <v>0</v>
      </c>
      <c r="I52" s="584">
        <v>1</v>
      </c>
      <c r="J52" s="584">
        <v>0</v>
      </c>
      <c r="K52" s="584">
        <v>4</v>
      </c>
      <c r="L52" s="584">
        <v>10</v>
      </c>
      <c r="M52" s="584">
        <v>26</v>
      </c>
      <c r="N52" s="584">
        <v>46</v>
      </c>
      <c r="O52" s="584">
        <v>0</v>
      </c>
      <c r="P52" s="121"/>
    </row>
    <row r="53" spans="1:16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6">
        <f>IF(SUM(C55:P55)=B55,"","Error")</f>
      </c>
    </row>
    <row r="56" spans="1:16" ht="10.5" customHeight="1">
      <c r="A56" s="122" t="s">
        <v>178</v>
      </c>
      <c r="B56" s="585">
        <v>103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0</v>
      </c>
      <c r="J56" s="585">
        <v>2</v>
      </c>
      <c r="K56" s="585">
        <v>4</v>
      </c>
      <c r="L56" s="585">
        <v>14</v>
      </c>
      <c r="M56" s="585">
        <v>35</v>
      </c>
      <c r="N56" s="585">
        <v>48</v>
      </c>
      <c r="O56" s="585">
        <v>0</v>
      </c>
      <c r="P56" s="118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6">
        <f>IF(SUM(C57:P57)=B57,"","Error")</f>
      </c>
    </row>
    <row r="58" spans="1:16" ht="10.5" customHeight="1">
      <c r="A58" s="254" t="s">
        <v>298</v>
      </c>
      <c r="B58" s="584">
        <v>139</v>
      </c>
      <c r="C58" s="584">
        <v>0</v>
      </c>
      <c r="D58" s="584">
        <v>0</v>
      </c>
      <c r="E58" s="584">
        <v>0</v>
      </c>
      <c r="F58" s="584">
        <v>1</v>
      </c>
      <c r="G58" s="584">
        <v>0</v>
      </c>
      <c r="H58" s="584">
        <v>0</v>
      </c>
      <c r="I58" s="584">
        <v>0</v>
      </c>
      <c r="J58" s="584">
        <v>1</v>
      </c>
      <c r="K58" s="584">
        <v>2</v>
      </c>
      <c r="L58" s="584">
        <v>9</v>
      </c>
      <c r="M58" s="584">
        <v>23</v>
      </c>
      <c r="N58" s="584">
        <v>103</v>
      </c>
      <c r="O58" s="584">
        <v>0</v>
      </c>
      <c r="P58" s="121"/>
    </row>
    <row r="59" spans="1:16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</row>
    <row r="60" spans="1:16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6">
        <f>IF(SUM(C61:P61)=B61,"","Error")</f>
      </c>
    </row>
    <row r="62" spans="1:16" ht="6.75" customHeight="1">
      <c r="A62" s="625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</row>
    <row r="63" spans="1:16" ht="9.75" customHeight="1">
      <c r="A63" s="742" t="s">
        <v>367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</row>
    <row r="64" spans="1:16" ht="9.75" customHeight="1">
      <c r="A64" s="741" t="s">
        <v>368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</row>
    <row r="65" spans="1:16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</row>
    <row r="66" spans="1:16" ht="10.5" customHeight="1">
      <c r="A66" s="485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</row>
    <row r="67" spans="1:16" ht="10.5" customHeight="1">
      <c r="A67" s="642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</row>
    <row r="68" spans="1:16" ht="6.75" customHeight="1">
      <c r="A68" s="641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</row>
    <row r="69" spans="1:16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</row>
    <row r="70" spans="1:16" ht="10.5" customHeight="1">
      <c r="A70" s="253" t="s">
        <v>296</v>
      </c>
      <c r="B70" s="584">
        <v>192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8</v>
      </c>
      <c r="L70" s="584">
        <v>20</v>
      </c>
      <c r="M70" s="584">
        <v>43</v>
      </c>
      <c r="N70" s="584">
        <v>120</v>
      </c>
      <c r="O70" s="584">
        <v>0</v>
      </c>
      <c r="P70" s="121"/>
    </row>
    <row r="71" spans="1:16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</row>
    <row r="72" spans="1:16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</row>
    <row r="73" spans="1:17" ht="10.5" customHeight="1">
      <c r="A73" s="254" t="s">
        <v>180</v>
      </c>
      <c r="B73" s="584">
        <v>230</v>
      </c>
      <c r="C73" s="584">
        <v>0</v>
      </c>
      <c r="D73" s="584">
        <v>0</v>
      </c>
      <c r="E73" s="584">
        <v>0</v>
      </c>
      <c r="F73" s="584">
        <v>1</v>
      </c>
      <c r="G73" s="584">
        <v>6</v>
      </c>
      <c r="H73" s="584">
        <v>20</v>
      </c>
      <c r="I73" s="584">
        <v>38</v>
      </c>
      <c r="J73" s="584">
        <v>34</v>
      </c>
      <c r="K73" s="584">
        <v>36</v>
      </c>
      <c r="L73" s="584">
        <v>27</v>
      </c>
      <c r="M73" s="584">
        <v>19</v>
      </c>
      <c r="N73" s="584">
        <v>49</v>
      </c>
      <c r="O73" s="584">
        <v>0</v>
      </c>
      <c r="P73" s="121"/>
      <c r="Q73" s="146">
        <f>IF(SUM(C73:P73)=B73,"","Error")</f>
      </c>
    </row>
    <row r="74" spans="1:16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</row>
    <row r="75" spans="1:16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6">
        <f>IF(SUM(C76:P76)=B76,"","Error")</f>
      </c>
    </row>
    <row r="77" spans="1:16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6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</row>
    <row r="79" spans="1:17" ht="10.5" customHeight="1">
      <c r="A79" s="122" t="s">
        <v>185</v>
      </c>
      <c r="B79" s="585">
        <v>69</v>
      </c>
      <c r="C79" s="585">
        <v>0</v>
      </c>
      <c r="D79" s="585">
        <v>0</v>
      </c>
      <c r="E79" s="585">
        <v>0</v>
      </c>
      <c r="F79" s="585">
        <v>0</v>
      </c>
      <c r="G79" s="585">
        <v>4</v>
      </c>
      <c r="H79" s="585">
        <v>11</v>
      </c>
      <c r="I79" s="585">
        <v>14</v>
      </c>
      <c r="J79" s="585">
        <v>9</v>
      </c>
      <c r="K79" s="585">
        <v>9</v>
      </c>
      <c r="L79" s="585">
        <v>9</v>
      </c>
      <c r="M79" s="585">
        <v>6</v>
      </c>
      <c r="N79" s="585">
        <v>7</v>
      </c>
      <c r="O79" s="585">
        <v>0</v>
      </c>
      <c r="P79" s="118"/>
      <c r="Q79" s="146">
        <f>IF(SUM(C79:P79)=B79,"","Error")</f>
      </c>
    </row>
    <row r="80" spans="1:16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</row>
    <row r="81" spans="1:16" ht="10.5" customHeight="1">
      <c r="A81" s="259" t="s">
        <v>186</v>
      </c>
      <c r="B81" s="585">
        <v>156</v>
      </c>
      <c r="C81" s="585">
        <v>0</v>
      </c>
      <c r="D81" s="585">
        <v>0</v>
      </c>
      <c r="E81" s="585">
        <v>0</v>
      </c>
      <c r="F81" s="585">
        <v>1</v>
      </c>
      <c r="G81" s="585">
        <v>2</v>
      </c>
      <c r="H81" s="585">
        <v>9</v>
      </c>
      <c r="I81" s="585">
        <v>23</v>
      </c>
      <c r="J81" s="585">
        <v>24</v>
      </c>
      <c r="K81" s="585">
        <v>26</v>
      </c>
      <c r="L81" s="585">
        <v>17</v>
      </c>
      <c r="M81" s="585">
        <v>12</v>
      </c>
      <c r="N81" s="585">
        <v>42</v>
      </c>
      <c r="O81" s="585">
        <v>0</v>
      </c>
      <c r="P81" s="121">
        <f>IF(SUM(C81:O81)=B81,"","Error")</f>
      </c>
    </row>
    <row r="82" spans="1:16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</row>
    <row r="83" spans="1:17" ht="10.5" customHeight="1">
      <c r="A83" s="254" t="s">
        <v>299</v>
      </c>
      <c r="B83" s="585">
        <v>87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1</v>
      </c>
      <c r="I83" s="585">
        <v>1</v>
      </c>
      <c r="J83" s="585">
        <v>1</v>
      </c>
      <c r="K83" s="585">
        <v>5</v>
      </c>
      <c r="L83" s="585">
        <v>20</v>
      </c>
      <c r="M83" s="585">
        <v>26</v>
      </c>
      <c r="N83" s="585">
        <v>33</v>
      </c>
      <c r="O83" s="585">
        <v>0</v>
      </c>
      <c r="P83" s="121">
        <f>IF(SUM(C83:O83)=B83,"","Error")</f>
      </c>
      <c r="Q83" s="146">
        <f>IF(SUM(C83:P83)=B83,"","Error")</f>
      </c>
    </row>
    <row r="84" spans="1:16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</row>
    <row r="85" spans="1:16" ht="10.5" customHeight="1">
      <c r="A85" s="254" t="s">
        <v>300</v>
      </c>
      <c r="B85" s="585">
        <v>59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0</v>
      </c>
      <c r="K85" s="585">
        <v>4</v>
      </c>
      <c r="L85" s="585">
        <v>7</v>
      </c>
      <c r="M85" s="585">
        <v>9</v>
      </c>
      <c r="N85" s="585">
        <v>39</v>
      </c>
      <c r="O85" s="585">
        <v>0</v>
      </c>
      <c r="P85" s="121">
        <f>IF(SUM(C85:O85)=B85,"","Error")</f>
      </c>
    </row>
    <row r="86" spans="1:16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</row>
    <row r="87" spans="1:17" ht="10.5" customHeight="1">
      <c r="A87" s="254" t="s">
        <v>301</v>
      </c>
      <c r="B87" s="584">
        <v>49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5</v>
      </c>
      <c r="N87" s="584">
        <v>44</v>
      </c>
      <c r="O87" s="584">
        <v>0</v>
      </c>
      <c r="P87" s="121">
        <f>IF(SUM(C87:O87)=B87,"","Error")</f>
      </c>
      <c r="Q87" s="146">
        <f>IF(SUM(C87:P87)=B87,"","Error")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6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6">
        <f>IF(SUM(C90:P90)=B90,"","Error")</f>
      </c>
    </row>
    <row r="91" spans="1:16" ht="10.5" customHeight="1">
      <c r="A91" s="254" t="s">
        <v>187</v>
      </c>
      <c r="B91" s="584">
        <v>60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1</v>
      </c>
      <c r="J91" s="584">
        <v>0</v>
      </c>
      <c r="K91" s="584">
        <v>3</v>
      </c>
      <c r="L91" s="584">
        <v>7</v>
      </c>
      <c r="M91" s="584">
        <v>12</v>
      </c>
      <c r="N91" s="584">
        <v>37</v>
      </c>
      <c r="O91" s="584">
        <v>0</v>
      </c>
      <c r="P91" s="121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6">
        <f>IF(SUM(C92:P92)=B92,"","Error")</f>
      </c>
    </row>
    <row r="93" spans="1:16" ht="10.5" customHeight="1">
      <c r="A93" s="254" t="s">
        <v>152</v>
      </c>
      <c r="B93" s="585">
        <v>56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1</v>
      </c>
      <c r="K93" s="585">
        <v>3</v>
      </c>
      <c r="L93" s="585">
        <v>14</v>
      </c>
      <c r="M93" s="585">
        <v>9</v>
      </c>
      <c r="N93" s="585">
        <v>29</v>
      </c>
      <c r="O93" s="585">
        <v>0</v>
      </c>
      <c r="P93" s="121">
        <f>IF(SUM(C93:O93)=B93,"","Error")</f>
      </c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6">
        <f>IF(SUM(C94:P94)=B94,"","Error")</f>
      </c>
    </row>
    <row r="95" spans="1:16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</row>
    <row r="96" spans="1:16" ht="10.5" customHeight="1">
      <c r="A96" s="254" t="s">
        <v>189</v>
      </c>
      <c r="B96" s="584">
        <v>93</v>
      </c>
      <c r="C96" s="584">
        <v>0</v>
      </c>
      <c r="D96" s="584">
        <v>0</v>
      </c>
      <c r="E96" s="584">
        <v>0</v>
      </c>
      <c r="F96" s="584">
        <v>0</v>
      </c>
      <c r="G96" s="584">
        <v>0</v>
      </c>
      <c r="H96" s="584">
        <v>3</v>
      </c>
      <c r="I96" s="584">
        <v>13</v>
      </c>
      <c r="J96" s="584">
        <v>18</v>
      </c>
      <c r="K96" s="584">
        <v>23</v>
      </c>
      <c r="L96" s="584">
        <v>14</v>
      </c>
      <c r="M96" s="584">
        <v>9</v>
      </c>
      <c r="N96" s="584">
        <v>13</v>
      </c>
      <c r="O96" s="584">
        <v>0</v>
      </c>
      <c r="P96" s="121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6">
        <f>IF(SUM(C97:P97)=B97,"","Error")</f>
      </c>
    </row>
    <row r="98" spans="1:16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</row>
    <row r="99" spans="1:17" ht="10.5" customHeight="1">
      <c r="A99" s="254" t="s">
        <v>303</v>
      </c>
      <c r="B99" s="584">
        <v>60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2</v>
      </c>
      <c r="K99" s="584">
        <v>6</v>
      </c>
      <c r="L99" s="584">
        <v>27</v>
      </c>
      <c r="M99" s="584">
        <v>14</v>
      </c>
      <c r="N99" s="584">
        <v>11</v>
      </c>
      <c r="O99" s="584">
        <v>0</v>
      </c>
      <c r="P99" s="121"/>
      <c r="Q99" s="146">
        <f>IF(SUM(C99:P99)=B99,"","Error")</f>
      </c>
    </row>
    <row r="100" spans="1:16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6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</row>
    <row r="102" spans="1:17" ht="10.5" customHeight="1">
      <c r="A102" s="165" t="s">
        <v>191</v>
      </c>
      <c r="B102" s="584">
        <v>10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2</v>
      </c>
      <c r="L102" s="584">
        <v>2</v>
      </c>
      <c r="M102" s="584">
        <v>2</v>
      </c>
      <c r="N102" s="584">
        <v>4</v>
      </c>
      <c r="O102" s="584">
        <v>0</v>
      </c>
      <c r="P102" s="121"/>
      <c r="Q102" s="146">
        <f>IF(SUM(C102:P102)=B102,"","Error")</f>
      </c>
    </row>
    <row r="103" spans="1:16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6" ht="10.5" customHeight="1">
      <c r="A104" s="165" t="s">
        <v>192</v>
      </c>
      <c r="B104" s="585">
        <v>17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1</v>
      </c>
      <c r="J104" s="585">
        <v>2</v>
      </c>
      <c r="K104" s="585">
        <v>1</v>
      </c>
      <c r="L104" s="585">
        <v>2</v>
      </c>
      <c r="M104" s="585">
        <v>5</v>
      </c>
      <c r="N104" s="585">
        <v>6</v>
      </c>
      <c r="O104" s="585">
        <v>0</v>
      </c>
      <c r="P104" s="121">
        <f>IF(SUM(C104:O104)=B104,"","Error")</f>
      </c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6">
        <f>IF(SUM(C105:P105)=B105,"","Error")</f>
      </c>
    </row>
    <row r="106" spans="1:16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</row>
    <row r="107" spans="1:16" ht="10.5" customHeight="1">
      <c r="A107" s="254" t="s">
        <v>206</v>
      </c>
      <c r="B107" s="585">
        <v>8</v>
      </c>
      <c r="C107" s="585">
        <v>0</v>
      </c>
      <c r="D107" s="585">
        <v>0</v>
      </c>
      <c r="E107" s="585">
        <v>0</v>
      </c>
      <c r="F107" s="585">
        <v>1</v>
      </c>
      <c r="G107" s="585">
        <v>0</v>
      </c>
      <c r="H107" s="585">
        <v>1</v>
      </c>
      <c r="I107" s="585">
        <v>0</v>
      </c>
      <c r="J107" s="585">
        <v>2</v>
      </c>
      <c r="K107" s="585">
        <v>1</v>
      </c>
      <c r="L107" s="585">
        <v>2</v>
      </c>
      <c r="M107" s="585">
        <v>1</v>
      </c>
      <c r="N107" s="585">
        <v>0</v>
      </c>
      <c r="O107" s="585">
        <v>0</v>
      </c>
      <c r="P107" s="121">
        <f>IF(SUM(C107:O107)=B107,"","Error")</f>
      </c>
    </row>
    <row r="108" spans="1:16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6">
        <f>IF(SUM(C109:P109)=B109,"","Error")</f>
      </c>
    </row>
    <row r="110" spans="1:16" ht="10.5" customHeight="1">
      <c r="A110" s="253" t="s">
        <v>194</v>
      </c>
      <c r="B110" s="585">
        <v>7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0</v>
      </c>
      <c r="J110" s="585">
        <v>0</v>
      </c>
      <c r="K110" s="585">
        <v>4</v>
      </c>
      <c r="L110" s="585">
        <v>2</v>
      </c>
      <c r="M110" s="585">
        <v>1</v>
      </c>
      <c r="N110" s="585">
        <v>0</v>
      </c>
      <c r="O110" s="585">
        <v>0</v>
      </c>
      <c r="P110" s="118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6">
        <f>IF(SUM(C111:P111)=B111,"","Error")</f>
      </c>
    </row>
    <row r="112" spans="1:16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</row>
    <row r="113" spans="1:16" ht="10.5" customHeight="1">
      <c r="A113" s="254" t="s">
        <v>196</v>
      </c>
      <c r="B113" s="584">
        <v>15</v>
      </c>
      <c r="C113" s="588">
        <v>15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6">
        <f>IF(SUM(C114:P114)=B114,"","Error")</f>
      </c>
    </row>
    <row r="115" spans="1:16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6">
        <f>IF(SUM(C116:P116)=B116,"","Error")</f>
      </c>
    </row>
    <row r="117" spans="1:16" ht="10.5" customHeight="1">
      <c r="A117" s="260" t="s">
        <v>199</v>
      </c>
      <c r="B117" s="585">
        <v>5</v>
      </c>
      <c r="C117" s="585">
        <v>1</v>
      </c>
      <c r="D117" s="585">
        <v>1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1</v>
      </c>
      <c r="K117" s="585">
        <v>1</v>
      </c>
      <c r="L117" s="585">
        <v>0</v>
      </c>
      <c r="M117" s="585">
        <v>1</v>
      </c>
      <c r="N117" s="585">
        <v>0</v>
      </c>
      <c r="O117" s="585">
        <v>0</v>
      </c>
      <c r="P117" s="118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6">
        <f>IF(SUM(C118:P118)=B118,"","Error")</f>
      </c>
    </row>
    <row r="119" spans="1:16" ht="10.5" customHeight="1">
      <c r="A119" s="254" t="s">
        <v>202</v>
      </c>
      <c r="B119" s="585">
        <v>631</v>
      </c>
      <c r="C119" s="585">
        <v>2</v>
      </c>
      <c r="D119" s="585">
        <v>1</v>
      </c>
      <c r="E119" s="585">
        <v>0</v>
      </c>
      <c r="F119" s="585">
        <v>1</v>
      </c>
      <c r="G119" s="585">
        <v>1</v>
      </c>
      <c r="H119" s="585">
        <v>1</v>
      </c>
      <c r="I119" s="585">
        <v>10</v>
      </c>
      <c r="J119" s="585">
        <v>16</v>
      </c>
      <c r="K119" s="585">
        <v>32</v>
      </c>
      <c r="L119" s="585">
        <v>59</v>
      </c>
      <c r="M119" s="585">
        <v>109</v>
      </c>
      <c r="N119" s="585">
        <v>399</v>
      </c>
      <c r="O119" s="585">
        <v>0</v>
      </c>
      <c r="P119" s="121">
        <f>IF(SUM(C119:O119)=B119,"","Error")</f>
      </c>
    </row>
    <row r="120" spans="1:16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</row>
    <row r="121" spans="1:16" ht="10.5" customHeight="1">
      <c r="A121" s="261" t="s">
        <v>85</v>
      </c>
      <c r="B121" s="589">
        <v>3399</v>
      </c>
      <c r="C121" s="589">
        <v>19</v>
      </c>
      <c r="D121" s="589">
        <v>2</v>
      </c>
      <c r="E121" s="589">
        <v>0</v>
      </c>
      <c r="F121" s="589">
        <v>5</v>
      </c>
      <c r="G121" s="589">
        <v>7</v>
      </c>
      <c r="H121" s="589">
        <v>30</v>
      </c>
      <c r="I121" s="589">
        <v>74</v>
      </c>
      <c r="J121" s="589">
        <v>98</v>
      </c>
      <c r="K121" s="589">
        <v>230</v>
      </c>
      <c r="L121" s="589">
        <v>471</v>
      </c>
      <c r="M121" s="589">
        <v>691</v>
      </c>
      <c r="N121" s="589">
        <v>1772</v>
      </c>
      <c r="O121" s="589">
        <v>0</v>
      </c>
      <c r="P121" s="121">
        <f>IF(SUM(C121:O121)=B121,"","Error")</f>
      </c>
    </row>
    <row r="122" spans="1:16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</row>
    <row r="123" spans="1:16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</row>
    <row r="124" spans="1:16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1:16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1:16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1:16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1:16" ht="9.75" customHeight="1">
      <c r="A128" s="118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62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Q127"/>
  <sheetViews>
    <sheetView view="pageBreakPreview" zoomScaleSheetLayoutView="100" zoomScalePageLayoutView="0" workbookViewId="0" topLeftCell="A106">
      <selection activeCell="P8" sqref="P8:R117"/>
    </sheetView>
  </sheetViews>
  <sheetFormatPr defaultColWidth="10.7109375" defaultRowHeight="9.75" customHeight="1"/>
  <cols>
    <col min="1" max="1" width="34.8515625" style="148" customWidth="1"/>
    <col min="2" max="15" width="6.7109375" style="291" customWidth="1"/>
    <col min="16" max="16" width="9.00390625" style="148" customWidth="1"/>
    <col min="17" max="16384" width="10.7109375" style="148" customWidth="1"/>
  </cols>
  <sheetData>
    <row r="1" spans="1:16" ht="10.5" customHeight="1">
      <c r="A1" s="769" t="s">
        <v>369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147"/>
    </row>
    <row r="2" spans="1:16" ht="10.5" customHeight="1">
      <c r="A2" s="769" t="s">
        <v>80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147"/>
    </row>
    <row r="3" spans="1:16" ht="6" customHeight="1">
      <c r="A3" s="147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47"/>
    </row>
    <row r="4" spans="1:16" ht="10.5" customHeight="1">
      <c r="A4" s="769" t="s">
        <v>318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147"/>
    </row>
    <row r="5" spans="1:16" ht="6" customHeight="1">
      <c r="A5" s="147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147"/>
    </row>
    <row r="6" spans="1:16" ht="10.5" customHeight="1">
      <c r="A6" s="770" t="s">
        <v>8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147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39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39"/>
    </row>
    <row r="10" spans="1:17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  <c r="Q10" s="139"/>
    </row>
    <row r="11" spans="1:17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  <c r="Q11" s="139"/>
    </row>
    <row r="12" spans="1:17" ht="10.5" customHeight="1">
      <c r="A12" s="253" t="s">
        <v>153</v>
      </c>
      <c r="B12" s="584">
        <v>720</v>
      </c>
      <c r="C12" s="584">
        <v>0</v>
      </c>
      <c r="D12" s="584">
        <v>1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584">
        <v>9</v>
      </c>
      <c r="K12" s="584">
        <v>20</v>
      </c>
      <c r="L12" s="584">
        <v>40</v>
      </c>
      <c r="M12" s="584">
        <v>92</v>
      </c>
      <c r="N12" s="584">
        <v>558</v>
      </c>
      <c r="O12" s="584">
        <v>0</v>
      </c>
      <c r="P12" s="121">
        <f>IF(SUM(C12:O12)=B12,"","Error")</f>
      </c>
      <c r="Q12" s="140">
        <f>IF(SUM(C12:P12)=B12,"","Error")</f>
      </c>
    </row>
    <row r="13" spans="1:17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  <c r="Q13" s="139"/>
    </row>
    <row r="14" spans="1:17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  <c r="Q14" s="139"/>
    </row>
    <row r="15" spans="1:17" ht="10.5" customHeight="1">
      <c r="A15" s="122" t="s">
        <v>155</v>
      </c>
      <c r="B15" s="584">
        <v>6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1</v>
      </c>
      <c r="L15" s="584">
        <v>0</v>
      </c>
      <c r="M15" s="584">
        <v>1</v>
      </c>
      <c r="N15" s="584">
        <v>4</v>
      </c>
      <c r="O15" s="584">
        <v>0</v>
      </c>
      <c r="P15" s="121">
        <f>IF(SUM(C15:O15)=B15,"","Error")</f>
      </c>
      <c r="Q15" s="139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0">
        <f>IF(SUM(C16:P16)=B16,"","Error")</f>
      </c>
    </row>
    <row r="17" spans="1:17" ht="10.5" customHeight="1">
      <c r="A17" s="122" t="s">
        <v>156</v>
      </c>
      <c r="B17" s="585">
        <v>33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2</v>
      </c>
      <c r="K17" s="585">
        <v>3</v>
      </c>
      <c r="L17" s="585">
        <v>5</v>
      </c>
      <c r="M17" s="585">
        <v>7</v>
      </c>
      <c r="N17" s="585">
        <v>16</v>
      </c>
      <c r="O17" s="585">
        <v>0</v>
      </c>
      <c r="P17" s="121">
        <f>IF(SUM(C17:O17)=B17,"","Error")</f>
      </c>
      <c r="Q17" s="139"/>
    </row>
    <row r="18" spans="1:17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  <c r="Q18" s="139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0">
        <f>IF(SUM(C19:P19)=B19,"","Error")</f>
      </c>
    </row>
    <row r="20" spans="1:17" ht="10.5" customHeight="1">
      <c r="A20" s="122" t="s">
        <v>157</v>
      </c>
      <c r="B20" s="585">
        <v>1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0</v>
      </c>
      <c r="L20" s="585">
        <v>0</v>
      </c>
      <c r="M20" s="585">
        <v>0</v>
      </c>
      <c r="N20" s="585">
        <v>1</v>
      </c>
      <c r="O20" s="585">
        <v>0</v>
      </c>
      <c r="P20" s="121">
        <f>IF(SUM(C20:O20)=B20,"","Error")</f>
      </c>
      <c r="Q20" s="139"/>
    </row>
    <row r="21" spans="1:17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  <c r="Q21" s="139"/>
    </row>
    <row r="22" spans="1:17" ht="10.5" customHeight="1">
      <c r="A22" s="122" t="s">
        <v>158</v>
      </c>
      <c r="B22" s="584">
        <v>451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12</v>
      </c>
      <c r="L22" s="584">
        <v>22</v>
      </c>
      <c r="M22" s="584">
        <v>51</v>
      </c>
      <c r="N22" s="584">
        <v>365</v>
      </c>
      <c r="O22" s="584">
        <v>0</v>
      </c>
      <c r="P22" s="121">
        <f>IF(SUM(C22:O22)=B22,"","Error")</f>
      </c>
      <c r="Q22" s="140">
        <f>IF(SUM(C22:P22)=B22,"","Error")</f>
      </c>
    </row>
    <row r="23" spans="1:17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  <c r="Q23" s="139"/>
    </row>
    <row r="24" spans="1:17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  <c r="Q24" s="139"/>
    </row>
    <row r="25" spans="1:17" ht="10.5" customHeight="1">
      <c r="A25" s="122" t="s">
        <v>159</v>
      </c>
      <c r="B25" s="584">
        <v>229</v>
      </c>
      <c r="C25" s="584">
        <v>0</v>
      </c>
      <c r="D25" s="584">
        <v>1</v>
      </c>
      <c r="E25" s="584">
        <v>0</v>
      </c>
      <c r="F25" s="584">
        <v>0</v>
      </c>
      <c r="G25" s="584">
        <v>0</v>
      </c>
      <c r="H25" s="584">
        <v>0</v>
      </c>
      <c r="I25" s="584">
        <v>0</v>
      </c>
      <c r="J25" s="584">
        <v>6</v>
      </c>
      <c r="K25" s="584">
        <v>4</v>
      </c>
      <c r="L25" s="584">
        <v>13</v>
      </c>
      <c r="M25" s="584">
        <v>33</v>
      </c>
      <c r="N25" s="584">
        <v>172</v>
      </c>
      <c r="O25" s="584">
        <v>0</v>
      </c>
      <c r="P25" s="121">
        <f>IF(SUM(C25:O25)=B25,"","Error")</f>
      </c>
      <c r="Q25" s="140">
        <f>IF(SUM(C25:P25)=B25,"","Error")</f>
      </c>
    </row>
    <row r="26" spans="1:17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  <c r="Q26" s="139"/>
    </row>
    <row r="27" spans="1:17" ht="10.5" customHeight="1">
      <c r="A27" s="254" t="s">
        <v>297</v>
      </c>
      <c r="B27" s="584">
        <v>765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0</v>
      </c>
      <c r="I27" s="584">
        <v>2</v>
      </c>
      <c r="J27" s="584">
        <v>10</v>
      </c>
      <c r="K27" s="584">
        <v>44</v>
      </c>
      <c r="L27" s="584">
        <v>155</v>
      </c>
      <c r="M27" s="584">
        <v>215</v>
      </c>
      <c r="N27" s="584">
        <v>337</v>
      </c>
      <c r="O27" s="584">
        <v>0</v>
      </c>
      <c r="P27" s="121">
        <f>IF(SUM(C27:O27)=B27,"","Error")</f>
      </c>
      <c r="Q27" s="139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0">
        <f>IF(SUM(C28:P28)=B28,"","Error")</f>
      </c>
    </row>
    <row r="29" spans="1:17" ht="10.5" customHeight="1">
      <c r="A29" s="660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  <c r="Q29" s="139"/>
    </row>
    <row r="30" spans="1:17" ht="10.5" customHeight="1">
      <c r="A30" s="122" t="s">
        <v>160</v>
      </c>
      <c r="B30" s="585">
        <v>14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1</v>
      </c>
      <c r="K30" s="585">
        <v>2</v>
      </c>
      <c r="L30" s="585">
        <v>3</v>
      </c>
      <c r="M30" s="585">
        <v>3</v>
      </c>
      <c r="N30" s="585">
        <v>5</v>
      </c>
      <c r="O30" s="585">
        <v>0</v>
      </c>
      <c r="P30" s="121">
        <f>IF(SUM(C30:O30)=B30,"","Error")</f>
      </c>
      <c r="Q30" s="140">
        <f>IF(SUM(C30:P30)=B30,"","Error")</f>
      </c>
    </row>
    <row r="31" spans="1:17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  <c r="Q31" s="139"/>
    </row>
    <row r="32" spans="1:17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  <c r="Q32" s="139"/>
    </row>
    <row r="33" spans="1:17" ht="10.5" customHeight="1">
      <c r="A33" s="122" t="s">
        <v>161</v>
      </c>
      <c r="B33" s="585">
        <v>140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1</v>
      </c>
      <c r="J33" s="585">
        <v>0</v>
      </c>
      <c r="K33" s="585">
        <v>6</v>
      </c>
      <c r="L33" s="585">
        <v>20</v>
      </c>
      <c r="M33" s="585">
        <v>40</v>
      </c>
      <c r="N33" s="585">
        <v>73</v>
      </c>
      <c r="O33" s="585">
        <v>0</v>
      </c>
      <c r="P33" s="121">
        <f>IF(SUM(C33:O33)=B33,"","Error")</f>
      </c>
      <c r="Q33" s="139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0">
        <f>IF(SUM(C34:P34)=B34,"","Error")</f>
      </c>
    </row>
    <row r="35" spans="1:17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  <c r="Q35" s="139"/>
    </row>
    <row r="36" spans="1:17" ht="10.5" customHeight="1">
      <c r="A36" s="122" t="s">
        <v>163</v>
      </c>
      <c r="B36" s="585">
        <v>241</v>
      </c>
      <c r="C36" s="585">
        <v>0</v>
      </c>
      <c r="D36" s="585">
        <v>0</v>
      </c>
      <c r="E36" s="585">
        <v>0</v>
      </c>
      <c r="F36" s="585">
        <v>0</v>
      </c>
      <c r="G36" s="585">
        <v>0</v>
      </c>
      <c r="H36" s="585">
        <v>0</v>
      </c>
      <c r="I36" s="585">
        <v>0</v>
      </c>
      <c r="J36" s="585">
        <v>0</v>
      </c>
      <c r="K36" s="585">
        <v>9</v>
      </c>
      <c r="L36" s="585">
        <v>47</v>
      </c>
      <c r="M36" s="585">
        <v>93</v>
      </c>
      <c r="N36" s="585">
        <v>92</v>
      </c>
      <c r="O36" s="585">
        <v>0</v>
      </c>
      <c r="P36" s="121">
        <f>IF(SUM(C36:O36)=B36,"","Error")</f>
      </c>
      <c r="Q36" s="139"/>
    </row>
    <row r="37" spans="1:17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  <c r="Q37" s="139"/>
    </row>
    <row r="38" spans="1:17" ht="10.5" customHeight="1">
      <c r="A38" s="122" t="s">
        <v>164</v>
      </c>
      <c r="B38" s="584">
        <v>109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5</v>
      </c>
      <c r="K38" s="584">
        <v>13</v>
      </c>
      <c r="L38" s="584">
        <v>27</v>
      </c>
      <c r="M38" s="584">
        <v>24</v>
      </c>
      <c r="N38" s="584">
        <v>40</v>
      </c>
      <c r="O38" s="584">
        <v>0</v>
      </c>
      <c r="P38" s="121">
        <f>IF(SUM(C38:O38)=B38,"","Error")</f>
      </c>
      <c r="Q38" s="140">
        <f>IF(SUM(C38:P38)=B38,"","Error")</f>
      </c>
    </row>
    <row r="39" spans="1:17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  <c r="Q39" s="139"/>
    </row>
    <row r="40" spans="1:17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  <c r="Q40" s="139"/>
    </row>
    <row r="41" spans="1:17" ht="10.5" customHeight="1">
      <c r="A41" s="122" t="s">
        <v>166</v>
      </c>
      <c r="B41" s="585">
        <v>83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2</v>
      </c>
      <c r="K41" s="585">
        <v>4</v>
      </c>
      <c r="L41" s="585">
        <v>22</v>
      </c>
      <c r="M41" s="585">
        <v>25</v>
      </c>
      <c r="N41" s="585">
        <v>30</v>
      </c>
      <c r="O41" s="585">
        <v>0</v>
      </c>
      <c r="P41" s="121">
        <f>IF(SUM(C41:O41)=B41,"","Error")</f>
      </c>
      <c r="Q41" s="139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0">
        <f>IF(SUM(C42:P42)=B42,"","Error")</f>
      </c>
    </row>
    <row r="43" spans="1:17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  <c r="Q43" s="139"/>
    </row>
    <row r="44" spans="1:17" ht="10.5" customHeight="1">
      <c r="A44" s="122" t="s">
        <v>169</v>
      </c>
      <c r="B44" s="585">
        <v>28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2</v>
      </c>
      <c r="L44" s="585">
        <v>2</v>
      </c>
      <c r="M44" s="585">
        <v>2</v>
      </c>
      <c r="N44" s="585">
        <v>22</v>
      </c>
      <c r="O44" s="585">
        <v>0</v>
      </c>
      <c r="P44" s="121">
        <f>IF(SUM(C44:O44)=B44,"","Error")</f>
      </c>
      <c r="Q44" s="139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0">
        <f>IF(SUM(C45:P45)=B45,"","Error")</f>
      </c>
    </row>
    <row r="46" spans="1:17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  <c r="Q46" s="139"/>
    </row>
    <row r="47" spans="1:17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  <c r="Q47" s="139"/>
    </row>
    <row r="48" spans="1:17" ht="10.5" customHeight="1">
      <c r="A48" s="122" t="s">
        <v>172</v>
      </c>
      <c r="B48" s="584">
        <v>17</v>
      </c>
      <c r="C48" s="584">
        <v>0</v>
      </c>
      <c r="D48" s="584">
        <v>0</v>
      </c>
      <c r="E48" s="584">
        <v>0</v>
      </c>
      <c r="F48" s="584">
        <v>0</v>
      </c>
      <c r="G48" s="584">
        <v>1</v>
      </c>
      <c r="H48" s="584">
        <v>0</v>
      </c>
      <c r="I48" s="584">
        <v>0</v>
      </c>
      <c r="J48" s="584">
        <v>0</v>
      </c>
      <c r="K48" s="584">
        <v>1</v>
      </c>
      <c r="L48" s="584">
        <v>12</v>
      </c>
      <c r="M48" s="584">
        <v>1</v>
      </c>
      <c r="N48" s="584">
        <v>2</v>
      </c>
      <c r="O48" s="584">
        <v>0</v>
      </c>
      <c r="P48" s="121"/>
      <c r="Q48" s="140">
        <f>IF(SUM(C48:P48)=B48,"","Error")</f>
      </c>
    </row>
    <row r="49" spans="1:17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  <c r="Q49" s="139"/>
    </row>
    <row r="50" spans="1:17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  <c r="Q50" s="139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0">
        <f>IF(SUM(C51:P51)=B51,"","Error")</f>
      </c>
    </row>
    <row r="52" spans="1:17" ht="10.5" customHeight="1">
      <c r="A52" s="122" t="s">
        <v>175</v>
      </c>
      <c r="B52" s="584">
        <v>66</v>
      </c>
      <c r="C52" s="584">
        <v>0</v>
      </c>
      <c r="D52" s="584">
        <v>1</v>
      </c>
      <c r="E52" s="584">
        <v>0</v>
      </c>
      <c r="F52" s="584">
        <v>0</v>
      </c>
      <c r="G52" s="584">
        <v>0</v>
      </c>
      <c r="H52" s="584">
        <v>0</v>
      </c>
      <c r="I52" s="584">
        <v>0</v>
      </c>
      <c r="J52" s="584">
        <v>1</v>
      </c>
      <c r="K52" s="584">
        <v>1</v>
      </c>
      <c r="L52" s="584">
        <v>12</v>
      </c>
      <c r="M52" s="584">
        <v>12</v>
      </c>
      <c r="N52" s="584">
        <v>39</v>
      </c>
      <c r="O52" s="584">
        <v>0</v>
      </c>
      <c r="P52" s="121"/>
      <c r="Q52" s="139"/>
    </row>
    <row r="53" spans="1:17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  <c r="Q53" s="139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39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0">
        <f>IF(SUM(C55:P55)=B55,"","Error")</f>
      </c>
    </row>
    <row r="56" spans="1:17" ht="10.5" customHeight="1">
      <c r="A56" s="122" t="s">
        <v>178</v>
      </c>
      <c r="B56" s="585">
        <v>67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0</v>
      </c>
      <c r="I56" s="585">
        <v>1</v>
      </c>
      <c r="J56" s="585">
        <v>1</v>
      </c>
      <c r="K56" s="585">
        <v>6</v>
      </c>
      <c r="L56" s="585">
        <v>10</v>
      </c>
      <c r="M56" s="585">
        <v>15</v>
      </c>
      <c r="N56" s="585">
        <v>34</v>
      </c>
      <c r="O56" s="585">
        <v>0</v>
      </c>
      <c r="P56" s="118"/>
      <c r="Q56" s="139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0">
        <f>IF(SUM(C57:P57)=B57,"","Error")</f>
      </c>
    </row>
    <row r="58" spans="1:17" ht="10.5" customHeight="1">
      <c r="A58" s="254" t="s">
        <v>298</v>
      </c>
      <c r="B58" s="584">
        <v>219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0</v>
      </c>
      <c r="I58" s="584">
        <v>1</v>
      </c>
      <c r="J58" s="584">
        <v>0</v>
      </c>
      <c r="K58" s="584">
        <v>5</v>
      </c>
      <c r="L58" s="584">
        <v>13</v>
      </c>
      <c r="M58" s="584">
        <v>20</v>
      </c>
      <c r="N58" s="584">
        <v>180</v>
      </c>
      <c r="O58" s="584">
        <v>0</v>
      </c>
      <c r="P58" s="121"/>
      <c r="Q58" s="139"/>
    </row>
    <row r="59" spans="1:17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Q59" s="139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39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0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39"/>
    </row>
    <row r="63" spans="1:17" ht="9.75" customHeight="1">
      <c r="A63" s="742" t="s">
        <v>370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39"/>
    </row>
    <row r="64" spans="1:17" ht="9.75" customHeight="1">
      <c r="A64" s="741" t="s">
        <v>371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39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17" ht="10.5" customHeight="1">
      <c r="A66" s="486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39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39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39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39"/>
    </row>
    <row r="70" spans="1:17" ht="10.5" customHeight="1">
      <c r="A70" s="253" t="s">
        <v>296</v>
      </c>
      <c r="B70" s="584">
        <v>218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5</v>
      </c>
      <c r="L70" s="584">
        <v>19</v>
      </c>
      <c r="M70" s="584">
        <v>42</v>
      </c>
      <c r="N70" s="584">
        <v>151</v>
      </c>
      <c r="O70" s="584">
        <v>0</v>
      </c>
      <c r="P70" s="121"/>
      <c r="Q70" s="139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39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39"/>
    </row>
    <row r="73" spans="1:17" ht="10.5" customHeight="1">
      <c r="A73" s="254" t="s">
        <v>180</v>
      </c>
      <c r="B73" s="584">
        <v>135</v>
      </c>
      <c r="C73" s="584">
        <v>0</v>
      </c>
      <c r="D73" s="584">
        <v>1</v>
      </c>
      <c r="E73" s="584">
        <v>0</v>
      </c>
      <c r="F73" s="584">
        <v>1</v>
      </c>
      <c r="G73" s="584">
        <v>5</v>
      </c>
      <c r="H73" s="584">
        <v>7</v>
      </c>
      <c r="I73" s="584">
        <v>18</v>
      </c>
      <c r="J73" s="584">
        <v>14</v>
      </c>
      <c r="K73" s="584">
        <v>21</v>
      </c>
      <c r="L73" s="584">
        <v>12</v>
      </c>
      <c r="M73" s="584">
        <v>10</v>
      </c>
      <c r="N73" s="584">
        <v>46</v>
      </c>
      <c r="O73" s="584">
        <v>0</v>
      </c>
      <c r="P73" s="121"/>
      <c r="Q73" s="140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39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39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0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39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39"/>
    </row>
    <row r="79" spans="1:17" ht="10.5" customHeight="1">
      <c r="A79" s="122" t="s">
        <v>185</v>
      </c>
      <c r="B79" s="585">
        <v>31</v>
      </c>
      <c r="C79" s="585">
        <v>0</v>
      </c>
      <c r="D79" s="585">
        <v>0</v>
      </c>
      <c r="E79" s="585">
        <v>0</v>
      </c>
      <c r="F79" s="585">
        <v>1</v>
      </c>
      <c r="G79" s="585">
        <v>1</v>
      </c>
      <c r="H79" s="585">
        <v>4</v>
      </c>
      <c r="I79" s="585">
        <v>3</v>
      </c>
      <c r="J79" s="585">
        <v>3</v>
      </c>
      <c r="K79" s="585">
        <v>4</v>
      </c>
      <c r="L79" s="585">
        <v>2</v>
      </c>
      <c r="M79" s="585">
        <v>5</v>
      </c>
      <c r="N79" s="585">
        <v>8</v>
      </c>
      <c r="O79" s="585">
        <v>0</v>
      </c>
      <c r="P79" s="118"/>
      <c r="Q79" s="140">
        <f>IF(SUM(C79:P79)=B79,"","Error")</f>
      </c>
    </row>
    <row r="80" spans="1:17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39"/>
    </row>
    <row r="81" spans="1:17" ht="10.5" customHeight="1">
      <c r="A81" s="259" t="s">
        <v>186</v>
      </c>
      <c r="B81" s="585">
        <v>104</v>
      </c>
      <c r="C81" s="585">
        <v>0</v>
      </c>
      <c r="D81" s="585">
        <v>1</v>
      </c>
      <c r="E81" s="585">
        <v>0</v>
      </c>
      <c r="F81" s="585">
        <v>0</v>
      </c>
      <c r="G81" s="585">
        <v>4</v>
      </c>
      <c r="H81" s="585">
        <v>3</v>
      </c>
      <c r="I81" s="585">
        <v>15</v>
      </c>
      <c r="J81" s="585">
        <v>11</v>
      </c>
      <c r="K81" s="585">
        <v>17</v>
      </c>
      <c r="L81" s="585">
        <v>10</v>
      </c>
      <c r="M81" s="585">
        <v>5</v>
      </c>
      <c r="N81" s="585">
        <v>38</v>
      </c>
      <c r="O81" s="585">
        <v>0</v>
      </c>
      <c r="P81" s="121">
        <f>IF(SUM(C81:O81)=B81,"","Error")</f>
      </c>
      <c r="Q81" s="139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39"/>
    </row>
    <row r="83" spans="1:17" ht="10.5" customHeight="1">
      <c r="A83" s="254" t="s">
        <v>299</v>
      </c>
      <c r="B83" s="585">
        <v>69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1</v>
      </c>
      <c r="J83" s="585">
        <v>1</v>
      </c>
      <c r="K83" s="585">
        <v>9</v>
      </c>
      <c r="L83" s="585">
        <v>8</v>
      </c>
      <c r="M83" s="585">
        <v>13</v>
      </c>
      <c r="N83" s="585">
        <v>37</v>
      </c>
      <c r="O83" s="585">
        <v>0</v>
      </c>
      <c r="P83" s="121">
        <f>IF(SUM(C83:O83)=B83,"","Error")</f>
      </c>
      <c r="Q83" s="140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39"/>
    </row>
    <row r="85" spans="1:17" ht="10.5" customHeight="1">
      <c r="A85" s="254" t="s">
        <v>300</v>
      </c>
      <c r="B85" s="585">
        <v>72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2</v>
      </c>
      <c r="J85" s="585">
        <v>0</v>
      </c>
      <c r="K85" s="585">
        <v>0</v>
      </c>
      <c r="L85" s="585">
        <v>2</v>
      </c>
      <c r="M85" s="585">
        <v>9</v>
      </c>
      <c r="N85" s="585">
        <v>59</v>
      </c>
      <c r="O85" s="585">
        <v>0</v>
      </c>
      <c r="P85" s="121">
        <f>IF(SUM(C85:O85)=B85,"","Error")</f>
      </c>
      <c r="Q85" s="139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39"/>
    </row>
    <row r="87" spans="1:17" ht="10.5" customHeight="1">
      <c r="A87" s="254" t="s">
        <v>301</v>
      </c>
      <c r="B87" s="584">
        <v>113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6</v>
      </c>
      <c r="N87" s="584">
        <v>107</v>
      </c>
      <c r="O87" s="584">
        <v>0</v>
      </c>
      <c r="P87" s="121">
        <f>IF(SUM(C87:O87)=B87,"","Error")</f>
      </c>
      <c r="Q87" s="140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39"/>
    </row>
    <row r="89" spans="1:17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39"/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7" ht="10.5" customHeight="1">
      <c r="A91" s="254" t="s">
        <v>187</v>
      </c>
      <c r="B91" s="584">
        <v>56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1</v>
      </c>
      <c r="K91" s="584">
        <v>0</v>
      </c>
      <c r="L91" s="584">
        <v>5</v>
      </c>
      <c r="M91" s="584">
        <v>16</v>
      </c>
      <c r="N91" s="584">
        <v>34</v>
      </c>
      <c r="O91" s="584">
        <v>0</v>
      </c>
      <c r="P91" s="121"/>
      <c r="Q91" s="139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0">
        <f>IF(SUM(C92:P92)=B92,"","Error")</f>
      </c>
    </row>
    <row r="93" spans="1:17" ht="10.5" customHeight="1">
      <c r="A93" s="254" t="s">
        <v>152</v>
      </c>
      <c r="B93" s="585">
        <v>57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1</v>
      </c>
      <c r="J93" s="585">
        <v>2</v>
      </c>
      <c r="K93" s="585">
        <v>1</v>
      </c>
      <c r="L93" s="585">
        <v>4</v>
      </c>
      <c r="M93" s="585">
        <v>10</v>
      </c>
      <c r="N93" s="585">
        <v>39</v>
      </c>
      <c r="O93" s="585">
        <v>0</v>
      </c>
      <c r="P93" s="121">
        <f>IF(SUM(C93:O93)=B93,"","Error")</f>
      </c>
      <c r="Q93" s="139"/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0">
        <f>IF(SUM(C94:P94)=B94,"","Error")</f>
      </c>
    </row>
    <row r="95" spans="1:17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39"/>
    </row>
    <row r="96" spans="1:17" ht="10.5" customHeight="1">
      <c r="A96" s="254" t="s">
        <v>189</v>
      </c>
      <c r="B96" s="584">
        <v>24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2</v>
      </c>
      <c r="I96" s="584">
        <v>5</v>
      </c>
      <c r="J96" s="584">
        <v>4</v>
      </c>
      <c r="K96" s="584">
        <v>4</v>
      </c>
      <c r="L96" s="584">
        <v>4</v>
      </c>
      <c r="M96" s="584">
        <v>1</v>
      </c>
      <c r="N96" s="584">
        <v>3</v>
      </c>
      <c r="O96" s="584">
        <v>0</v>
      </c>
      <c r="P96" s="121"/>
      <c r="Q96" s="139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0">
        <f>IF(SUM(C97:P97)=B97,"","Error")</f>
      </c>
    </row>
    <row r="98" spans="1:17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39"/>
    </row>
    <row r="99" spans="1:17" ht="10.5" customHeight="1">
      <c r="A99" s="254" t="s">
        <v>303</v>
      </c>
      <c r="B99" s="584">
        <v>37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1</v>
      </c>
      <c r="K99" s="584">
        <v>6</v>
      </c>
      <c r="L99" s="584">
        <v>12</v>
      </c>
      <c r="M99" s="584">
        <v>7</v>
      </c>
      <c r="N99" s="584">
        <v>11</v>
      </c>
      <c r="O99" s="584">
        <v>0</v>
      </c>
      <c r="P99" s="121"/>
      <c r="Q99" s="140">
        <f>IF(SUM(C99:P99)=B99,"","Error")</f>
      </c>
    </row>
    <row r="100" spans="1:17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39"/>
    </row>
    <row r="101" spans="1:17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39"/>
    </row>
    <row r="102" spans="1:17" ht="10.5" customHeight="1">
      <c r="A102" s="165" t="s">
        <v>191</v>
      </c>
      <c r="B102" s="584">
        <v>20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0</v>
      </c>
      <c r="L102" s="584">
        <v>2</v>
      </c>
      <c r="M102" s="584">
        <v>0</v>
      </c>
      <c r="N102" s="584">
        <v>18</v>
      </c>
      <c r="O102" s="584">
        <v>0</v>
      </c>
      <c r="P102" s="121"/>
      <c r="Q102" s="140">
        <f>IF(SUM(C102:P102)=B102,"","Error")</f>
      </c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39"/>
    </row>
    <row r="104" spans="1:17" ht="10.5" customHeight="1">
      <c r="A104" s="165" t="s">
        <v>192</v>
      </c>
      <c r="B104" s="585">
        <v>7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0</v>
      </c>
      <c r="L104" s="585">
        <v>1</v>
      </c>
      <c r="M104" s="585">
        <v>1</v>
      </c>
      <c r="N104" s="585">
        <v>5</v>
      </c>
      <c r="O104" s="585">
        <v>0</v>
      </c>
      <c r="P104" s="121">
        <f>IF(SUM(C104:O104)=B104,"","Error")</f>
      </c>
      <c r="Q104" s="139"/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0">
        <f>IF(SUM(C105:P105)=B105,"","Error")</f>
      </c>
    </row>
    <row r="106" spans="1:17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39"/>
    </row>
    <row r="107" spans="1:17" ht="10.5" customHeight="1">
      <c r="A107" s="254" t="s">
        <v>206</v>
      </c>
      <c r="B107" s="585">
        <v>4</v>
      </c>
      <c r="C107" s="585">
        <v>0</v>
      </c>
      <c r="D107" s="585">
        <v>1</v>
      </c>
      <c r="E107" s="585">
        <v>0</v>
      </c>
      <c r="F107" s="585">
        <v>0</v>
      </c>
      <c r="G107" s="585">
        <v>0</v>
      </c>
      <c r="H107" s="585">
        <v>1</v>
      </c>
      <c r="I107" s="585">
        <v>0</v>
      </c>
      <c r="J107" s="585">
        <v>0</v>
      </c>
      <c r="K107" s="585">
        <v>1</v>
      </c>
      <c r="L107" s="585">
        <v>1</v>
      </c>
      <c r="M107" s="585">
        <v>0</v>
      </c>
      <c r="N107" s="585">
        <v>0</v>
      </c>
      <c r="O107" s="585">
        <v>0</v>
      </c>
      <c r="P107" s="121">
        <f>IF(SUM(C107:O107)=B107,"","Error")</f>
      </c>
      <c r="Q107" s="139"/>
    </row>
    <row r="108" spans="1:17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9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0">
        <f>IF(SUM(C109:P109)=B109,"","Error")</f>
      </c>
    </row>
    <row r="110" spans="1:17" ht="10.5" customHeight="1">
      <c r="A110" s="253" t="s">
        <v>194</v>
      </c>
      <c r="B110" s="585">
        <v>1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0</v>
      </c>
      <c r="J110" s="585">
        <v>0</v>
      </c>
      <c r="K110" s="585">
        <v>1</v>
      </c>
      <c r="L110" s="585">
        <v>0</v>
      </c>
      <c r="M110" s="585">
        <v>0</v>
      </c>
      <c r="N110" s="585">
        <v>0</v>
      </c>
      <c r="O110" s="585">
        <v>0</v>
      </c>
      <c r="P110" s="118"/>
      <c r="Q110" s="139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0">
        <f>IF(SUM(C111:P111)=B111,"","Error")</f>
      </c>
    </row>
    <row r="112" spans="1:17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39"/>
    </row>
    <row r="113" spans="1:17" ht="10.5" customHeight="1">
      <c r="A113" s="254" t="s">
        <v>196</v>
      </c>
      <c r="B113" s="584">
        <v>8</v>
      </c>
      <c r="C113" s="588">
        <v>8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39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7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39"/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7" ht="10.5" customHeight="1">
      <c r="A117" s="260" t="s">
        <v>199</v>
      </c>
      <c r="B117" s="585">
        <v>8</v>
      </c>
      <c r="C117" s="585">
        <v>4</v>
      </c>
      <c r="D117" s="585">
        <v>0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0</v>
      </c>
      <c r="K117" s="585">
        <v>1</v>
      </c>
      <c r="L117" s="585">
        <v>1</v>
      </c>
      <c r="M117" s="585">
        <v>2</v>
      </c>
      <c r="N117" s="585">
        <v>0</v>
      </c>
      <c r="O117" s="585">
        <v>0</v>
      </c>
      <c r="P117" s="118"/>
      <c r="Q117" s="139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0">
        <f>IF(SUM(C118:P118)=B118,"","Error")</f>
      </c>
    </row>
    <row r="119" spans="1:17" ht="10.5" customHeight="1">
      <c r="A119" s="254" t="s">
        <v>202</v>
      </c>
      <c r="B119" s="585">
        <v>745</v>
      </c>
      <c r="C119" s="585">
        <v>7</v>
      </c>
      <c r="D119" s="585">
        <v>0</v>
      </c>
      <c r="E119" s="585">
        <v>0</v>
      </c>
      <c r="F119" s="585">
        <v>0</v>
      </c>
      <c r="G119" s="585">
        <v>0</v>
      </c>
      <c r="H119" s="585">
        <v>2</v>
      </c>
      <c r="I119" s="585">
        <v>4</v>
      </c>
      <c r="J119" s="585">
        <v>7</v>
      </c>
      <c r="K119" s="585">
        <v>20</v>
      </c>
      <c r="L119" s="585">
        <v>60</v>
      </c>
      <c r="M119" s="585">
        <v>90</v>
      </c>
      <c r="N119" s="585">
        <v>555</v>
      </c>
      <c r="O119" s="585">
        <v>0</v>
      </c>
      <c r="P119" s="121">
        <f>IF(SUM(C119:O119)=B119,"","Error")</f>
      </c>
      <c r="Q119" s="139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39"/>
    </row>
    <row r="121" spans="1:17" ht="10.5" customHeight="1">
      <c r="A121" s="261" t="s">
        <v>85</v>
      </c>
      <c r="B121" s="589">
        <v>3278</v>
      </c>
      <c r="C121" s="589">
        <v>19</v>
      </c>
      <c r="D121" s="589">
        <v>4</v>
      </c>
      <c r="E121" s="589">
        <v>0</v>
      </c>
      <c r="F121" s="589">
        <v>1</v>
      </c>
      <c r="G121" s="589">
        <v>7</v>
      </c>
      <c r="H121" s="589">
        <v>12</v>
      </c>
      <c r="I121" s="589">
        <v>34</v>
      </c>
      <c r="J121" s="589">
        <v>50</v>
      </c>
      <c r="K121" s="589">
        <v>138</v>
      </c>
      <c r="L121" s="589">
        <v>339</v>
      </c>
      <c r="M121" s="589">
        <v>534</v>
      </c>
      <c r="N121" s="589">
        <v>2140</v>
      </c>
      <c r="O121" s="589">
        <v>0</v>
      </c>
      <c r="P121" s="121">
        <f>IF(SUM(C121:O121)=B121,"","Error")</f>
      </c>
      <c r="Q121" s="139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39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39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39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39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39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39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62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Q130"/>
  <sheetViews>
    <sheetView view="pageBreakPreview" zoomScaleSheetLayoutView="100" zoomScalePageLayoutView="0" workbookViewId="0" topLeftCell="A49">
      <selection activeCell="P8" sqref="P8:R119"/>
    </sheetView>
  </sheetViews>
  <sheetFormatPr defaultColWidth="10.7109375" defaultRowHeight="9.75" customHeight="1"/>
  <cols>
    <col min="1" max="1" width="37.140625" style="118" customWidth="1"/>
    <col min="2" max="15" width="6.7109375" style="293" customWidth="1"/>
    <col min="16" max="16" width="9.00390625" style="150" customWidth="1"/>
    <col min="17" max="16384" width="10.7109375" style="150" customWidth="1"/>
  </cols>
  <sheetData>
    <row r="1" spans="1:16" ht="10.5" customHeight="1">
      <c r="A1" s="771" t="s">
        <v>372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149"/>
    </row>
    <row r="2" spans="1:16" ht="10.5" customHeight="1">
      <c r="A2" s="771" t="s">
        <v>80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149"/>
    </row>
    <row r="3" spans="1:16" ht="6" customHeight="1">
      <c r="A3" s="117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149"/>
    </row>
    <row r="4" spans="1:16" ht="10.5" customHeight="1">
      <c r="A4" s="771" t="s">
        <v>318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149"/>
    </row>
    <row r="5" spans="1:16" ht="6" customHeight="1">
      <c r="A5" s="117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149"/>
    </row>
    <row r="6" spans="1:16" ht="10.5" customHeight="1">
      <c r="A6" s="772" t="s">
        <v>89</v>
      </c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149"/>
    </row>
    <row r="7" ht="6" customHeight="1"/>
    <row r="8" spans="1:16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</row>
    <row r="9" spans="1:16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</row>
    <row r="10" spans="1:16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</row>
    <row r="11" spans="1:16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</row>
    <row r="12" spans="1:17" ht="10.5" customHeight="1">
      <c r="A12" s="253" t="s">
        <v>153</v>
      </c>
      <c r="B12" s="584">
        <v>320</v>
      </c>
      <c r="C12" s="584">
        <v>0</v>
      </c>
      <c r="D12" s="584">
        <v>0</v>
      </c>
      <c r="E12" s="584">
        <v>0</v>
      </c>
      <c r="F12" s="584">
        <v>1</v>
      </c>
      <c r="G12" s="584">
        <v>2</v>
      </c>
      <c r="H12" s="584">
        <v>0</v>
      </c>
      <c r="I12" s="584">
        <v>4</v>
      </c>
      <c r="J12" s="584">
        <v>13</v>
      </c>
      <c r="K12" s="584">
        <v>36</v>
      </c>
      <c r="L12" s="584">
        <v>49</v>
      </c>
      <c r="M12" s="584">
        <v>78</v>
      </c>
      <c r="N12" s="584">
        <v>137</v>
      </c>
      <c r="O12" s="584">
        <v>0</v>
      </c>
      <c r="P12" s="121">
        <f>IF(SUM(C12:O12)=B12,"","Error")</f>
      </c>
      <c r="Q12" s="151">
        <f>IF(SUM(C12:P12)=B12,"","Error")</f>
      </c>
    </row>
    <row r="13" spans="1:16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</row>
    <row r="14" spans="1:16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</row>
    <row r="15" spans="1:16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>
        <f>IF(SUM(C15:O15)=B15,"","Error")</f>
      </c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51">
        <f>IF(SUM(C16:P16)=B16,"","Error")</f>
      </c>
    </row>
    <row r="17" spans="1:16" ht="10.5" customHeight="1">
      <c r="A17" s="122" t="s">
        <v>156</v>
      </c>
      <c r="B17" s="585">
        <v>21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2</v>
      </c>
      <c r="K17" s="585">
        <v>8</v>
      </c>
      <c r="L17" s="585">
        <v>1</v>
      </c>
      <c r="M17" s="585">
        <v>4</v>
      </c>
      <c r="N17" s="585">
        <v>6</v>
      </c>
      <c r="O17" s="585">
        <v>0</v>
      </c>
      <c r="P17" s="121">
        <f>IF(SUM(C17:O17)=B17,"","Error")</f>
      </c>
    </row>
    <row r="18" spans="1:16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51">
        <f>IF(SUM(C19:P19)=B19,"","Error")</f>
      </c>
    </row>
    <row r="20" spans="1:16" ht="10.5" customHeight="1">
      <c r="A20" s="122" t="s">
        <v>157</v>
      </c>
      <c r="B20" s="585">
        <v>9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2</v>
      </c>
      <c r="N20" s="585">
        <v>3</v>
      </c>
      <c r="O20" s="585">
        <v>0</v>
      </c>
      <c r="P20" s="121">
        <f>IF(SUM(C20:O20)=B20,"","Error")</f>
      </c>
    </row>
    <row r="21" spans="1:16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</row>
    <row r="22" spans="1:17" ht="10.5" customHeight="1">
      <c r="A22" s="122" t="s">
        <v>158</v>
      </c>
      <c r="B22" s="584">
        <v>188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3</v>
      </c>
      <c r="K22" s="584">
        <v>18</v>
      </c>
      <c r="L22" s="584">
        <v>31</v>
      </c>
      <c r="M22" s="584">
        <v>52</v>
      </c>
      <c r="N22" s="584">
        <v>84</v>
      </c>
      <c r="O22" s="584">
        <v>0</v>
      </c>
      <c r="P22" s="121">
        <f>IF(SUM(C22:O22)=B22,"","Error")</f>
      </c>
      <c r="Q22" s="151">
        <f>IF(SUM(C22:P22)=B22,"","Error")</f>
      </c>
    </row>
    <row r="23" spans="1:16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</row>
    <row r="24" spans="1:16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</row>
    <row r="25" spans="1:17" ht="10.5" customHeight="1">
      <c r="A25" s="122" t="s">
        <v>159</v>
      </c>
      <c r="B25" s="584">
        <v>102</v>
      </c>
      <c r="C25" s="584">
        <v>0</v>
      </c>
      <c r="D25" s="584">
        <v>0</v>
      </c>
      <c r="E25" s="584">
        <v>0</v>
      </c>
      <c r="F25" s="584">
        <v>1</v>
      </c>
      <c r="G25" s="584">
        <v>2</v>
      </c>
      <c r="H25" s="584">
        <v>0</v>
      </c>
      <c r="I25" s="584">
        <v>4</v>
      </c>
      <c r="J25" s="584">
        <v>8</v>
      </c>
      <c r="K25" s="584">
        <v>8</v>
      </c>
      <c r="L25" s="584">
        <v>15</v>
      </c>
      <c r="M25" s="584">
        <v>20</v>
      </c>
      <c r="N25" s="584">
        <v>44</v>
      </c>
      <c r="O25" s="584">
        <v>0</v>
      </c>
      <c r="P25" s="121">
        <f>IF(SUM(C25:O25)=B25,"","Error")</f>
      </c>
      <c r="Q25" s="151">
        <f>IF(SUM(C25:P25)=B25,"","Error")</f>
      </c>
    </row>
    <row r="26" spans="1:16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</row>
    <row r="27" spans="1:16" ht="10.5" customHeight="1">
      <c r="A27" s="254" t="s">
        <v>297</v>
      </c>
      <c r="B27" s="584">
        <v>334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2</v>
      </c>
      <c r="I27" s="584">
        <v>1</v>
      </c>
      <c r="J27" s="584">
        <v>7</v>
      </c>
      <c r="K27" s="584">
        <v>35</v>
      </c>
      <c r="L27" s="584">
        <v>90</v>
      </c>
      <c r="M27" s="584">
        <v>90</v>
      </c>
      <c r="N27" s="584">
        <v>107</v>
      </c>
      <c r="O27" s="584">
        <v>0</v>
      </c>
      <c r="P27" s="121">
        <f>IF(SUM(C27:O27)=B27,"","Error")</f>
      </c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51">
        <f>IF(SUM(C28:P28)=B28,"","Error")</f>
      </c>
    </row>
    <row r="29" spans="1:16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</row>
    <row r="30" spans="1:17" ht="10.5" customHeight="1">
      <c r="A30" s="122" t="s">
        <v>160</v>
      </c>
      <c r="B30" s="585">
        <v>8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1</v>
      </c>
      <c r="L30" s="585">
        <v>2</v>
      </c>
      <c r="M30" s="585">
        <v>4</v>
      </c>
      <c r="N30" s="585">
        <v>1</v>
      </c>
      <c r="O30" s="585">
        <v>0</v>
      </c>
      <c r="P30" s="121">
        <f>IF(SUM(C30:O30)=B30,"","Error")</f>
      </c>
      <c r="Q30" s="151">
        <f>IF(SUM(C30:P30)=B30,"","Error")</f>
      </c>
    </row>
    <row r="31" spans="1:16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</row>
    <row r="32" spans="1:16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</row>
    <row r="33" spans="1:16" ht="10.5" customHeight="1">
      <c r="A33" s="122" t="s">
        <v>161</v>
      </c>
      <c r="B33" s="585">
        <v>94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5</v>
      </c>
      <c r="K33" s="585">
        <v>10</v>
      </c>
      <c r="L33" s="585">
        <v>28</v>
      </c>
      <c r="M33" s="585">
        <v>25</v>
      </c>
      <c r="N33" s="585">
        <v>26</v>
      </c>
      <c r="O33" s="585">
        <v>0</v>
      </c>
      <c r="P33" s="121">
        <f>IF(SUM(C33:O33)=B33,"","Error")</f>
      </c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51">
        <f>IF(SUM(C34:P34)=B34,"","Error")</f>
      </c>
    </row>
    <row r="35" spans="1:16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</row>
    <row r="36" spans="1:16" ht="10.5" customHeight="1">
      <c r="A36" s="122" t="s">
        <v>163</v>
      </c>
      <c r="B36" s="585">
        <v>84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1</v>
      </c>
      <c r="J36" s="585">
        <v>0</v>
      </c>
      <c r="K36" s="585">
        <v>5</v>
      </c>
      <c r="L36" s="585">
        <v>22</v>
      </c>
      <c r="M36" s="585">
        <v>24</v>
      </c>
      <c r="N36" s="585">
        <v>31</v>
      </c>
      <c r="O36" s="585">
        <v>0</v>
      </c>
      <c r="P36" s="121">
        <f>IF(SUM(C36:O36)=B36,"","Error")</f>
      </c>
    </row>
    <row r="37" spans="1:16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</row>
    <row r="38" spans="1:17" ht="10.5" customHeight="1">
      <c r="A38" s="122" t="s">
        <v>164</v>
      </c>
      <c r="B38" s="584">
        <v>24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1</v>
      </c>
      <c r="K38" s="584">
        <v>5</v>
      </c>
      <c r="L38" s="584">
        <v>8</v>
      </c>
      <c r="M38" s="584">
        <v>3</v>
      </c>
      <c r="N38" s="584">
        <v>7</v>
      </c>
      <c r="O38" s="584">
        <v>0</v>
      </c>
      <c r="P38" s="121">
        <f>IF(SUM(C38:O38)=B38,"","Error")</f>
      </c>
      <c r="Q38" s="151">
        <f>IF(SUM(C38:P38)=B38,"","Error")</f>
      </c>
    </row>
    <row r="39" spans="1:16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</row>
    <row r="40" spans="1:16" ht="10.5" customHeight="1">
      <c r="A40" s="122" t="s">
        <v>165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</row>
    <row r="41" spans="1:16" ht="10.5" customHeight="1">
      <c r="A41" s="122" t="s">
        <v>166</v>
      </c>
      <c r="B41" s="585">
        <v>23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2</v>
      </c>
      <c r="L41" s="585">
        <v>8</v>
      </c>
      <c r="M41" s="585">
        <v>5</v>
      </c>
      <c r="N41" s="585">
        <v>8</v>
      </c>
      <c r="O41" s="585">
        <v>0</v>
      </c>
      <c r="P41" s="121">
        <f>IF(SUM(C41:O41)=B41,"","Error")</f>
      </c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51">
        <f>IF(SUM(C42:P42)=B42,"","Error")</f>
      </c>
    </row>
    <row r="43" spans="1:16" ht="10.5" customHeight="1">
      <c r="A43" s="122" t="s">
        <v>167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</row>
    <row r="44" spans="1:16" ht="10.5" customHeight="1">
      <c r="A44" s="122" t="s">
        <v>168</v>
      </c>
      <c r="B44" s="585">
        <v>24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0</v>
      </c>
      <c r="L44" s="585">
        <v>5</v>
      </c>
      <c r="M44" s="585">
        <v>5</v>
      </c>
      <c r="N44" s="585">
        <v>14</v>
      </c>
      <c r="O44" s="585">
        <v>0</v>
      </c>
      <c r="P44" s="121">
        <f>IF(SUM(C44:O44)=B44,"","Error")</f>
      </c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51">
        <f>IF(SUM(C45:P45)=B45,"","Error")</f>
      </c>
    </row>
    <row r="46" spans="1:16" ht="10.5" customHeight="1">
      <c r="A46" s="122" t="s">
        <v>82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</row>
    <row r="47" spans="1:16" ht="10.5" customHeight="1">
      <c r="A47" s="122" t="s">
        <v>169</v>
      </c>
      <c r="B47" s="585">
        <v>8</v>
      </c>
      <c r="C47" s="585">
        <v>0</v>
      </c>
      <c r="D47" s="585">
        <v>0</v>
      </c>
      <c r="E47" s="585">
        <v>0</v>
      </c>
      <c r="F47" s="585">
        <v>0</v>
      </c>
      <c r="G47" s="585">
        <v>0</v>
      </c>
      <c r="H47" s="585">
        <v>0</v>
      </c>
      <c r="I47" s="585">
        <v>0</v>
      </c>
      <c r="J47" s="585">
        <v>0</v>
      </c>
      <c r="K47" s="585">
        <v>1</v>
      </c>
      <c r="L47" s="585">
        <v>3</v>
      </c>
      <c r="M47" s="585">
        <v>3</v>
      </c>
      <c r="N47" s="585">
        <v>1</v>
      </c>
      <c r="O47" s="585">
        <v>0</v>
      </c>
      <c r="P47" s="121">
        <f>IF(SUM(C47:O47)=B47,"","Error")</f>
      </c>
    </row>
    <row r="48" spans="1:17" ht="6.75" customHeight="1">
      <c r="A48" s="122"/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121"/>
      <c r="Q48" s="151">
        <f>IF(SUM(C48:P48)=B48,"","Error")</f>
      </c>
    </row>
    <row r="49" spans="1:16" ht="10.5" customHeight="1">
      <c r="A49" s="122" t="s">
        <v>170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</row>
    <row r="50" spans="1:16" ht="10.5" customHeight="1">
      <c r="A50" s="122" t="s">
        <v>171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</row>
    <row r="51" spans="1:17" ht="10.5" customHeight="1">
      <c r="A51" s="122" t="s">
        <v>172</v>
      </c>
      <c r="B51" s="584">
        <v>3</v>
      </c>
      <c r="C51" s="584">
        <v>0</v>
      </c>
      <c r="D51" s="584">
        <v>1</v>
      </c>
      <c r="E51" s="584">
        <v>0</v>
      </c>
      <c r="F51" s="584">
        <v>0</v>
      </c>
      <c r="G51" s="584">
        <v>0</v>
      </c>
      <c r="H51" s="584">
        <v>0</v>
      </c>
      <c r="I51" s="584">
        <v>0</v>
      </c>
      <c r="J51" s="584">
        <v>1</v>
      </c>
      <c r="K51" s="584">
        <v>1</v>
      </c>
      <c r="L51" s="584">
        <v>0</v>
      </c>
      <c r="M51" s="584">
        <v>0</v>
      </c>
      <c r="N51" s="584">
        <v>0</v>
      </c>
      <c r="O51" s="584">
        <v>0</v>
      </c>
      <c r="P51" s="121">
        <f>IF(SUM(C51:O51)=B51,"","Error")</f>
      </c>
      <c r="Q51" s="151">
        <f>IF(SUM(C51:P51)=B51,"","Error")</f>
      </c>
    </row>
    <row r="52" spans="1:16" ht="6.75" customHeight="1">
      <c r="A52" s="122"/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118"/>
    </row>
    <row r="53" spans="1:16" ht="10.5" customHeight="1">
      <c r="A53" s="122" t="s">
        <v>173</v>
      </c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</row>
    <row r="54" spans="1:16" ht="10.5" customHeight="1">
      <c r="A54" s="122" t="s">
        <v>174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118"/>
    </row>
    <row r="55" spans="1:17" ht="10.5" customHeight="1">
      <c r="A55" s="122" t="s">
        <v>175</v>
      </c>
      <c r="B55" s="584">
        <v>39</v>
      </c>
      <c r="C55" s="584">
        <v>0</v>
      </c>
      <c r="D55" s="584">
        <v>0</v>
      </c>
      <c r="E55" s="584">
        <v>0</v>
      </c>
      <c r="F55" s="584">
        <v>0</v>
      </c>
      <c r="G55" s="584">
        <v>0</v>
      </c>
      <c r="H55" s="584">
        <v>1</v>
      </c>
      <c r="I55" s="584">
        <v>0</v>
      </c>
      <c r="J55" s="584">
        <v>0</v>
      </c>
      <c r="K55" s="584">
        <v>5</v>
      </c>
      <c r="L55" s="584">
        <v>5</v>
      </c>
      <c r="M55" s="584">
        <v>16</v>
      </c>
      <c r="N55" s="584">
        <v>12</v>
      </c>
      <c r="O55" s="584">
        <v>0</v>
      </c>
      <c r="P55" s="121">
        <f>IF(SUM(C55:O55)=B55,"","Error")</f>
      </c>
      <c r="Q55" s="151">
        <f>IF(SUM(C55:P55)=B55,"","Error")</f>
      </c>
    </row>
    <row r="56" spans="1:16" ht="6.75" customHeight="1">
      <c r="A56" s="122"/>
      <c r="B56" s="585"/>
      <c r="C56" s="585"/>
      <c r="D56" s="585"/>
      <c r="E56" s="585"/>
      <c r="F56" s="585"/>
      <c r="G56" s="585"/>
      <c r="H56" s="585"/>
      <c r="I56" s="585"/>
      <c r="J56" s="585"/>
      <c r="K56" s="585"/>
      <c r="L56" s="585"/>
      <c r="M56" s="585"/>
      <c r="N56" s="585"/>
      <c r="O56" s="585"/>
      <c r="P56" s="118"/>
    </row>
    <row r="57" spans="1:17" ht="10.5" customHeight="1">
      <c r="A57" s="122" t="s">
        <v>176</v>
      </c>
      <c r="B57" s="584"/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121"/>
      <c r="Q57" s="151">
        <f>IF(SUM(C57:P57)=B57,"","Error")</f>
      </c>
    </row>
    <row r="58" spans="1:16" ht="10.5" customHeight="1">
      <c r="A58" s="122" t="s">
        <v>177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118"/>
    </row>
    <row r="59" spans="1:16" ht="10.5" customHeight="1">
      <c r="A59" s="122" t="s">
        <v>178</v>
      </c>
      <c r="B59" s="585">
        <v>27</v>
      </c>
      <c r="C59" s="585">
        <v>0</v>
      </c>
      <c r="D59" s="585">
        <v>0</v>
      </c>
      <c r="E59" s="585">
        <v>0</v>
      </c>
      <c r="F59" s="585">
        <v>0</v>
      </c>
      <c r="G59" s="585">
        <v>0</v>
      </c>
      <c r="H59" s="585">
        <v>1</v>
      </c>
      <c r="I59" s="585">
        <v>0</v>
      </c>
      <c r="J59" s="585">
        <v>0</v>
      </c>
      <c r="K59" s="585">
        <v>5</v>
      </c>
      <c r="L59" s="585">
        <v>9</v>
      </c>
      <c r="M59" s="585">
        <v>5</v>
      </c>
      <c r="N59" s="585">
        <v>7</v>
      </c>
      <c r="O59" s="585">
        <v>0</v>
      </c>
      <c r="P59" s="121">
        <f>IF(SUM(C59:O59)=B59,"","Error")</f>
      </c>
    </row>
    <row r="60" spans="1:16" ht="6.75" customHeight="1">
      <c r="A60" s="122"/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118"/>
    </row>
    <row r="61" spans="1:17" ht="10.5" customHeight="1">
      <c r="A61" s="254" t="s">
        <v>298</v>
      </c>
      <c r="B61" s="584">
        <v>73</v>
      </c>
      <c r="C61" s="584">
        <v>0</v>
      </c>
      <c r="D61" s="584">
        <v>0</v>
      </c>
      <c r="E61" s="584">
        <v>0</v>
      </c>
      <c r="F61" s="584">
        <v>0</v>
      </c>
      <c r="G61" s="584">
        <v>0</v>
      </c>
      <c r="H61" s="584">
        <v>1</v>
      </c>
      <c r="I61" s="584">
        <v>0</v>
      </c>
      <c r="J61" s="584">
        <v>1</v>
      </c>
      <c r="K61" s="584">
        <v>5</v>
      </c>
      <c r="L61" s="584">
        <v>8</v>
      </c>
      <c r="M61" s="584">
        <v>19</v>
      </c>
      <c r="N61" s="584">
        <v>39</v>
      </c>
      <c r="O61" s="584">
        <v>0</v>
      </c>
      <c r="P61" s="121">
        <f>IF(SUM(C61:O61)=B61,"","Error")</f>
      </c>
      <c r="Q61" s="151">
        <f>IF(SUM(C61:P61)=B61,"","Error")</f>
      </c>
    </row>
    <row r="62" spans="1:16" ht="6.75" customHeight="1">
      <c r="A62" s="258"/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118"/>
    </row>
    <row r="63" spans="1:16" ht="6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118"/>
    </row>
    <row r="64" spans="1:16" ht="6.75" customHeight="1">
      <c r="A64" s="742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118"/>
    </row>
    <row r="65" spans="1:16" ht="9.75" customHeight="1">
      <c r="A65" s="742" t="s">
        <v>373</v>
      </c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118"/>
    </row>
    <row r="66" spans="1:16" ht="9.75" customHeight="1">
      <c r="A66" s="741" t="s">
        <v>374</v>
      </c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118"/>
    </row>
    <row r="67" spans="2:16" ht="6.75" customHeight="1"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118"/>
    </row>
    <row r="68" spans="1:16" ht="10.5" customHeight="1">
      <c r="A68" s="262"/>
      <c r="B68" s="266" t="s">
        <v>1</v>
      </c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118"/>
    </row>
    <row r="69" spans="1:16" ht="10.5" customHeight="1">
      <c r="A69" s="119"/>
      <c r="B69" s="267" t="s">
        <v>70</v>
      </c>
      <c r="C69" s="267" t="s">
        <v>71</v>
      </c>
      <c r="D69" s="268" t="s">
        <v>72</v>
      </c>
      <c r="E69" s="268" t="s">
        <v>73</v>
      </c>
      <c r="F69" s="268" t="s">
        <v>74</v>
      </c>
      <c r="G69" s="267" t="s">
        <v>75</v>
      </c>
      <c r="H69" s="267" t="s">
        <v>76</v>
      </c>
      <c r="I69" s="267" t="s">
        <v>3</v>
      </c>
      <c r="J69" s="267" t="s">
        <v>4</v>
      </c>
      <c r="K69" s="267" t="s">
        <v>5</v>
      </c>
      <c r="L69" s="267" t="s">
        <v>6</v>
      </c>
      <c r="M69" s="267" t="s">
        <v>7</v>
      </c>
      <c r="N69" s="267" t="s">
        <v>77</v>
      </c>
      <c r="O69" s="267" t="s">
        <v>245</v>
      </c>
      <c r="P69" s="118"/>
    </row>
    <row r="70" spans="1:16" ht="6.75" customHeight="1">
      <c r="A70" s="120"/>
      <c r="B70" s="269"/>
      <c r="C70" s="269"/>
      <c r="D70" s="270"/>
      <c r="E70" s="270"/>
      <c r="F70" s="270"/>
      <c r="G70" s="269"/>
      <c r="H70" s="269"/>
      <c r="I70" s="269"/>
      <c r="J70" s="269"/>
      <c r="K70" s="269"/>
      <c r="L70" s="269"/>
      <c r="M70" s="269"/>
      <c r="N70" s="269"/>
      <c r="O70" s="269"/>
      <c r="P70" s="118"/>
    </row>
    <row r="71" spans="1:16" ht="10.5" customHeight="1">
      <c r="A71" s="165" t="s">
        <v>295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118"/>
    </row>
    <row r="72" spans="1:17" ht="10.5" customHeight="1">
      <c r="A72" s="253" t="s">
        <v>296</v>
      </c>
      <c r="B72" s="584">
        <v>46</v>
      </c>
      <c r="C72" s="584">
        <v>0</v>
      </c>
      <c r="D72" s="584">
        <v>0</v>
      </c>
      <c r="E72" s="584">
        <v>0</v>
      </c>
      <c r="F72" s="584">
        <v>0</v>
      </c>
      <c r="G72" s="584">
        <v>0</v>
      </c>
      <c r="H72" s="584">
        <v>1</v>
      </c>
      <c r="I72" s="584">
        <v>0</v>
      </c>
      <c r="J72" s="584">
        <v>2</v>
      </c>
      <c r="K72" s="584">
        <v>3</v>
      </c>
      <c r="L72" s="584">
        <v>4</v>
      </c>
      <c r="M72" s="584">
        <v>16</v>
      </c>
      <c r="N72" s="584">
        <v>20</v>
      </c>
      <c r="O72" s="584">
        <v>0</v>
      </c>
      <c r="P72" s="121">
        <f>IF(SUM(C72:O72)=B72,"","Error")</f>
      </c>
      <c r="Q72" s="151">
        <f>IF(SUM(C72:P72)=B72,"","Error")</f>
      </c>
    </row>
    <row r="73" spans="1:16" ht="6.75" customHeight="1">
      <c r="A73" s="122"/>
      <c r="B73" s="585"/>
      <c r="C73" s="585"/>
      <c r="D73" s="585"/>
      <c r="E73" s="585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118"/>
    </row>
    <row r="74" spans="1:16" ht="10.5" customHeight="1">
      <c r="A74" s="254" t="s">
        <v>179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118"/>
    </row>
    <row r="75" spans="1:17" ht="10.5" customHeight="1">
      <c r="A75" s="254" t="s">
        <v>180</v>
      </c>
      <c r="B75" s="584">
        <v>64</v>
      </c>
      <c r="C75" s="584">
        <v>0</v>
      </c>
      <c r="D75" s="584">
        <v>2</v>
      </c>
      <c r="E75" s="584">
        <v>0</v>
      </c>
      <c r="F75" s="584">
        <v>1</v>
      </c>
      <c r="G75" s="584">
        <v>4</v>
      </c>
      <c r="H75" s="584">
        <v>3</v>
      </c>
      <c r="I75" s="584">
        <v>13</v>
      </c>
      <c r="J75" s="584">
        <v>12</v>
      </c>
      <c r="K75" s="584">
        <v>7</v>
      </c>
      <c r="L75" s="584">
        <v>11</v>
      </c>
      <c r="M75" s="584">
        <v>5</v>
      </c>
      <c r="N75" s="584">
        <v>6</v>
      </c>
      <c r="O75" s="584">
        <v>0</v>
      </c>
      <c r="P75" s="121">
        <f>IF(SUM(C75:O75)=B75,"","Error")</f>
      </c>
      <c r="Q75" s="151">
        <f>IF(SUM(C75:P75)=B75,"","Error")</f>
      </c>
    </row>
    <row r="76" spans="1:16" ht="6.75" customHeight="1">
      <c r="A76" s="122"/>
      <c r="B76" s="585"/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118"/>
    </row>
    <row r="77" spans="1:16" ht="10.5" customHeight="1">
      <c r="A77" s="259" t="s">
        <v>181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</row>
    <row r="78" spans="1:17" ht="10.5" customHeight="1">
      <c r="A78" s="122" t="s">
        <v>182</v>
      </c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121"/>
      <c r="Q78" s="151">
        <f>IF(SUM(C78:P78)=B78,"","Error")</f>
      </c>
    </row>
    <row r="79" spans="1:16" ht="10.5" customHeight="1">
      <c r="A79" s="122" t="s">
        <v>183</v>
      </c>
      <c r="B79" s="585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118"/>
    </row>
    <row r="80" spans="1:16" ht="10.5" customHeight="1">
      <c r="A80" s="122" t="s">
        <v>184</v>
      </c>
      <c r="B80" s="585"/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118"/>
    </row>
    <row r="81" spans="1:16" ht="10.5" customHeight="1">
      <c r="A81" s="122" t="s">
        <v>185</v>
      </c>
      <c r="B81" s="585">
        <v>22</v>
      </c>
      <c r="C81" s="585">
        <v>0</v>
      </c>
      <c r="D81" s="585">
        <v>0</v>
      </c>
      <c r="E81" s="585">
        <v>0</v>
      </c>
      <c r="F81" s="585">
        <v>1</v>
      </c>
      <c r="G81" s="585">
        <v>0</v>
      </c>
      <c r="H81" s="585">
        <v>3</v>
      </c>
      <c r="I81" s="585">
        <v>7</v>
      </c>
      <c r="J81" s="585">
        <v>2</v>
      </c>
      <c r="K81" s="585">
        <v>4</v>
      </c>
      <c r="L81" s="585">
        <v>5</v>
      </c>
      <c r="M81" s="585">
        <v>0</v>
      </c>
      <c r="N81" s="585">
        <v>0</v>
      </c>
      <c r="O81" s="585">
        <v>0</v>
      </c>
      <c r="P81" s="121">
        <f>IF(SUM(C81:O81)=B81,"","Error")</f>
      </c>
    </row>
    <row r="82" spans="1:17" ht="6.75" customHeight="1">
      <c r="A82" s="122" t="s">
        <v>162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121"/>
      <c r="Q82" s="151">
        <f>IF(SUM(C82:P82)=B82,"","Error")</f>
      </c>
    </row>
    <row r="83" spans="1:16" ht="10.5" customHeight="1">
      <c r="A83" s="259" t="s">
        <v>186</v>
      </c>
      <c r="B83" s="585">
        <v>42</v>
      </c>
      <c r="C83" s="585">
        <v>0</v>
      </c>
      <c r="D83" s="585">
        <v>2</v>
      </c>
      <c r="E83" s="585">
        <v>0</v>
      </c>
      <c r="F83" s="585">
        <v>0</v>
      </c>
      <c r="G83" s="585">
        <v>4</v>
      </c>
      <c r="H83" s="585">
        <v>0</v>
      </c>
      <c r="I83" s="585">
        <v>6</v>
      </c>
      <c r="J83" s="585">
        <v>10</v>
      </c>
      <c r="K83" s="585">
        <v>3</v>
      </c>
      <c r="L83" s="585">
        <v>6</v>
      </c>
      <c r="M83" s="585">
        <v>5</v>
      </c>
      <c r="N83" s="585">
        <v>6</v>
      </c>
      <c r="O83" s="585">
        <v>0</v>
      </c>
      <c r="P83" s="121">
        <f>IF(SUM(C83:O83)=B83,"","Error")</f>
      </c>
    </row>
    <row r="84" spans="1:16" ht="6.75" customHeight="1">
      <c r="A84" s="122" t="s">
        <v>83</v>
      </c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118"/>
    </row>
    <row r="85" spans="1:16" ht="10.5" customHeight="1">
      <c r="A85" s="254" t="s">
        <v>299</v>
      </c>
      <c r="B85" s="585">
        <v>62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4</v>
      </c>
      <c r="K85" s="585">
        <v>11</v>
      </c>
      <c r="L85" s="585">
        <v>12</v>
      </c>
      <c r="M85" s="585">
        <v>11</v>
      </c>
      <c r="N85" s="585">
        <v>24</v>
      </c>
      <c r="O85" s="585">
        <v>0</v>
      </c>
      <c r="P85" s="121">
        <f>IF(SUM(C85:O85)=B85,"","Error")</f>
      </c>
    </row>
    <row r="86" spans="1:17" ht="6.75" customHeight="1">
      <c r="A86" s="122"/>
      <c r="B86" s="584"/>
      <c r="C86" s="584"/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121"/>
      <c r="Q86" s="151">
        <f>IF(SUM(C86:P86)=B86,"","Error")</f>
      </c>
    </row>
    <row r="87" spans="1:16" ht="10.5" customHeight="1">
      <c r="A87" s="254" t="s">
        <v>300</v>
      </c>
      <c r="B87" s="585">
        <v>23</v>
      </c>
      <c r="C87" s="585">
        <v>1</v>
      </c>
      <c r="D87" s="585">
        <v>0</v>
      </c>
      <c r="E87" s="585">
        <v>0</v>
      </c>
      <c r="F87" s="585">
        <v>0</v>
      </c>
      <c r="G87" s="585">
        <v>0</v>
      </c>
      <c r="H87" s="585">
        <v>0</v>
      </c>
      <c r="I87" s="585">
        <v>1</v>
      </c>
      <c r="J87" s="585">
        <v>0</v>
      </c>
      <c r="K87" s="585">
        <v>4</v>
      </c>
      <c r="L87" s="585">
        <v>2</v>
      </c>
      <c r="M87" s="585">
        <v>2</v>
      </c>
      <c r="N87" s="585">
        <v>13</v>
      </c>
      <c r="O87" s="585">
        <v>0</v>
      </c>
      <c r="P87" s="121">
        <f>IF(SUM(C87:O87)=B87,"","Error")</f>
      </c>
    </row>
    <row r="88" spans="1:16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</row>
    <row r="89" spans="1:17" ht="10.5" customHeight="1">
      <c r="A89" s="254" t="s">
        <v>301</v>
      </c>
      <c r="B89" s="584">
        <v>23</v>
      </c>
      <c r="C89" s="584">
        <v>0</v>
      </c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0</v>
      </c>
      <c r="N89" s="584">
        <v>23</v>
      </c>
      <c r="O89" s="584">
        <v>0</v>
      </c>
      <c r="P89" s="121">
        <f>IF(SUM(C89:O89)=B89,"","Error")</f>
      </c>
      <c r="Q89" s="151">
        <f>IF(SUM(C89:P89)=B89,"","Error")</f>
      </c>
    </row>
    <row r="90" spans="1:16" ht="6.75" customHeight="1">
      <c r="A90" s="254"/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</row>
    <row r="91" spans="1:17" ht="10.5" customHeight="1">
      <c r="A91" s="254" t="s">
        <v>282</v>
      </c>
      <c r="B91" s="584"/>
      <c r="C91" s="584"/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121"/>
      <c r="Q91" s="151">
        <f>IF(SUM(C91:P91)=B91,"","Error")</f>
      </c>
    </row>
    <row r="92" spans="1:16" ht="10.5" customHeight="1">
      <c r="A92" s="254" t="s">
        <v>302</v>
      </c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</row>
    <row r="93" spans="1:17" ht="10.5" customHeight="1">
      <c r="A93" s="254" t="s">
        <v>187</v>
      </c>
      <c r="B93" s="584">
        <v>53</v>
      </c>
      <c r="C93" s="584">
        <v>0</v>
      </c>
      <c r="D93" s="584">
        <v>0</v>
      </c>
      <c r="E93" s="584">
        <v>0</v>
      </c>
      <c r="F93" s="584">
        <v>0</v>
      </c>
      <c r="G93" s="584">
        <v>0</v>
      </c>
      <c r="H93" s="584">
        <v>0</v>
      </c>
      <c r="I93" s="584">
        <v>0</v>
      </c>
      <c r="J93" s="584">
        <v>1</v>
      </c>
      <c r="K93" s="584">
        <v>4</v>
      </c>
      <c r="L93" s="584">
        <v>12</v>
      </c>
      <c r="M93" s="584">
        <v>9</v>
      </c>
      <c r="N93" s="584">
        <v>27</v>
      </c>
      <c r="O93" s="584">
        <v>0</v>
      </c>
      <c r="P93" s="121">
        <f>IF(SUM(C93:O93)=B93,"","Error")</f>
      </c>
      <c r="Q93" s="151">
        <f>IF(SUM(C93:P93)=B93,"","Error")</f>
      </c>
    </row>
    <row r="94" spans="1:16" ht="6.75" customHeight="1">
      <c r="A94" s="254"/>
      <c r="B94" s="585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118"/>
    </row>
    <row r="95" spans="1:16" ht="10.5" customHeight="1">
      <c r="A95" s="254" t="s">
        <v>152</v>
      </c>
      <c r="B95" s="585">
        <v>21</v>
      </c>
      <c r="C95" s="585">
        <v>0</v>
      </c>
      <c r="D95" s="585">
        <v>0</v>
      </c>
      <c r="E95" s="585">
        <v>0</v>
      </c>
      <c r="F95" s="585">
        <v>0</v>
      </c>
      <c r="G95" s="585">
        <v>0</v>
      </c>
      <c r="H95" s="585">
        <v>0</v>
      </c>
      <c r="I95" s="585">
        <v>0</v>
      </c>
      <c r="J95" s="585">
        <v>0</v>
      </c>
      <c r="K95" s="585">
        <v>3</v>
      </c>
      <c r="L95" s="585">
        <v>2</v>
      </c>
      <c r="M95" s="585">
        <v>6</v>
      </c>
      <c r="N95" s="585">
        <v>10</v>
      </c>
      <c r="O95" s="585">
        <v>0</v>
      </c>
      <c r="P95" s="121">
        <f>IF(SUM(C95:O95)=B95,"","Error")</f>
      </c>
    </row>
    <row r="96" spans="1:17" ht="6.75" customHeight="1">
      <c r="A96" s="122"/>
      <c r="B96" s="584"/>
      <c r="C96" s="584"/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121"/>
      <c r="Q96" s="151">
        <f>IF(SUM(C96:P96)=B96,"","Error")</f>
      </c>
    </row>
    <row r="97" spans="1:16" ht="10.5" customHeight="1">
      <c r="A97" s="254" t="s">
        <v>188</v>
      </c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</row>
    <row r="98" spans="1:17" ht="10.5" customHeight="1">
      <c r="A98" s="254" t="s">
        <v>189</v>
      </c>
      <c r="B98" s="584">
        <v>6</v>
      </c>
      <c r="C98" s="584">
        <v>0</v>
      </c>
      <c r="D98" s="584">
        <v>0</v>
      </c>
      <c r="E98" s="584">
        <v>0</v>
      </c>
      <c r="F98" s="584">
        <v>0</v>
      </c>
      <c r="G98" s="584">
        <v>2</v>
      </c>
      <c r="H98" s="584">
        <v>1</v>
      </c>
      <c r="I98" s="584">
        <v>0</v>
      </c>
      <c r="J98" s="584">
        <v>2</v>
      </c>
      <c r="K98" s="584">
        <v>1</v>
      </c>
      <c r="L98" s="584">
        <v>0</v>
      </c>
      <c r="M98" s="584">
        <v>0</v>
      </c>
      <c r="N98" s="584">
        <v>0</v>
      </c>
      <c r="O98" s="584">
        <v>0</v>
      </c>
      <c r="P98" s="121">
        <f>IF(SUM(C98:O98)=B98,"","Error")</f>
      </c>
      <c r="Q98" s="151">
        <f>IF(SUM(C98:P98)=B98,"","Error")</f>
      </c>
    </row>
    <row r="99" spans="1:16" ht="6.75" customHeight="1">
      <c r="A99" s="122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585"/>
      <c r="N99" s="585"/>
      <c r="O99" s="585"/>
      <c r="P99" s="118"/>
    </row>
    <row r="100" spans="1:16" ht="10.5" customHeight="1">
      <c r="A100" s="254" t="s">
        <v>190</v>
      </c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</row>
    <row r="101" spans="1:17" ht="10.5" customHeight="1">
      <c r="A101" s="254" t="s">
        <v>303</v>
      </c>
      <c r="B101" s="584">
        <v>12</v>
      </c>
      <c r="C101" s="584">
        <v>0</v>
      </c>
      <c r="D101" s="584">
        <v>0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2</v>
      </c>
      <c r="K101" s="584">
        <v>4</v>
      </c>
      <c r="L101" s="584">
        <v>3</v>
      </c>
      <c r="M101" s="584">
        <v>1</v>
      </c>
      <c r="N101" s="584">
        <v>2</v>
      </c>
      <c r="O101" s="584">
        <v>0</v>
      </c>
      <c r="P101" s="121">
        <f>IF(SUM(C101:O101)=B101,"","Error")</f>
      </c>
      <c r="Q101" s="151">
        <f>IF(SUM(C101:P101)=B101,"","Error")</f>
      </c>
    </row>
    <row r="102" spans="1:16" ht="6.75" customHeight="1">
      <c r="A102" s="122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118"/>
    </row>
    <row r="103" spans="1:16" ht="10.5" customHeight="1">
      <c r="A103" s="165" t="s">
        <v>304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</row>
    <row r="104" spans="1:17" ht="10.5" customHeight="1">
      <c r="A104" s="165" t="s">
        <v>191</v>
      </c>
      <c r="B104" s="584">
        <v>16</v>
      </c>
      <c r="C104" s="584">
        <v>0</v>
      </c>
      <c r="D104" s="584">
        <v>0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1</v>
      </c>
      <c r="K104" s="584">
        <v>2</v>
      </c>
      <c r="L104" s="584">
        <v>2</v>
      </c>
      <c r="M104" s="584">
        <v>3</v>
      </c>
      <c r="N104" s="584">
        <v>8</v>
      </c>
      <c r="O104" s="584">
        <v>0</v>
      </c>
      <c r="P104" s="121">
        <f>IF(SUM(C104:O104)=B104,"","Error")</f>
      </c>
      <c r="Q104" s="151">
        <f>IF(SUM(C104:P104)=B104,"","Error")</f>
      </c>
    </row>
    <row r="105" spans="1:16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</row>
    <row r="106" spans="1:16" ht="10.5" customHeight="1">
      <c r="A106" s="165" t="s">
        <v>192</v>
      </c>
      <c r="B106" s="585">
        <v>6</v>
      </c>
      <c r="C106" s="585">
        <v>0</v>
      </c>
      <c r="D106" s="585">
        <v>0</v>
      </c>
      <c r="E106" s="585">
        <v>0</v>
      </c>
      <c r="F106" s="585">
        <v>0</v>
      </c>
      <c r="G106" s="585">
        <v>0</v>
      </c>
      <c r="H106" s="585">
        <v>0</v>
      </c>
      <c r="I106" s="585">
        <v>0</v>
      </c>
      <c r="J106" s="585">
        <v>0</v>
      </c>
      <c r="K106" s="585">
        <v>2</v>
      </c>
      <c r="L106" s="585">
        <v>0</v>
      </c>
      <c r="M106" s="585">
        <v>2</v>
      </c>
      <c r="N106" s="585">
        <v>2</v>
      </c>
      <c r="O106" s="585">
        <v>0</v>
      </c>
      <c r="P106" s="121">
        <f>IF(SUM(C106:O106)=B106,"","Error")</f>
      </c>
    </row>
    <row r="107" spans="1:16" ht="6.75" customHeight="1">
      <c r="A107" s="165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121">
        <f>IF(SUM(C107:O107)=B107,"","Error")</f>
      </c>
    </row>
    <row r="108" spans="1:17" ht="10.5" customHeight="1">
      <c r="A108" s="254" t="s">
        <v>204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51">
        <f>IF(SUM(C108:P108)=B108,"","Error")</f>
      </c>
    </row>
    <row r="109" spans="1:16" ht="10.5" customHeight="1">
      <c r="A109" s="254" t="s">
        <v>205</v>
      </c>
      <c r="B109" s="585">
        <v>43</v>
      </c>
      <c r="C109" s="585">
        <v>3</v>
      </c>
      <c r="D109" s="585">
        <v>1</v>
      </c>
      <c r="E109" s="585">
        <v>0</v>
      </c>
      <c r="F109" s="585">
        <v>0</v>
      </c>
      <c r="G109" s="585">
        <v>3</v>
      </c>
      <c r="H109" s="585">
        <v>8</v>
      </c>
      <c r="I109" s="585">
        <v>14</v>
      </c>
      <c r="J109" s="585">
        <v>9</v>
      </c>
      <c r="K109" s="585">
        <v>3</v>
      </c>
      <c r="L109" s="585">
        <v>1</v>
      </c>
      <c r="M109" s="585">
        <v>1</v>
      </c>
      <c r="N109" s="585">
        <v>0</v>
      </c>
      <c r="O109" s="585">
        <v>0</v>
      </c>
      <c r="P109" s="121">
        <f>IF(SUM(C109:O109)=B109,"","Error")</f>
      </c>
    </row>
    <row r="110" spans="1:17" ht="6.75" customHeight="1">
      <c r="A110" s="254"/>
      <c r="B110" s="584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121"/>
      <c r="Q110" s="151">
        <f>IF(SUM(C110:P110)=B110,"","Error")</f>
      </c>
    </row>
    <row r="111" spans="1:16" ht="10.5" customHeight="1">
      <c r="A111" s="166" t="s">
        <v>193</v>
      </c>
      <c r="B111" s="585"/>
      <c r="C111" s="585"/>
      <c r="D111" s="585"/>
      <c r="E111" s="585"/>
      <c r="F111" s="585"/>
      <c r="G111" s="585"/>
      <c r="H111" s="585"/>
      <c r="I111" s="585"/>
      <c r="J111" s="585"/>
      <c r="K111" s="585"/>
      <c r="L111" s="585"/>
      <c r="M111" s="585"/>
      <c r="N111" s="585"/>
      <c r="O111" s="585"/>
      <c r="P111" s="118"/>
    </row>
    <row r="112" spans="1:16" ht="10.5" customHeight="1">
      <c r="A112" s="253" t="s">
        <v>194</v>
      </c>
      <c r="B112" s="585">
        <v>30</v>
      </c>
      <c r="C112" s="585">
        <v>0</v>
      </c>
      <c r="D112" s="585">
        <v>0</v>
      </c>
      <c r="E112" s="585">
        <v>0</v>
      </c>
      <c r="F112" s="585">
        <v>0</v>
      </c>
      <c r="G112" s="585">
        <v>0</v>
      </c>
      <c r="H112" s="585">
        <v>0</v>
      </c>
      <c r="I112" s="585">
        <v>4</v>
      </c>
      <c r="J112" s="585">
        <v>3</v>
      </c>
      <c r="K112" s="585">
        <v>9</v>
      </c>
      <c r="L112" s="585">
        <v>9</v>
      </c>
      <c r="M112" s="585">
        <v>4</v>
      </c>
      <c r="N112" s="585">
        <v>1</v>
      </c>
      <c r="O112" s="585">
        <v>0</v>
      </c>
      <c r="P112" s="121">
        <f>IF(SUM(C112:O112)=B112,"","Error")</f>
      </c>
    </row>
    <row r="113" spans="1:17" ht="6.75" customHeight="1">
      <c r="A113" s="253"/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121"/>
      <c r="Q113" s="151">
        <f>IF(SUM(C113:P113)=B113,"","Error")</f>
      </c>
    </row>
    <row r="114" spans="1:16" ht="10.5" customHeight="1">
      <c r="A114" s="254" t="s">
        <v>195</v>
      </c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</row>
    <row r="115" spans="1:17" ht="10.5" customHeight="1">
      <c r="A115" s="254" t="s">
        <v>196</v>
      </c>
      <c r="B115" s="584">
        <v>17</v>
      </c>
      <c r="C115" s="588">
        <v>17</v>
      </c>
      <c r="D115" s="584">
        <v>0</v>
      </c>
      <c r="E115" s="584">
        <v>0</v>
      </c>
      <c r="F115" s="584">
        <v>0</v>
      </c>
      <c r="G115" s="584">
        <v>0</v>
      </c>
      <c r="H115" s="584">
        <v>0</v>
      </c>
      <c r="I115" s="584">
        <v>0</v>
      </c>
      <c r="J115" s="584">
        <v>0</v>
      </c>
      <c r="K115" s="584">
        <v>0</v>
      </c>
      <c r="L115" s="584">
        <v>0</v>
      </c>
      <c r="M115" s="584">
        <v>0</v>
      </c>
      <c r="N115" s="584">
        <v>0</v>
      </c>
      <c r="O115" s="584">
        <v>0</v>
      </c>
      <c r="P115" s="121">
        <f>IF(SUM(C115:O115)=B115,"","Error")</f>
      </c>
      <c r="Q115" s="151">
        <f>IF(SUM(C115:P115)=B115,"","Error")</f>
      </c>
    </row>
    <row r="116" spans="1:16" ht="6.75" customHeight="1">
      <c r="A116" s="122"/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</row>
    <row r="117" spans="1:17" ht="10.5" customHeight="1">
      <c r="A117" s="260" t="s">
        <v>197</v>
      </c>
      <c r="B117" s="585"/>
      <c r="C117" s="585"/>
      <c r="D117" s="585"/>
      <c r="E117" s="585"/>
      <c r="F117" s="585"/>
      <c r="G117" s="585"/>
      <c r="H117" s="585"/>
      <c r="I117" s="585"/>
      <c r="J117" s="585"/>
      <c r="K117" s="585"/>
      <c r="L117" s="585"/>
      <c r="M117" s="585"/>
      <c r="N117" s="585"/>
      <c r="O117" s="585"/>
      <c r="P117" s="118"/>
      <c r="Q117" s="151">
        <f>IF(SUM(C117:P117)=B117,"","Error")</f>
      </c>
    </row>
    <row r="118" spans="1:16" ht="10.5" customHeight="1">
      <c r="A118" s="260" t="s">
        <v>198</v>
      </c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</row>
    <row r="119" spans="1:16" ht="10.5" customHeight="1">
      <c r="A119" s="260" t="s">
        <v>199</v>
      </c>
      <c r="B119" s="585">
        <v>8</v>
      </c>
      <c r="C119" s="585">
        <v>5</v>
      </c>
      <c r="D119" s="585">
        <v>0</v>
      </c>
      <c r="E119" s="585">
        <v>0</v>
      </c>
      <c r="F119" s="585">
        <v>0</v>
      </c>
      <c r="G119" s="585">
        <v>0</v>
      </c>
      <c r="H119" s="585">
        <v>1</v>
      </c>
      <c r="I119" s="585">
        <v>0</v>
      </c>
      <c r="J119" s="585">
        <v>0</v>
      </c>
      <c r="K119" s="585">
        <v>0</v>
      </c>
      <c r="L119" s="585">
        <v>1</v>
      </c>
      <c r="M119" s="585">
        <v>1</v>
      </c>
      <c r="N119" s="585">
        <v>0</v>
      </c>
      <c r="O119" s="585">
        <v>0</v>
      </c>
      <c r="P119" s="121">
        <f>IF(SUM(C119:O119)=B119,"","Error")</f>
      </c>
    </row>
    <row r="120" spans="1:16" ht="6.75" customHeight="1">
      <c r="A120" s="122"/>
      <c r="B120" s="585"/>
      <c r="C120" s="585"/>
      <c r="D120" s="585"/>
      <c r="E120" s="585"/>
      <c r="F120" s="585"/>
      <c r="G120" s="585"/>
      <c r="H120" s="585"/>
      <c r="I120" s="585"/>
      <c r="J120" s="585"/>
      <c r="K120" s="585"/>
      <c r="L120" s="585"/>
      <c r="M120" s="585"/>
      <c r="N120" s="585"/>
      <c r="O120" s="585"/>
      <c r="P120" s="118"/>
    </row>
    <row r="121" spans="1:16" ht="10.5" customHeight="1">
      <c r="A121" s="254" t="s">
        <v>202</v>
      </c>
      <c r="B121" s="585">
        <v>278</v>
      </c>
      <c r="C121" s="585">
        <v>4</v>
      </c>
      <c r="D121" s="585">
        <v>0</v>
      </c>
      <c r="E121" s="585">
        <v>0</v>
      </c>
      <c r="F121" s="585">
        <v>1</v>
      </c>
      <c r="G121" s="585">
        <v>0</v>
      </c>
      <c r="H121" s="585">
        <v>0</v>
      </c>
      <c r="I121" s="585">
        <v>10</v>
      </c>
      <c r="J121" s="585">
        <v>7</v>
      </c>
      <c r="K121" s="585">
        <v>30</v>
      </c>
      <c r="L121" s="585">
        <v>40</v>
      </c>
      <c r="M121" s="585">
        <v>44</v>
      </c>
      <c r="N121" s="585">
        <v>142</v>
      </c>
      <c r="O121" s="585">
        <v>0</v>
      </c>
      <c r="P121" s="121">
        <f>IF(SUM(C121:O121)=B121,"","Error")</f>
      </c>
    </row>
    <row r="122" spans="1:16" ht="6.75" customHeight="1">
      <c r="A122" s="122"/>
      <c r="B122" s="586" t="s">
        <v>201</v>
      </c>
      <c r="C122" s="586" t="s">
        <v>201</v>
      </c>
      <c r="D122" s="586" t="s">
        <v>201</v>
      </c>
      <c r="E122" s="586" t="s">
        <v>201</v>
      </c>
      <c r="F122" s="586" t="s">
        <v>201</v>
      </c>
      <c r="G122" s="586" t="s">
        <v>201</v>
      </c>
      <c r="H122" s="586" t="s">
        <v>201</v>
      </c>
      <c r="I122" s="586" t="s">
        <v>201</v>
      </c>
      <c r="J122" s="586" t="s">
        <v>201</v>
      </c>
      <c r="K122" s="586" t="s">
        <v>201</v>
      </c>
      <c r="L122" s="586" t="s">
        <v>201</v>
      </c>
      <c r="M122" s="586" t="s">
        <v>201</v>
      </c>
      <c r="N122" s="586" t="s">
        <v>201</v>
      </c>
      <c r="O122" s="586" t="s">
        <v>201</v>
      </c>
      <c r="P122" s="118"/>
    </row>
    <row r="123" spans="1:16" ht="10.5" customHeight="1">
      <c r="A123" s="261" t="s">
        <v>85</v>
      </c>
      <c r="B123" s="589">
        <v>1435</v>
      </c>
      <c r="C123" s="589">
        <v>30</v>
      </c>
      <c r="D123" s="589">
        <v>4</v>
      </c>
      <c r="E123" s="589">
        <v>0</v>
      </c>
      <c r="F123" s="589">
        <v>3</v>
      </c>
      <c r="G123" s="589">
        <v>12</v>
      </c>
      <c r="H123" s="589">
        <v>17</v>
      </c>
      <c r="I123" s="589">
        <v>47</v>
      </c>
      <c r="J123" s="589">
        <v>64</v>
      </c>
      <c r="K123" s="589">
        <v>159</v>
      </c>
      <c r="L123" s="589">
        <v>246</v>
      </c>
      <c r="M123" s="589">
        <v>292</v>
      </c>
      <c r="N123" s="589">
        <v>561</v>
      </c>
      <c r="O123" s="589">
        <v>0</v>
      </c>
      <c r="P123" s="121">
        <f>IF(SUM(C123:O123)=B123,"","Error")</f>
      </c>
    </row>
    <row r="124" spans="2:16" ht="9.75" customHeight="1"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</row>
    <row r="125" spans="2:16" ht="9.75" customHeight="1"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</row>
    <row r="126" spans="2:16" ht="9.75" customHeight="1"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</row>
    <row r="127" spans="2:16" ht="9.75" customHeight="1"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</row>
    <row r="128" spans="2:16" ht="9.75" customHeight="1"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118"/>
    </row>
    <row r="129" spans="2:16" ht="9.75" customHeight="1"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118"/>
    </row>
    <row r="130" spans="2:16" ht="9.75" customHeight="1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118"/>
    </row>
  </sheetData>
  <sheetProtection/>
  <mergeCells count="9">
    <mergeCell ref="A66:O66"/>
    <mergeCell ref="A1:O1"/>
    <mergeCell ref="A2:O2"/>
    <mergeCell ref="A4:O4"/>
    <mergeCell ref="A6:O6"/>
    <mergeCell ref="A63:O63"/>
    <mergeCell ref="A64:O64"/>
    <mergeCell ref="A65:O65"/>
    <mergeCell ref="A8:A9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4" max="14" man="1"/>
    <brk id="129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Q127"/>
  <sheetViews>
    <sheetView view="pageBreakPreview" zoomScaleSheetLayoutView="100" zoomScalePageLayoutView="0" workbookViewId="0" topLeftCell="A94">
      <selection activeCell="P9" sqref="P9:R119"/>
    </sheetView>
  </sheetViews>
  <sheetFormatPr defaultColWidth="10.7109375" defaultRowHeight="9.75" customHeight="1"/>
  <cols>
    <col min="1" max="1" width="34.7109375" style="153" customWidth="1"/>
    <col min="2" max="15" width="6.7109375" style="295" customWidth="1"/>
    <col min="16" max="16" width="9.00390625" style="153" customWidth="1"/>
    <col min="17" max="16384" width="10.7109375" style="153" customWidth="1"/>
  </cols>
  <sheetData>
    <row r="1" spans="1:16" ht="10.5" customHeight="1">
      <c r="A1" s="773" t="s">
        <v>375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152"/>
    </row>
    <row r="2" spans="1:16" ht="10.5" customHeight="1">
      <c r="A2" s="773" t="s">
        <v>80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152"/>
    </row>
    <row r="3" spans="1:16" ht="6" customHeight="1">
      <c r="A3" s="152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152"/>
    </row>
    <row r="4" spans="1:16" ht="10.5" customHeight="1">
      <c r="A4" s="773" t="s">
        <v>318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152"/>
    </row>
    <row r="5" spans="1:16" ht="6" customHeight="1">
      <c r="A5" s="152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152"/>
    </row>
    <row r="6" spans="1:16" ht="10.5" customHeight="1">
      <c r="A6" s="774" t="s">
        <v>10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152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45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45"/>
    </row>
    <row r="10" spans="1:17" ht="6.75" customHeight="1">
      <c r="A10" s="120"/>
      <c r="B10" s="269"/>
      <c r="C10" s="269"/>
      <c r="D10" s="270"/>
      <c r="E10" s="270"/>
      <c r="F10" s="270"/>
      <c r="G10" s="269"/>
      <c r="H10" s="269"/>
      <c r="I10" s="269"/>
      <c r="J10" s="269"/>
      <c r="K10" s="269"/>
      <c r="L10" s="269"/>
      <c r="M10" s="269"/>
      <c r="N10" s="269"/>
      <c r="O10" s="269"/>
      <c r="P10" s="118"/>
      <c r="Q10" s="145"/>
    </row>
    <row r="11" spans="1:17" ht="10.5" customHeight="1">
      <c r="A11" s="165" t="s">
        <v>234</v>
      </c>
      <c r="B11" s="271" t="s">
        <v>201</v>
      </c>
      <c r="C11" s="271" t="s">
        <v>201</v>
      </c>
      <c r="D11" s="271" t="s">
        <v>201</v>
      </c>
      <c r="E11" s="271" t="s">
        <v>201</v>
      </c>
      <c r="F11" s="271" t="s">
        <v>201</v>
      </c>
      <c r="G11" s="271" t="s">
        <v>201</v>
      </c>
      <c r="H11" s="271" t="s">
        <v>201</v>
      </c>
      <c r="I11" s="271" t="s">
        <v>201</v>
      </c>
      <c r="J11" s="271" t="s">
        <v>201</v>
      </c>
      <c r="K11" s="271" t="s">
        <v>201</v>
      </c>
      <c r="L11" s="271" t="s">
        <v>201</v>
      </c>
      <c r="M11" s="271" t="s">
        <v>201</v>
      </c>
      <c r="N11" s="271" t="s">
        <v>201</v>
      </c>
      <c r="O11" s="271" t="s">
        <v>201</v>
      </c>
      <c r="P11" s="118"/>
      <c r="Q11" s="145"/>
    </row>
    <row r="12" spans="1:17" ht="10.5" customHeight="1">
      <c r="A12" s="253" t="s">
        <v>153</v>
      </c>
      <c r="B12" s="584">
        <v>155</v>
      </c>
      <c r="C12" s="584">
        <v>0</v>
      </c>
      <c r="D12" s="584">
        <v>0</v>
      </c>
      <c r="E12" s="584">
        <v>0</v>
      </c>
      <c r="F12" s="584">
        <v>0</v>
      </c>
      <c r="G12" s="584">
        <v>2</v>
      </c>
      <c r="H12" s="584">
        <v>0</v>
      </c>
      <c r="I12" s="584">
        <v>3</v>
      </c>
      <c r="J12" s="584">
        <v>4</v>
      </c>
      <c r="K12" s="584">
        <v>23</v>
      </c>
      <c r="L12" s="584">
        <v>28</v>
      </c>
      <c r="M12" s="584">
        <v>41</v>
      </c>
      <c r="N12" s="584">
        <v>54</v>
      </c>
      <c r="O12" s="584">
        <v>0</v>
      </c>
      <c r="P12" s="121">
        <f>IF(SUM(C12:O12)=B12,"","Error")</f>
      </c>
      <c r="Q12" s="146">
        <f>IF(SUM(C12:P12)=B12,"","Error")</f>
      </c>
    </row>
    <row r="13" spans="1:17" ht="6.75" customHeight="1">
      <c r="A13" s="122"/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118"/>
      <c r="Q13" s="145"/>
    </row>
    <row r="14" spans="1:17" ht="10.5" customHeight="1">
      <c r="A14" s="122" t="s">
        <v>154</v>
      </c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118"/>
      <c r="Q14" s="145"/>
    </row>
    <row r="15" spans="1:17" ht="10.5" customHeight="1">
      <c r="A15" s="122" t="s">
        <v>155</v>
      </c>
      <c r="B15" s="584">
        <v>0</v>
      </c>
      <c r="C15" s="584">
        <v>0</v>
      </c>
      <c r="D15" s="584">
        <v>0</v>
      </c>
      <c r="E15" s="584">
        <v>0</v>
      </c>
      <c r="F15" s="584">
        <v>0</v>
      </c>
      <c r="G15" s="584">
        <v>0</v>
      </c>
      <c r="H15" s="584">
        <v>0</v>
      </c>
      <c r="I15" s="584">
        <v>0</v>
      </c>
      <c r="J15" s="584">
        <v>0</v>
      </c>
      <c r="K15" s="584">
        <v>0</v>
      </c>
      <c r="L15" s="584">
        <v>0</v>
      </c>
      <c r="M15" s="584">
        <v>0</v>
      </c>
      <c r="N15" s="584">
        <v>0</v>
      </c>
      <c r="O15" s="584">
        <v>0</v>
      </c>
      <c r="P15" s="121">
        <f>IF(SUM(C15:O15)=B15,"","Error")</f>
      </c>
      <c r="Q15" s="145"/>
    </row>
    <row r="16" spans="1:17" ht="6.75" customHeight="1">
      <c r="A16" s="122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118"/>
      <c r="Q16" s="146">
        <f>IF(SUM(C16:P16)=B16,"","Error")</f>
      </c>
    </row>
    <row r="17" spans="1:17" ht="10.5" customHeight="1">
      <c r="A17" s="122" t="s">
        <v>156</v>
      </c>
      <c r="B17" s="585">
        <v>13</v>
      </c>
      <c r="C17" s="585">
        <v>0</v>
      </c>
      <c r="D17" s="585">
        <v>0</v>
      </c>
      <c r="E17" s="585">
        <v>0</v>
      </c>
      <c r="F17" s="585">
        <v>0</v>
      </c>
      <c r="G17" s="585">
        <v>0</v>
      </c>
      <c r="H17" s="585">
        <v>0</v>
      </c>
      <c r="I17" s="585">
        <v>0</v>
      </c>
      <c r="J17" s="585">
        <v>1</v>
      </c>
      <c r="K17" s="585">
        <v>7</v>
      </c>
      <c r="L17" s="585">
        <v>1</v>
      </c>
      <c r="M17" s="585">
        <v>3</v>
      </c>
      <c r="N17" s="585">
        <v>1</v>
      </c>
      <c r="O17" s="585">
        <v>0</v>
      </c>
      <c r="P17" s="121">
        <f>IF(SUM(C17:O17)=B17,"","Error")</f>
      </c>
      <c r="Q17" s="145"/>
    </row>
    <row r="18" spans="1:17" ht="6.75" customHeight="1">
      <c r="A18" s="122"/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118"/>
      <c r="Q18" s="145"/>
    </row>
    <row r="19" spans="1:17" ht="10.5" customHeight="1">
      <c r="A19" s="122" t="s">
        <v>227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118"/>
      <c r="Q19" s="146">
        <f>IF(SUM(C19:P19)=B19,"","Error")</f>
      </c>
    </row>
    <row r="20" spans="1:17" ht="10.5" customHeight="1">
      <c r="A20" s="122" t="s">
        <v>157</v>
      </c>
      <c r="B20" s="585">
        <v>4</v>
      </c>
      <c r="C20" s="585">
        <v>0</v>
      </c>
      <c r="D20" s="585">
        <v>0</v>
      </c>
      <c r="E20" s="585">
        <v>0</v>
      </c>
      <c r="F20" s="585">
        <v>0</v>
      </c>
      <c r="G20" s="585">
        <v>0</v>
      </c>
      <c r="H20" s="585">
        <v>0</v>
      </c>
      <c r="I20" s="585">
        <v>0</v>
      </c>
      <c r="J20" s="585">
        <v>0</v>
      </c>
      <c r="K20" s="585">
        <v>2</v>
      </c>
      <c r="L20" s="585">
        <v>2</v>
      </c>
      <c r="M20" s="585">
        <v>0</v>
      </c>
      <c r="N20" s="585">
        <v>0</v>
      </c>
      <c r="O20" s="585">
        <v>0</v>
      </c>
      <c r="P20" s="121">
        <f>IF(SUM(C20:O20)=B20,"","Error")</f>
      </c>
      <c r="Q20" s="145"/>
    </row>
    <row r="21" spans="1:17" ht="6.75" customHeight="1">
      <c r="A21" s="122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118"/>
      <c r="Q21" s="145"/>
    </row>
    <row r="22" spans="1:17" ht="10.5" customHeight="1">
      <c r="A22" s="122" t="s">
        <v>158</v>
      </c>
      <c r="B22" s="584">
        <v>92</v>
      </c>
      <c r="C22" s="584">
        <v>0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1</v>
      </c>
      <c r="K22" s="584">
        <v>10</v>
      </c>
      <c r="L22" s="584">
        <v>15</v>
      </c>
      <c r="M22" s="584">
        <v>28</v>
      </c>
      <c r="N22" s="584">
        <v>38</v>
      </c>
      <c r="O22" s="584">
        <v>0</v>
      </c>
      <c r="P22" s="121">
        <f>IF(SUM(C22:O22)=B22,"","Error")</f>
      </c>
      <c r="Q22" s="146">
        <f>IF(SUM(C22:P22)=B22,"","Error")</f>
      </c>
    </row>
    <row r="23" spans="1:17" ht="6.75" customHeight="1">
      <c r="A23" s="122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118"/>
      <c r="Q23" s="145"/>
    </row>
    <row r="24" spans="1:17" ht="10.5" customHeight="1">
      <c r="A24" s="122" t="s">
        <v>81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121"/>
      <c r="Q24" s="145"/>
    </row>
    <row r="25" spans="1:17" ht="10.5" customHeight="1">
      <c r="A25" s="122" t="s">
        <v>159</v>
      </c>
      <c r="B25" s="584">
        <v>46</v>
      </c>
      <c r="C25" s="584">
        <v>0</v>
      </c>
      <c r="D25" s="584">
        <v>0</v>
      </c>
      <c r="E25" s="584">
        <v>0</v>
      </c>
      <c r="F25" s="584">
        <v>0</v>
      </c>
      <c r="G25" s="584">
        <v>2</v>
      </c>
      <c r="H25" s="584">
        <v>0</v>
      </c>
      <c r="I25" s="584">
        <v>3</v>
      </c>
      <c r="J25" s="584">
        <v>2</v>
      </c>
      <c r="K25" s="584">
        <v>4</v>
      </c>
      <c r="L25" s="584">
        <v>10</v>
      </c>
      <c r="M25" s="584">
        <v>10</v>
      </c>
      <c r="N25" s="584">
        <v>15</v>
      </c>
      <c r="O25" s="584">
        <v>0</v>
      </c>
      <c r="P25" s="121">
        <f>IF(SUM(C25:O25)=B25,"","Error")</f>
      </c>
      <c r="Q25" s="146">
        <f>IF(SUM(C25:P25)=B25,"","Error")</f>
      </c>
    </row>
    <row r="26" spans="1:17" ht="6.75" customHeight="1">
      <c r="A26" s="122"/>
      <c r="B26" s="586" t="s">
        <v>201</v>
      </c>
      <c r="C26" s="586" t="s">
        <v>201</v>
      </c>
      <c r="D26" s="586" t="s">
        <v>201</v>
      </c>
      <c r="E26" s="586" t="s">
        <v>201</v>
      </c>
      <c r="F26" s="586" t="s">
        <v>201</v>
      </c>
      <c r="G26" s="586" t="s">
        <v>201</v>
      </c>
      <c r="H26" s="586" t="s">
        <v>201</v>
      </c>
      <c r="I26" s="586" t="s">
        <v>201</v>
      </c>
      <c r="J26" s="586" t="s">
        <v>201</v>
      </c>
      <c r="K26" s="586" t="s">
        <v>201</v>
      </c>
      <c r="L26" s="586" t="s">
        <v>201</v>
      </c>
      <c r="M26" s="586" t="s">
        <v>201</v>
      </c>
      <c r="N26" s="586" t="s">
        <v>201</v>
      </c>
      <c r="O26" s="586" t="s">
        <v>201</v>
      </c>
      <c r="P26" s="118"/>
      <c r="Q26" s="145"/>
    </row>
    <row r="27" spans="1:17" ht="10.5" customHeight="1">
      <c r="A27" s="254" t="s">
        <v>297</v>
      </c>
      <c r="B27" s="584">
        <v>165</v>
      </c>
      <c r="C27" s="584">
        <v>0</v>
      </c>
      <c r="D27" s="584">
        <v>1</v>
      </c>
      <c r="E27" s="584">
        <v>0</v>
      </c>
      <c r="F27" s="584">
        <v>0</v>
      </c>
      <c r="G27" s="584">
        <v>1</v>
      </c>
      <c r="H27" s="584">
        <v>2</v>
      </c>
      <c r="I27" s="584">
        <v>1</v>
      </c>
      <c r="J27" s="584">
        <v>1</v>
      </c>
      <c r="K27" s="584">
        <v>14</v>
      </c>
      <c r="L27" s="584">
        <v>43</v>
      </c>
      <c r="M27" s="584">
        <v>56</v>
      </c>
      <c r="N27" s="584">
        <v>46</v>
      </c>
      <c r="O27" s="584">
        <v>0</v>
      </c>
      <c r="P27" s="121">
        <f>IF(SUM(C27:O27)=B27,"","Error")</f>
      </c>
      <c r="Q27" s="145"/>
    </row>
    <row r="28" spans="1:17" ht="6.75" customHeight="1">
      <c r="A28" s="122"/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118"/>
      <c r="Q28" s="146">
        <f>IF(SUM(C28:P28)=B28,"","Error")</f>
      </c>
    </row>
    <row r="29" spans="1:17" ht="10.5" customHeight="1">
      <c r="A29" s="122" t="s">
        <v>307</v>
      </c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118"/>
      <c r="Q29" s="145"/>
    </row>
    <row r="30" spans="1:17" ht="10.5" customHeight="1">
      <c r="A30" s="122" t="s">
        <v>160</v>
      </c>
      <c r="B30" s="585">
        <v>8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1</v>
      </c>
      <c r="L30" s="585">
        <v>2</v>
      </c>
      <c r="M30" s="585">
        <v>4</v>
      </c>
      <c r="N30" s="585">
        <v>1</v>
      </c>
      <c r="O30" s="585">
        <v>0</v>
      </c>
      <c r="P30" s="121">
        <f>IF(SUM(C30:O30)=B30,"","Error")</f>
      </c>
      <c r="Q30" s="146">
        <f>IF(SUM(C30:P30)=B30,"","Error")</f>
      </c>
    </row>
    <row r="31" spans="1:17" ht="6.75" customHeight="1">
      <c r="A31" s="122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5"/>
      <c r="P31" s="118"/>
      <c r="Q31" s="145"/>
    </row>
    <row r="32" spans="1:17" ht="10.5" customHeight="1">
      <c r="A32" s="122" t="s">
        <v>82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118"/>
      <c r="Q32" s="145"/>
    </row>
    <row r="33" spans="1:17" ht="10.5" customHeight="1">
      <c r="A33" s="122" t="s">
        <v>161</v>
      </c>
      <c r="B33" s="585">
        <v>41</v>
      </c>
      <c r="C33" s="585">
        <v>0</v>
      </c>
      <c r="D33" s="585">
        <v>0</v>
      </c>
      <c r="E33" s="585">
        <v>0</v>
      </c>
      <c r="F33" s="585">
        <v>0</v>
      </c>
      <c r="G33" s="585">
        <v>0</v>
      </c>
      <c r="H33" s="585">
        <v>0</v>
      </c>
      <c r="I33" s="585">
        <v>0</v>
      </c>
      <c r="J33" s="585">
        <v>1</v>
      </c>
      <c r="K33" s="585">
        <v>5</v>
      </c>
      <c r="L33" s="585">
        <v>15</v>
      </c>
      <c r="M33" s="585">
        <v>11</v>
      </c>
      <c r="N33" s="585">
        <v>9</v>
      </c>
      <c r="O33" s="585">
        <v>0</v>
      </c>
      <c r="P33" s="121">
        <f>IF(SUM(C33:O33)=B33,"","Error")</f>
      </c>
      <c r="Q33" s="145"/>
    </row>
    <row r="34" spans="1:17" ht="6.75" customHeight="1">
      <c r="A34" s="122" t="s">
        <v>162</v>
      </c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121"/>
      <c r="Q34" s="146">
        <f>IF(SUM(C34:P34)=B34,"","Error")</f>
      </c>
    </row>
    <row r="35" spans="1:17" ht="10.5" customHeight="1">
      <c r="A35" s="122" t="s">
        <v>93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118"/>
      <c r="Q35" s="145"/>
    </row>
    <row r="36" spans="1:17" ht="10.5" customHeight="1">
      <c r="A36" s="122" t="s">
        <v>163</v>
      </c>
      <c r="B36" s="585">
        <v>48</v>
      </c>
      <c r="C36" s="585">
        <v>0</v>
      </c>
      <c r="D36" s="585">
        <v>0</v>
      </c>
      <c r="E36" s="585">
        <v>0</v>
      </c>
      <c r="F36" s="585">
        <v>0</v>
      </c>
      <c r="G36" s="585">
        <v>1</v>
      </c>
      <c r="H36" s="585">
        <v>0</v>
      </c>
      <c r="I36" s="585">
        <v>1</v>
      </c>
      <c r="J36" s="585">
        <v>0</v>
      </c>
      <c r="K36" s="585">
        <v>1</v>
      </c>
      <c r="L36" s="585">
        <v>11</v>
      </c>
      <c r="M36" s="585">
        <v>18</v>
      </c>
      <c r="N36" s="585">
        <v>16</v>
      </c>
      <c r="O36" s="585">
        <v>0</v>
      </c>
      <c r="P36" s="121">
        <f>IF(SUM(C36:O36)=B36,"","Error")</f>
      </c>
      <c r="Q36" s="145"/>
    </row>
    <row r="37" spans="1:17" ht="6.75" customHeight="1">
      <c r="A37" s="122"/>
      <c r="B37" s="585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118"/>
      <c r="Q37" s="145"/>
    </row>
    <row r="38" spans="1:17" ht="10.5" customHeight="1">
      <c r="A38" s="122" t="s">
        <v>164</v>
      </c>
      <c r="B38" s="584">
        <v>0</v>
      </c>
      <c r="C38" s="584">
        <v>0</v>
      </c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584">
        <v>0</v>
      </c>
      <c r="N38" s="584">
        <v>0</v>
      </c>
      <c r="O38" s="584">
        <v>0</v>
      </c>
      <c r="P38" s="121">
        <f>IF(SUM(C38:O38)=B38,"","Error")</f>
      </c>
      <c r="Q38" s="146">
        <f>IF(SUM(C38:P38)=B38,"","Error")</f>
      </c>
    </row>
    <row r="39" spans="1:17" ht="6.75" customHeight="1">
      <c r="A39" s="122" t="s">
        <v>83</v>
      </c>
      <c r="B39" s="585"/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118"/>
      <c r="Q39" s="145"/>
    </row>
    <row r="40" spans="1:17" ht="10.5" customHeight="1">
      <c r="A40" s="122" t="s">
        <v>167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118"/>
      <c r="Q40" s="145"/>
    </row>
    <row r="41" spans="1:17" ht="10.5" customHeight="1">
      <c r="A41" s="122" t="s">
        <v>168</v>
      </c>
      <c r="B41" s="585">
        <v>24</v>
      </c>
      <c r="C41" s="585">
        <v>0</v>
      </c>
      <c r="D41" s="585">
        <v>0</v>
      </c>
      <c r="E41" s="585">
        <v>0</v>
      </c>
      <c r="F41" s="585">
        <v>0</v>
      </c>
      <c r="G41" s="585">
        <v>0</v>
      </c>
      <c r="H41" s="585">
        <v>0</v>
      </c>
      <c r="I41" s="585">
        <v>0</v>
      </c>
      <c r="J41" s="585">
        <v>0</v>
      </c>
      <c r="K41" s="585">
        <v>0</v>
      </c>
      <c r="L41" s="585">
        <v>5</v>
      </c>
      <c r="M41" s="585">
        <v>5</v>
      </c>
      <c r="N41" s="585">
        <v>14</v>
      </c>
      <c r="O41" s="585">
        <v>0</v>
      </c>
      <c r="P41" s="121">
        <f>IF(SUM(C41:O41)=B41,"","Error")</f>
      </c>
      <c r="Q41" s="145"/>
    </row>
    <row r="42" spans="1:17" ht="6.75" customHeight="1">
      <c r="A42" s="122"/>
      <c r="B42" s="584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121"/>
      <c r="Q42" s="146">
        <f>IF(SUM(C42:P42)=B42,"","Error")</f>
      </c>
    </row>
    <row r="43" spans="1:17" ht="10.5" customHeight="1">
      <c r="A43" s="122" t="s">
        <v>82</v>
      </c>
      <c r="B43" s="585"/>
      <c r="C43" s="585"/>
      <c r="D43" s="585"/>
      <c r="E43" s="585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118"/>
      <c r="Q43" s="145"/>
    </row>
    <row r="44" spans="1:17" ht="10.5" customHeight="1">
      <c r="A44" s="122" t="s">
        <v>169</v>
      </c>
      <c r="B44" s="585">
        <v>4</v>
      </c>
      <c r="C44" s="585">
        <v>0</v>
      </c>
      <c r="D44" s="585">
        <v>0</v>
      </c>
      <c r="E44" s="585">
        <v>0</v>
      </c>
      <c r="F44" s="585">
        <v>0</v>
      </c>
      <c r="G44" s="585">
        <v>0</v>
      </c>
      <c r="H44" s="585">
        <v>0</v>
      </c>
      <c r="I44" s="585">
        <v>0</v>
      </c>
      <c r="J44" s="585">
        <v>0</v>
      </c>
      <c r="K44" s="585">
        <v>1</v>
      </c>
      <c r="L44" s="585">
        <v>1</v>
      </c>
      <c r="M44" s="585">
        <v>2</v>
      </c>
      <c r="N44" s="585">
        <v>0</v>
      </c>
      <c r="O44" s="585">
        <v>0</v>
      </c>
      <c r="P44" s="121">
        <f>IF(SUM(C44:O44)=B44,"","Error")</f>
      </c>
      <c r="Q44" s="145"/>
    </row>
    <row r="45" spans="1:17" ht="6.75" customHeight="1">
      <c r="A45" s="122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121"/>
      <c r="Q45" s="146">
        <f>IF(SUM(C45:P45)=B45,"","Error")</f>
      </c>
    </row>
    <row r="46" spans="1:17" ht="10.5" customHeight="1">
      <c r="A46" s="122" t="s">
        <v>170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118"/>
      <c r="Q46" s="145"/>
    </row>
    <row r="47" spans="1:17" ht="10.5" customHeight="1">
      <c r="A47" s="122" t="s">
        <v>171</v>
      </c>
      <c r="B47" s="585"/>
      <c r="C47" s="585"/>
      <c r="D47" s="585"/>
      <c r="E47" s="585"/>
      <c r="F47" s="585"/>
      <c r="G47" s="585"/>
      <c r="H47" s="585"/>
      <c r="I47" s="585"/>
      <c r="J47" s="585"/>
      <c r="K47" s="585"/>
      <c r="L47" s="585"/>
      <c r="M47" s="585"/>
      <c r="N47" s="585"/>
      <c r="O47" s="585"/>
      <c r="P47" s="121">
        <f>IF(SUM(C47:O47)=B47,"","Error")</f>
      </c>
      <c r="Q47" s="145"/>
    </row>
    <row r="48" spans="1:17" ht="10.5" customHeight="1">
      <c r="A48" s="122" t="s">
        <v>172</v>
      </c>
      <c r="B48" s="584">
        <v>1</v>
      </c>
      <c r="C48" s="584">
        <v>0</v>
      </c>
      <c r="D48" s="584">
        <v>1</v>
      </c>
      <c r="E48" s="584">
        <v>0</v>
      </c>
      <c r="F48" s="584">
        <v>0</v>
      </c>
      <c r="G48" s="584">
        <v>0</v>
      </c>
      <c r="H48" s="584">
        <v>0</v>
      </c>
      <c r="I48" s="584">
        <v>0</v>
      </c>
      <c r="J48" s="584">
        <v>0</v>
      </c>
      <c r="K48" s="584">
        <v>0</v>
      </c>
      <c r="L48" s="584">
        <v>0</v>
      </c>
      <c r="M48" s="584">
        <v>0</v>
      </c>
      <c r="N48" s="584">
        <v>0</v>
      </c>
      <c r="O48" s="584">
        <v>0</v>
      </c>
      <c r="P48" s="121"/>
      <c r="Q48" s="146">
        <f>IF(SUM(C48:P48)=B48,"","Error")</f>
      </c>
    </row>
    <row r="49" spans="1:17" ht="6.75" customHeight="1">
      <c r="A49" s="122"/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118"/>
      <c r="Q49" s="145"/>
    </row>
    <row r="50" spans="1:17" ht="10.5" customHeight="1">
      <c r="A50" s="122" t="s">
        <v>173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118"/>
      <c r="Q50" s="145"/>
    </row>
    <row r="51" spans="1:17" ht="10.5" customHeight="1">
      <c r="A51" s="122" t="s">
        <v>174</v>
      </c>
      <c r="B51" s="585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121">
        <f>IF(SUM(C51:O51)=B51,"","Error")</f>
      </c>
      <c r="Q51" s="146">
        <f>IF(SUM(C51:P51)=B51,"","Error")</f>
      </c>
    </row>
    <row r="52" spans="1:17" ht="10.5" customHeight="1">
      <c r="A52" s="122" t="s">
        <v>175</v>
      </c>
      <c r="B52" s="584">
        <v>26</v>
      </c>
      <c r="C52" s="584">
        <v>0</v>
      </c>
      <c r="D52" s="584">
        <v>0</v>
      </c>
      <c r="E52" s="584">
        <v>0</v>
      </c>
      <c r="F52" s="584">
        <v>0</v>
      </c>
      <c r="G52" s="584">
        <v>0</v>
      </c>
      <c r="H52" s="584">
        <v>1</v>
      </c>
      <c r="I52" s="584">
        <v>0</v>
      </c>
      <c r="J52" s="584">
        <v>0</v>
      </c>
      <c r="K52" s="584">
        <v>4</v>
      </c>
      <c r="L52" s="584">
        <v>4</v>
      </c>
      <c r="M52" s="584">
        <v>12</v>
      </c>
      <c r="N52" s="584">
        <v>5</v>
      </c>
      <c r="O52" s="584">
        <v>0</v>
      </c>
      <c r="P52" s="121"/>
      <c r="Q52" s="145"/>
    </row>
    <row r="53" spans="1:17" ht="6.75" customHeight="1">
      <c r="A53" s="122"/>
      <c r="B53" s="585"/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/>
      <c r="P53" s="118"/>
      <c r="Q53" s="145"/>
    </row>
    <row r="54" spans="1:17" ht="10.5" customHeight="1">
      <c r="A54" s="122" t="s">
        <v>176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121"/>
      <c r="Q54" s="145"/>
    </row>
    <row r="55" spans="1:17" ht="10.5" customHeight="1">
      <c r="A55" s="122" t="s">
        <v>177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121">
        <f>IF(SUM(C55:O55)=B55,"","Error")</f>
      </c>
      <c r="Q55" s="146">
        <f>IF(SUM(C55:P55)=B55,"","Error")</f>
      </c>
    </row>
    <row r="56" spans="1:17" ht="10.5" customHeight="1">
      <c r="A56" s="122" t="s">
        <v>178</v>
      </c>
      <c r="B56" s="585">
        <v>13</v>
      </c>
      <c r="C56" s="585">
        <v>0</v>
      </c>
      <c r="D56" s="585">
        <v>0</v>
      </c>
      <c r="E56" s="585">
        <v>0</v>
      </c>
      <c r="F56" s="585">
        <v>0</v>
      </c>
      <c r="G56" s="585">
        <v>0</v>
      </c>
      <c r="H56" s="585">
        <v>1</v>
      </c>
      <c r="I56" s="585">
        <v>0</v>
      </c>
      <c r="J56" s="585">
        <v>0</v>
      </c>
      <c r="K56" s="585">
        <v>2</v>
      </c>
      <c r="L56" s="585">
        <v>5</v>
      </c>
      <c r="M56" s="585">
        <v>4</v>
      </c>
      <c r="N56" s="585">
        <v>1</v>
      </c>
      <c r="O56" s="585">
        <v>0</v>
      </c>
      <c r="P56" s="118"/>
      <c r="Q56" s="145"/>
    </row>
    <row r="57" spans="1:17" ht="6.75" customHeight="1">
      <c r="A57" s="122"/>
      <c r="B57" s="585"/>
      <c r="C57" s="585"/>
      <c r="D57" s="585"/>
      <c r="E57" s="585"/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118"/>
      <c r="Q57" s="146">
        <f>IF(SUM(C57:P57)=B57,"","Error")</f>
      </c>
    </row>
    <row r="58" spans="1:17" ht="10.5" customHeight="1">
      <c r="A58" s="254" t="s">
        <v>298</v>
      </c>
      <c r="B58" s="584">
        <v>34</v>
      </c>
      <c r="C58" s="584">
        <v>0</v>
      </c>
      <c r="D58" s="584">
        <v>0</v>
      </c>
      <c r="E58" s="584">
        <v>0</v>
      </c>
      <c r="F58" s="584">
        <v>0</v>
      </c>
      <c r="G58" s="584">
        <v>0</v>
      </c>
      <c r="H58" s="584">
        <v>0</v>
      </c>
      <c r="I58" s="584">
        <v>0</v>
      </c>
      <c r="J58" s="584">
        <v>1</v>
      </c>
      <c r="K58" s="584">
        <v>2</v>
      </c>
      <c r="L58" s="584">
        <v>4</v>
      </c>
      <c r="M58" s="584">
        <v>12</v>
      </c>
      <c r="N58" s="584">
        <v>15</v>
      </c>
      <c r="O58" s="584">
        <v>0</v>
      </c>
      <c r="P58" s="121"/>
      <c r="Q58" s="145"/>
    </row>
    <row r="59" spans="1:17" ht="6.75" customHeight="1">
      <c r="A59" s="258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121">
        <f>IF(SUM(C59:O59)=B59,"","Error")</f>
      </c>
      <c r="Q59" s="145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45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6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45"/>
    </row>
    <row r="63" spans="1:17" ht="9.75" customHeight="1">
      <c r="A63" s="742" t="s">
        <v>376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45"/>
    </row>
    <row r="64" spans="1:17" ht="9.75" customHeight="1">
      <c r="A64" s="741" t="s">
        <v>377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45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45"/>
    </row>
    <row r="66" spans="1:17" ht="10.5" customHeight="1">
      <c r="A66" s="487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45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45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45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45"/>
    </row>
    <row r="70" spans="1:17" ht="10.5" customHeight="1">
      <c r="A70" s="253" t="s">
        <v>296</v>
      </c>
      <c r="B70" s="584">
        <v>20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1</v>
      </c>
      <c r="I70" s="584">
        <v>0</v>
      </c>
      <c r="J70" s="584">
        <v>1</v>
      </c>
      <c r="K70" s="584">
        <v>1</v>
      </c>
      <c r="L70" s="584">
        <v>2</v>
      </c>
      <c r="M70" s="584">
        <v>6</v>
      </c>
      <c r="N70" s="584">
        <v>9</v>
      </c>
      <c r="O70" s="584">
        <v>0</v>
      </c>
      <c r="P70" s="121"/>
      <c r="Q70" s="145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45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45"/>
    </row>
    <row r="73" spans="1:17" ht="10.5" customHeight="1">
      <c r="A73" s="254" t="s">
        <v>180</v>
      </c>
      <c r="B73" s="584">
        <v>42</v>
      </c>
      <c r="C73" s="584">
        <v>0</v>
      </c>
      <c r="D73" s="584">
        <v>1</v>
      </c>
      <c r="E73" s="584">
        <v>0</v>
      </c>
      <c r="F73" s="584">
        <v>0</v>
      </c>
      <c r="G73" s="584">
        <v>4</v>
      </c>
      <c r="H73" s="584">
        <v>2</v>
      </c>
      <c r="I73" s="584">
        <v>10</v>
      </c>
      <c r="J73" s="584">
        <v>9</v>
      </c>
      <c r="K73" s="584">
        <v>4</v>
      </c>
      <c r="L73" s="584">
        <v>6</v>
      </c>
      <c r="M73" s="584">
        <v>4</v>
      </c>
      <c r="N73" s="584">
        <v>2</v>
      </c>
      <c r="O73" s="584">
        <v>0</v>
      </c>
      <c r="P73" s="121"/>
      <c r="Q73" s="146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45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45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6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45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45"/>
    </row>
    <row r="79" spans="1:17" ht="10.5" customHeight="1">
      <c r="A79" s="122" t="s">
        <v>185</v>
      </c>
      <c r="B79" s="585">
        <v>14</v>
      </c>
      <c r="C79" s="585">
        <v>0</v>
      </c>
      <c r="D79" s="585">
        <v>0</v>
      </c>
      <c r="E79" s="585">
        <v>0</v>
      </c>
      <c r="F79" s="585">
        <v>0</v>
      </c>
      <c r="G79" s="585">
        <v>0</v>
      </c>
      <c r="H79" s="585">
        <v>2</v>
      </c>
      <c r="I79" s="585">
        <v>5</v>
      </c>
      <c r="J79" s="585">
        <v>2</v>
      </c>
      <c r="K79" s="585">
        <v>2</v>
      </c>
      <c r="L79" s="585">
        <v>3</v>
      </c>
      <c r="M79" s="585">
        <v>0</v>
      </c>
      <c r="N79" s="585">
        <v>0</v>
      </c>
      <c r="O79" s="585">
        <v>0</v>
      </c>
      <c r="P79" s="118"/>
      <c r="Q79" s="146">
        <f>IF(SUM(C79:P79)=B79,"","Error")</f>
      </c>
    </row>
    <row r="80" spans="1:17" ht="10.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45"/>
    </row>
    <row r="81" spans="1:17" ht="10.5" customHeight="1">
      <c r="A81" s="259" t="s">
        <v>186</v>
      </c>
      <c r="B81" s="585">
        <v>28</v>
      </c>
      <c r="C81" s="585">
        <v>0</v>
      </c>
      <c r="D81" s="585">
        <v>1</v>
      </c>
      <c r="E81" s="585">
        <v>0</v>
      </c>
      <c r="F81" s="585">
        <v>0</v>
      </c>
      <c r="G81" s="585">
        <v>4</v>
      </c>
      <c r="H81" s="585">
        <v>0</v>
      </c>
      <c r="I81" s="585">
        <v>5</v>
      </c>
      <c r="J81" s="585">
        <v>7</v>
      </c>
      <c r="K81" s="585">
        <v>2</v>
      </c>
      <c r="L81" s="585">
        <v>3</v>
      </c>
      <c r="M81" s="585">
        <v>4</v>
      </c>
      <c r="N81" s="585">
        <v>2</v>
      </c>
      <c r="O81" s="585">
        <v>0</v>
      </c>
      <c r="P81" s="121">
        <f>IF(SUM(C81:O81)=B81,"","Error")</f>
      </c>
      <c r="Q81" s="145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45"/>
    </row>
    <row r="83" spans="1:17" ht="10.5" customHeight="1">
      <c r="A83" s="254" t="s">
        <v>299</v>
      </c>
      <c r="B83" s="585">
        <v>34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0</v>
      </c>
      <c r="J83" s="585">
        <v>1</v>
      </c>
      <c r="K83" s="585">
        <v>8</v>
      </c>
      <c r="L83" s="585">
        <v>7</v>
      </c>
      <c r="M83" s="585">
        <v>6</v>
      </c>
      <c r="N83" s="585">
        <v>12</v>
      </c>
      <c r="O83" s="585">
        <v>0</v>
      </c>
      <c r="P83" s="121">
        <f>IF(SUM(C83:O83)=B83,"","Error")</f>
      </c>
      <c r="Q83" s="146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45"/>
    </row>
    <row r="85" spans="1:17" ht="10.5" customHeight="1">
      <c r="A85" s="254" t="s">
        <v>300</v>
      </c>
      <c r="B85" s="585">
        <v>7</v>
      </c>
      <c r="C85" s="585">
        <v>0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0</v>
      </c>
      <c r="J85" s="585">
        <v>0</v>
      </c>
      <c r="K85" s="585">
        <v>1</v>
      </c>
      <c r="L85" s="585">
        <v>0</v>
      </c>
      <c r="M85" s="585">
        <v>1</v>
      </c>
      <c r="N85" s="585">
        <v>5</v>
      </c>
      <c r="O85" s="585">
        <v>0</v>
      </c>
      <c r="P85" s="121">
        <f>IF(SUM(C85:O85)=B85,"","Error")</f>
      </c>
      <c r="Q85" s="145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45"/>
    </row>
    <row r="87" spans="1:17" ht="10.5" customHeight="1">
      <c r="A87" s="254" t="s">
        <v>301</v>
      </c>
      <c r="B87" s="584">
        <v>5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0</v>
      </c>
      <c r="N87" s="584">
        <v>5</v>
      </c>
      <c r="O87" s="584">
        <v>0</v>
      </c>
      <c r="P87" s="121">
        <f>IF(SUM(C87:O87)=B87,"","Error")</f>
      </c>
      <c r="Q87" s="146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45"/>
    </row>
    <row r="89" spans="1:17" ht="10.5" customHeight="1">
      <c r="A89" s="254" t="s">
        <v>282</v>
      </c>
      <c r="B89" s="584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45"/>
    </row>
    <row r="90" spans="1:17" ht="10.5" customHeight="1">
      <c r="A90" s="254" t="s">
        <v>302</v>
      </c>
      <c r="B90" s="585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6">
        <f>IF(SUM(C90:P90)=B90,"","Error")</f>
      </c>
    </row>
    <row r="91" spans="1:17" ht="10.5" customHeight="1">
      <c r="A91" s="254" t="s">
        <v>187</v>
      </c>
      <c r="B91" s="584">
        <v>26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0</v>
      </c>
      <c r="K91" s="584">
        <v>2</v>
      </c>
      <c r="L91" s="584">
        <v>7</v>
      </c>
      <c r="M91" s="584">
        <v>3</v>
      </c>
      <c r="N91" s="584">
        <v>14</v>
      </c>
      <c r="O91" s="584">
        <v>0</v>
      </c>
      <c r="P91" s="121"/>
      <c r="Q91" s="145"/>
    </row>
    <row r="92" spans="1:17" ht="6.75" customHeight="1">
      <c r="A92" s="254"/>
      <c r="B92" s="585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6">
        <f>IF(SUM(C92:P92)=B92,"","Error")</f>
      </c>
    </row>
    <row r="93" spans="1:17" ht="10.5" customHeight="1">
      <c r="A93" s="254" t="s">
        <v>152</v>
      </c>
      <c r="B93" s="585">
        <v>11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0</v>
      </c>
      <c r="K93" s="585">
        <v>1</v>
      </c>
      <c r="L93" s="585">
        <v>1</v>
      </c>
      <c r="M93" s="585">
        <v>4</v>
      </c>
      <c r="N93" s="585">
        <v>5</v>
      </c>
      <c r="O93" s="585">
        <v>0</v>
      </c>
      <c r="P93" s="121">
        <f>IF(SUM(C93:O93)=B93,"","Error")</f>
      </c>
      <c r="Q93" s="145"/>
    </row>
    <row r="94" spans="1:17" ht="6.75" customHeight="1">
      <c r="A94" s="122"/>
      <c r="B94" s="584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6">
        <f>IF(SUM(C94:P94)=B94,"","Error")</f>
      </c>
    </row>
    <row r="95" spans="1:17" ht="10.5" customHeight="1">
      <c r="A95" s="254" t="s">
        <v>188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45"/>
    </row>
    <row r="96" spans="1:17" ht="10.5" customHeight="1">
      <c r="A96" s="254" t="s">
        <v>189</v>
      </c>
      <c r="B96" s="584">
        <v>4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0</v>
      </c>
      <c r="I96" s="584">
        <v>0</v>
      </c>
      <c r="J96" s="584">
        <v>2</v>
      </c>
      <c r="K96" s="584">
        <v>1</v>
      </c>
      <c r="L96" s="584">
        <v>0</v>
      </c>
      <c r="M96" s="584">
        <v>0</v>
      </c>
      <c r="N96" s="584">
        <v>0</v>
      </c>
      <c r="O96" s="584">
        <v>0</v>
      </c>
      <c r="P96" s="121"/>
      <c r="Q96" s="145"/>
    </row>
    <row r="97" spans="1:17" ht="6.75" customHeight="1">
      <c r="A97" s="122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6">
        <f>IF(SUM(C97:P97)=B97,"","Error")</f>
      </c>
    </row>
    <row r="98" spans="1:17" ht="10.5" customHeight="1">
      <c r="A98" s="254" t="s">
        <v>190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45"/>
    </row>
    <row r="99" spans="1:17" ht="10.5" customHeight="1">
      <c r="A99" s="254" t="s">
        <v>303</v>
      </c>
      <c r="B99" s="584">
        <v>6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2</v>
      </c>
      <c r="K99" s="584">
        <v>2</v>
      </c>
      <c r="L99" s="584">
        <v>0</v>
      </c>
      <c r="M99" s="584">
        <v>1</v>
      </c>
      <c r="N99" s="584">
        <v>1</v>
      </c>
      <c r="O99" s="584">
        <v>0</v>
      </c>
      <c r="P99" s="121"/>
      <c r="Q99" s="146">
        <f>IF(SUM(C99:P99)=B99,"","Error")</f>
      </c>
    </row>
    <row r="100" spans="1:17" ht="6.75" customHeight="1">
      <c r="A100" s="122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45"/>
    </row>
    <row r="101" spans="1:17" ht="10.5" customHeight="1">
      <c r="A101" s="165" t="s">
        <v>304</v>
      </c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45"/>
    </row>
    <row r="102" spans="1:17" ht="10.5" customHeight="1">
      <c r="A102" s="165" t="s">
        <v>191</v>
      </c>
      <c r="B102" s="584">
        <v>7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0</v>
      </c>
      <c r="K102" s="584">
        <v>1</v>
      </c>
      <c r="L102" s="584">
        <v>0</v>
      </c>
      <c r="M102" s="584">
        <v>2</v>
      </c>
      <c r="N102" s="584">
        <v>4</v>
      </c>
      <c r="O102" s="584">
        <v>0</v>
      </c>
      <c r="P102" s="121"/>
      <c r="Q102" s="146">
        <f>IF(SUM(C102:P102)=B102,"","Error")</f>
      </c>
    </row>
    <row r="103" spans="1:17" ht="6.75" customHeight="1">
      <c r="A103" s="165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45"/>
    </row>
    <row r="104" spans="1:17" ht="10.5" customHeight="1">
      <c r="A104" s="165" t="s">
        <v>192</v>
      </c>
      <c r="B104" s="585">
        <v>4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2</v>
      </c>
      <c r="L104" s="585">
        <v>0</v>
      </c>
      <c r="M104" s="585">
        <v>2</v>
      </c>
      <c r="N104" s="585">
        <v>0</v>
      </c>
      <c r="O104" s="585">
        <v>0</v>
      </c>
      <c r="P104" s="121">
        <f>IF(SUM(C104:O104)=B104,"","Error")</f>
      </c>
      <c r="Q104" s="145"/>
    </row>
    <row r="105" spans="1:17" ht="6.75" customHeight="1">
      <c r="A105" s="165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6">
        <f>IF(SUM(C105:P105)=B105,"","Error")</f>
      </c>
    </row>
    <row r="106" spans="1:17" ht="10.5" customHeight="1">
      <c r="A106" s="254" t="s">
        <v>203</v>
      </c>
      <c r="B106" s="584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45"/>
    </row>
    <row r="107" spans="1:17" ht="10.5" customHeight="1">
      <c r="A107" s="254" t="s">
        <v>206</v>
      </c>
      <c r="B107" s="585">
        <v>38</v>
      </c>
      <c r="C107" s="585">
        <v>2</v>
      </c>
      <c r="D107" s="585">
        <v>0</v>
      </c>
      <c r="E107" s="585">
        <v>0</v>
      </c>
      <c r="F107" s="585">
        <v>0</v>
      </c>
      <c r="G107" s="585">
        <v>3</v>
      </c>
      <c r="H107" s="585">
        <v>8</v>
      </c>
      <c r="I107" s="585">
        <v>13</v>
      </c>
      <c r="J107" s="585">
        <v>8</v>
      </c>
      <c r="K107" s="585">
        <v>2</v>
      </c>
      <c r="L107" s="585">
        <v>1</v>
      </c>
      <c r="M107" s="585">
        <v>1</v>
      </c>
      <c r="N107" s="585">
        <v>0</v>
      </c>
      <c r="O107" s="585">
        <v>0</v>
      </c>
      <c r="P107" s="121">
        <f>IF(SUM(C107:O107)=B107,"","Error")</f>
      </c>
      <c r="Q107" s="145"/>
    </row>
    <row r="108" spans="1:17" ht="6.75" customHeight="1">
      <c r="A108" s="254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45"/>
    </row>
    <row r="109" spans="1:17" ht="10.5" customHeight="1">
      <c r="A109" s="166" t="s">
        <v>193</v>
      </c>
      <c r="B109" s="585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6">
        <f>IF(SUM(C109:P109)=B109,"","Error")</f>
      </c>
    </row>
    <row r="110" spans="1:17" ht="10.5" customHeight="1">
      <c r="A110" s="253" t="s">
        <v>194</v>
      </c>
      <c r="B110" s="585">
        <v>17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3</v>
      </c>
      <c r="J110" s="585">
        <v>1</v>
      </c>
      <c r="K110" s="585">
        <v>6</v>
      </c>
      <c r="L110" s="585">
        <v>5</v>
      </c>
      <c r="M110" s="585">
        <v>1</v>
      </c>
      <c r="N110" s="585">
        <v>1</v>
      </c>
      <c r="O110" s="585">
        <v>0</v>
      </c>
      <c r="P110" s="118"/>
      <c r="Q110" s="145"/>
    </row>
    <row r="111" spans="1:17" ht="6.75" customHeight="1">
      <c r="A111" s="253"/>
      <c r="B111" s="584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6">
        <f>IF(SUM(C111:P111)=B111,"","Error")</f>
      </c>
    </row>
    <row r="112" spans="1:17" ht="10.5" customHeight="1">
      <c r="A112" s="254" t="s">
        <v>195</v>
      </c>
      <c r="B112" s="585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45"/>
    </row>
    <row r="113" spans="1:17" ht="10.5" customHeight="1">
      <c r="A113" s="254" t="s">
        <v>196</v>
      </c>
      <c r="B113" s="584">
        <v>7</v>
      </c>
      <c r="C113" s="588">
        <v>7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45"/>
    </row>
    <row r="114" spans="1:17" ht="6.75" customHeight="1">
      <c r="A114" s="122"/>
      <c r="B114" s="585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6">
        <f>IF(SUM(C114:P114)=B114,"","Error")</f>
      </c>
    </row>
    <row r="115" spans="1:17" ht="10.5" customHeight="1">
      <c r="A115" s="260" t="s">
        <v>197</v>
      </c>
      <c r="B115" s="585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45"/>
    </row>
    <row r="116" spans="1:17" ht="10.5" customHeight="1">
      <c r="A116" s="260" t="s">
        <v>198</v>
      </c>
      <c r="B116" s="585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6">
        <f>IF(SUM(C116:P116)=B116,"","Error")</f>
      </c>
    </row>
    <row r="117" spans="1:17" ht="10.5" customHeight="1">
      <c r="A117" s="260" t="s">
        <v>199</v>
      </c>
      <c r="B117" s="585">
        <v>3</v>
      </c>
      <c r="C117" s="585">
        <v>2</v>
      </c>
      <c r="D117" s="585">
        <v>0</v>
      </c>
      <c r="E117" s="585">
        <v>0</v>
      </c>
      <c r="F117" s="585">
        <v>0</v>
      </c>
      <c r="G117" s="585">
        <v>0</v>
      </c>
      <c r="H117" s="585">
        <v>1</v>
      </c>
      <c r="I117" s="585">
        <v>0</v>
      </c>
      <c r="J117" s="585">
        <v>0</v>
      </c>
      <c r="K117" s="585">
        <v>0</v>
      </c>
      <c r="L117" s="585">
        <v>0</v>
      </c>
      <c r="M117" s="585">
        <v>0</v>
      </c>
      <c r="N117" s="585">
        <v>0</v>
      </c>
      <c r="O117" s="585">
        <v>0</v>
      </c>
      <c r="P117" s="118"/>
      <c r="Q117" s="145"/>
    </row>
    <row r="118" spans="1:17" ht="6.75" customHeight="1">
      <c r="A118" s="122"/>
      <c r="B118" s="585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6">
        <f>IF(SUM(C118:P118)=B118,"","Error")</f>
      </c>
    </row>
    <row r="119" spans="1:17" ht="10.5" customHeight="1">
      <c r="A119" s="254" t="s">
        <v>202</v>
      </c>
      <c r="B119" s="585">
        <v>133</v>
      </c>
      <c r="C119" s="585">
        <v>2</v>
      </c>
      <c r="D119" s="585">
        <v>0</v>
      </c>
      <c r="E119" s="585">
        <v>0</v>
      </c>
      <c r="F119" s="585">
        <v>1</v>
      </c>
      <c r="G119" s="585">
        <v>0</v>
      </c>
      <c r="H119" s="585">
        <v>0</v>
      </c>
      <c r="I119" s="585">
        <v>5</v>
      </c>
      <c r="J119" s="585">
        <v>2</v>
      </c>
      <c r="K119" s="585">
        <v>18</v>
      </c>
      <c r="L119" s="585">
        <v>22</v>
      </c>
      <c r="M119" s="585">
        <v>26</v>
      </c>
      <c r="N119" s="585">
        <v>57</v>
      </c>
      <c r="O119" s="585">
        <v>0</v>
      </c>
      <c r="P119" s="121">
        <f>IF(SUM(C119:O119)=B119,"","Error")</f>
      </c>
      <c r="Q119" s="145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45"/>
    </row>
    <row r="121" spans="1:17" ht="10.5" customHeight="1">
      <c r="A121" s="261" t="s">
        <v>85</v>
      </c>
      <c r="B121" s="589">
        <v>718</v>
      </c>
      <c r="C121" s="589">
        <v>13</v>
      </c>
      <c r="D121" s="589">
        <v>2</v>
      </c>
      <c r="E121" s="589">
        <v>0</v>
      </c>
      <c r="F121" s="589">
        <v>1</v>
      </c>
      <c r="G121" s="589">
        <v>11</v>
      </c>
      <c r="H121" s="589">
        <v>14</v>
      </c>
      <c r="I121" s="589">
        <v>35</v>
      </c>
      <c r="J121" s="589">
        <v>32</v>
      </c>
      <c r="K121" s="589">
        <v>88</v>
      </c>
      <c r="L121" s="589">
        <v>126</v>
      </c>
      <c r="M121" s="589">
        <v>166</v>
      </c>
      <c r="N121" s="589">
        <v>230</v>
      </c>
      <c r="O121" s="589">
        <v>0</v>
      </c>
      <c r="P121" s="121">
        <f>IF(SUM(C121:O121)=B121,"","Error")</f>
      </c>
      <c r="Q121" s="145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45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45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45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45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45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45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62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Q129"/>
  <sheetViews>
    <sheetView view="pageBreakPreview" zoomScaleSheetLayoutView="100" zoomScalePageLayoutView="0" workbookViewId="0" topLeftCell="A58">
      <selection activeCell="P9" sqref="P9:R118"/>
    </sheetView>
  </sheetViews>
  <sheetFormatPr defaultColWidth="10.7109375" defaultRowHeight="9.75" customHeight="1"/>
  <cols>
    <col min="1" max="1" width="34.8515625" style="155" customWidth="1"/>
    <col min="2" max="15" width="6.7109375" style="297" customWidth="1"/>
    <col min="16" max="16" width="9.00390625" style="155" customWidth="1"/>
    <col min="17" max="16384" width="10.7109375" style="155" customWidth="1"/>
  </cols>
  <sheetData>
    <row r="1" spans="1:16" ht="10.5" customHeight="1">
      <c r="A1" s="775" t="s">
        <v>378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154"/>
    </row>
    <row r="2" spans="1:16" ht="10.5" customHeight="1">
      <c r="A2" s="775" t="s">
        <v>80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154"/>
    </row>
    <row r="3" spans="1:16" ht="6" customHeight="1">
      <c r="A3" s="154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16" ht="10.5" customHeight="1">
      <c r="A4" s="775" t="s">
        <v>318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154"/>
    </row>
    <row r="5" spans="1:16" ht="6" customHeight="1">
      <c r="A5" s="154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16" ht="10.5" customHeight="1">
      <c r="A6" s="776" t="s">
        <v>11</v>
      </c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154"/>
    </row>
    <row r="7" ht="6" customHeight="1"/>
    <row r="8" spans="1:17" ht="10.5" customHeight="1">
      <c r="A8" s="744" t="s">
        <v>200</v>
      </c>
      <c r="B8" s="266" t="s">
        <v>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118"/>
      <c r="Q8" s="139"/>
    </row>
    <row r="9" spans="1:17" ht="10.5" customHeight="1">
      <c r="A9" s="745"/>
      <c r="B9" s="267" t="s">
        <v>70</v>
      </c>
      <c r="C9" s="267" t="s">
        <v>71</v>
      </c>
      <c r="D9" s="268" t="s">
        <v>72</v>
      </c>
      <c r="E9" s="268" t="s">
        <v>73</v>
      </c>
      <c r="F9" s="268" t="s">
        <v>74</v>
      </c>
      <c r="G9" s="267" t="s">
        <v>75</v>
      </c>
      <c r="H9" s="267" t="s">
        <v>76</v>
      </c>
      <c r="I9" s="267" t="s">
        <v>3</v>
      </c>
      <c r="J9" s="267" t="s">
        <v>4</v>
      </c>
      <c r="K9" s="267" t="s">
        <v>5</v>
      </c>
      <c r="L9" s="267" t="s">
        <v>6</v>
      </c>
      <c r="M9" s="267" t="s">
        <v>7</v>
      </c>
      <c r="N9" s="267" t="s">
        <v>77</v>
      </c>
      <c r="O9" s="267" t="s">
        <v>245</v>
      </c>
      <c r="P9" s="118"/>
      <c r="Q9" s="139"/>
    </row>
    <row r="10" spans="1:17" ht="6.75" customHeight="1">
      <c r="A10" s="120"/>
      <c r="B10" s="298"/>
      <c r="C10" s="298"/>
      <c r="D10" s="299"/>
      <c r="E10" s="299"/>
      <c r="F10" s="299"/>
      <c r="G10" s="298"/>
      <c r="H10" s="298"/>
      <c r="I10" s="298"/>
      <c r="J10" s="298"/>
      <c r="K10" s="298"/>
      <c r="L10" s="298"/>
      <c r="M10" s="298"/>
      <c r="N10" s="298"/>
      <c r="O10" s="298"/>
      <c r="P10" s="118"/>
      <c r="Q10" s="139"/>
    </row>
    <row r="11" spans="1:17" ht="10.5" customHeight="1">
      <c r="A11" s="165" t="s">
        <v>234</v>
      </c>
      <c r="B11" s="300" t="s">
        <v>201</v>
      </c>
      <c r="C11" s="300" t="s">
        <v>201</v>
      </c>
      <c r="D11" s="300" t="s">
        <v>201</v>
      </c>
      <c r="E11" s="300" t="s">
        <v>201</v>
      </c>
      <c r="F11" s="300" t="s">
        <v>201</v>
      </c>
      <c r="G11" s="300" t="s">
        <v>201</v>
      </c>
      <c r="H11" s="300" t="s">
        <v>201</v>
      </c>
      <c r="I11" s="300" t="s">
        <v>201</v>
      </c>
      <c r="J11" s="300" t="s">
        <v>201</v>
      </c>
      <c r="K11" s="300" t="s">
        <v>201</v>
      </c>
      <c r="L11" s="300" t="s">
        <v>201</v>
      </c>
      <c r="M11" s="300" t="s">
        <v>201</v>
      </c>
      <c r="N11" s="300" t="s">
        <v>201</v>
      </c>
      <c r="O11" s="300" t="s">
        <v>201</v>
      </c>
      <c r="P11" s="118"/>
      <c r="Q11" s="139"/>
    </row>
    <row r="12" spans="1:17" ht="10.5" customHeight="1">
      <c r="A12" s="253" t="s">
        <v>153</v>
      </c>
      <c r="B12" s="588">
        <v>165</v>
      </c>
      <c r="C12" s="588">
        <v>0</v>
      </c>
      <c r="D12" s="588">
        <v>0</v>
      </c>
      <c r="E12" s="588">
        <v>0</v>
      </c>
      <c r="F12" s="588">
        <v>1</v>
      </c>
      <c r="G12" s="588">
        <v>0</v>
      </c>
      <c r="H12" s="588">
        <v>0</v>
      </c>
      <c r="I12" s="588">
        <v>1</v>
      </c>
      <c r="J12" s="588">
        <v>9</v>
      </c>
      <c r="K12" s="588">
        <v>13</v>
      </c>
      <c r="L12" s="588">
        <v>21</v>
      </c>
      <c r="M12" s="588">
        <v>37</v>
      </c>
      <c r="N12" s="588">
        <v>83</v>
      </c>
      <c r="O12" s="588">
        <v>0</v>
      </c>
      <c r="P12" s="121">
        <f>IF(SUM(C12:O12)=B12,"","Error")</f>
      </c>
      <c r="Q12" s="140">
        <f>IF(SUM(C12:P12)=B12,"","Error")</f>
      </c>
    </row>
    <row r="13" spans="1:17" ht="6.75" customHeight="1">
      <c r="A13" s="122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118"/>
      <c r="Q13" s="139"/>
    </row>
    <row r="14" spans="1:17" ht="10.5" customHeight="1">
      <c r="A14" s="122" t="s">
        <v>154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118"/>
      <c r="Q14" s="139"/>
    </row>
    <row r="15" spans="1:17" ht="11.25">
      <c r="A15" s="122" t="s">
        <v>155</v>
      </c>
      <c r="B15" s="588">
        <v>0</v>
      </c>
      <c r="C15" s="588">
        <v>0</v>
      </c>
      <c r="D15" s="588">
        <v>0</v>
      </c>
      <c r="E15" s="588">
        <v>0</v>
      </c>
      <c r="F15" s="588">
        <v>0</v>
      </c>
      <c r="G15" s="588">
        <v>0</v>
      </c>
      <c r="H15" s="588">
        <v>0</v>
      </c>
      <c r="I15" s="588">
        <v>0</v>
      </c>
      <c r="J15" s="588">
        <v>0</v>
      </c>
      <c r="K15" s="588">
        <v>0</v>
      </c>
      <c r="L15" s="588">
        <v>0</v>
      </c>
      <c r="M15" s="588">
        <v>0</v>
      </c>
      <c r="N15" s="588">
        <v>0</v>
      </c>
      <c r="O15" s="588">
        <v>0</v>
      </c>
      <c r="P15" s="121">
        <f>IF(SUM(C15:O15)=B15,"","Error")</f>
      </c>
      <c r="Q15" s="139"/>
    </row>
    <row r="16" spans="1:17" ht="6.75" customHeight="1">
      <c r="A16" s="122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118"/>
      <c r="Q16" s="140">
        <f>IF(SUM(C16:P16)=B16,"","Error")</f>
      </c>
    </row>
    <row r="17" spans="1:17" ht="10.5" customHeight="1">
      <c r="A17" s="122" t="s">
        <v>156</v>
      </c>
      <c r="B17" s="590">
        <v>8</v>
      </c>
      <c r="C17" s="590">
        <v>0</v>
      </c>
      <c r="D17" s="590">
        <v>0</v>
      </c>
      <c r="E17" s="590">
        <v>0</v>
      </c>
      <c r="F17" s="590">
        <v>0</v>
      </c>
      <c r="G17" s="590">
        <v>0</v>
      </c>
      <c r="H17" s="590">
        <v>0</v>
      </c>
      <c r="I17" s="590">
        <v>0</v>
      </c>
      <c r="J17" s="590">
        <v>1</v>
      </c>
      <c r="K17" s="590">
        <v>1</v>
      </c>
      <c r="L17" s="590">
        <v>0</v>
      </c>
      <c r="M17" s="590">
        <v>1</v>
      </c>
      <c r="N17" s="590">
        <v>5</v>
      </c>
      <c r="O17" s="590">
        <v>0</v>
      </c>
      <c r="P17" s="121">
        <f>IF(SUM(C17:O17)=B17,"","Error")</f>
      </c>
      <c r="Q17" s="139"/>
    </row>
    <row r="18" spans="1:17" ht="6.75" customHeight="1">
      <c r="A18" s="122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118"/>
      <c r="Q18" s="139"/>
    </row>
    <row r="19" spans="1:17" ht="10.5" customHeight="1">
      <c r="A19" s="122" t="s">
        <v>227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118"/>
      <c r="Q19" s="140">
        <f>IF(SUM(C19:P19)=B19,"","Error")</f>
      </c>
    </row>
    <row r="20" spans="1:17" ht="10.5" customHeight="1">
      <c r="A20" s="122" t="s">
        <v>157</v>
      </c>
      <c r="B20" s="590">
        <v>5</v>
      </c>
      <c r="C20" s="590">
        <v>0</v>
      </c>
      <c r="D20" s="590">
        <v>0</v>
      </c>
      <c r="E20" s="590">
        <v>0</v>
      </c>
      <c r="F20" s="590">
        <v>0</v>
      </c>
      <c r="G20" s="590">
        <v>0</v>
      </c>
      <c r="H20" s="590">
        <v>0</v>
      </c>
      <c r="I20" s="590">
        <v>0</v>
      </c>
      <c r="J20" s="590">
        <v>0</v>
      </c>
      <c r="K20" s="590">
        <v>0</v>
      </c>
      <c r="L20" s="590">
        <v>0</v>
      </c>
      <c r="M20" s="590">
        <v>2</v>
      </c>
      <c r="N20" s="590">
        <v>3</v>
      </c>
      <c r="O20" s="590">
        <v>0</v>
      </c>
      <c r="P20" s="121">
        <f>IF(SUM(C20:O20)=B20,"","Error")</f>
      </c>
      <c r="Q20" s="139"/>
    </row>
    <row r="21" spans="1:17" ht="6.75" customHeight="1">
      <c r="A21" s="122"/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118"/>
      <c r="Q21" s="139"/>
    </row>
    <row r="22" spans="1:17" ht="10.5" customHeight="1">
      <c r="A22" s="122" t="s">
        <v>158</v>
      </c>
      <c r="B22" s="588">
        <v>96</v>
      </c>
      <c r="C22" s="588">
        <v>0</v>
      </c>
      <c r="D22" s="588">
        <v>0</v>
      </c>
      <c r="E22" s="588">
        <v>0</v>
      </c>
      <c r="F22" s="588">
        <v>0</v>
      </c>
      <c r="G22" s="588">
        <v>0</v>
      </c>
      <c r="H22" s="588">
        <v>0</v>
      </c>
      <c r="I22" s="588">
        <v>0</v>
      </c>
      <c r="J22" s="588">
        <v>2</v>
      </c>
      <c r="K22" s="588">
        <v>8</v>
      </c>
      <c r="L22" s="588">
        <v>16</v>
      </c>
      <c r="M22" s="588">
        <v>24</v>
      </c>
      <c r="N22" s="588">
        <v>46</v>
      </c>
      <c r="O22" s="588">
        <v>0</v>
      </c>
      <c r="P22" s="121">
        <f>IF(SUM(C22:O22)=B22,"","Error")</f>
      </c>
      <c r="Q22" s="140">
        <f>IF(SUM(C22:P22)=B22,"","Error")</f>
      </c>
    </row>
    <row r="23" spans="1:17" ht="6.75" customHeight="1">
      <c r="A23" s="122"/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118"/>
      <c r="Q23" s="139"/>
    </row>
    <row r="24" spans="1:17" ht="10.5" customHeight="1">
      <c r="A24" s="122" t="s">
        <v>81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121"/>
      <c r="Q24" s="139"/>
    </row>
    <row r="25" spans="1:17" ht="10.5" customHeight="1">
      <c r="A25" s="122" t="s">
        <v>159</v>
      </c>
      <c r="B25" s="588">
        <v>56</v>
      </c>
      <c r="C25" s="588">
        <v>0</v>
      </c>
      <c r="D25" s="588">
        <v>0</v>
      </c>
      <c r="E25" s="588">
        <v>0</v>
      </c>
      <c r="F25" s="588">
        <v>1</v>
      </c>
      <c r="G25" s="588">
        <v>0</v>
      </c>
      <c r="H25" s="588">
        <v>0</v>
      </c>
      <c r="I25" s="588">
        <v>1</v>
      </c>
      <c r="J25" s="588">
        <v>6</v>
      </c>
      <c r="K25" s="588">
        <v>4</v>
      </c>
      <c r="L25" s="588">
        <v>5</v>
      </c>
      <c r="M25" s="588">
        <v>10</v>
      </c>
      <c r="N25" s="588">
        <v>29</v>
      </c>
      <c r="O25" s="588">
        <v>0</v>
      </c>
      <c r="P25" s="121">
        <f>IF(SUM(C25:O25)=B25,"","Error")</f>
      </c>
      <c r="Q25" s="140">
        <f>IF(SUM(C25:P25)=B25,"","Error")</f>
      </c>
    </row>
    <row r="26" spans="1:17" ht="6.75" customHeight="1">
      <c r="A26" s="122"/>
      <c r="B26" s="591" t="s">
        <v>201</v>
      </c>
      <c r="C26" s="591" t="s">
        <v>201</v>
      </c>
      <c r="D26" s="591" t="s">
        <v>201</v>
      </c>
      <c r="E26" s="591" t="s">
        <v>201</v>
      </c>
      <c r="F26" s="591" t="s">
        <v>201</v>
      </c>
      <c r="G26" s="591" t="s">
        <v>201</v>
      </c>
      <c r="H26" s="591" t="s">
        <v>201</v>
      </c>
      <c r="I26" s="591" t="s">
        <v>201</v>
      </c>
      <c r="J26" s="591" t="s">
        <v>201</v>
      </c>
      <c r="K26" s="591" t="s">
        <v>201</v>
      </c>
      <c r="L26" s="591" t="s">
        <v>201</v>
      </c>
      <c r="M26" s="591" t="s">
        <v>201</v>
      </c>
      <c r="N26" s="591" t="s">
        <v>201</v>
      </c>
      <c r="O26" s="591" t="s">
        <v>201</v>
      </c>
      <c r="P26" s="118"/>
      <c r="Q26" s="139"/>
    </row>
    <row r="27" spans="1:17" ht="10.5" customHeight="1">
      <c r="A27" s="254" t="s">
        <v>297</v>
      </c>
      <c r="B27" s="588">
        <v>169</v>
      </c>
      <c r="C27" s="588">
        <v>0</v>
      </c>
      <c r="D27" s="588">
        <v>0</v>
      </c>
      <c r="E27" s="588">
        <v>0</v>
      </c>
      <c r="F27" s="588">
        <v>0</v>
      </c>
      <c r="G27" s="588">
        <v>0</v>
      </c>
      <c r="H27" s="588">
        <v>0</v>
      </c>
      <c r="I27" s="588">
        <v>0</v>
      </c>
      <c r="J27" s="588">
        <v>6</v>
      </c>
      <c r="K27" s="588">
        <v>21</v>
      </c>
      <c r="L27" s="588">
        <v>47</v>
      </c>
      <c r="M27" s="588">
        <v>34</v>
      </c>
      <c r="N27" s="588">
        <v>61</v>
      </c>
      <c r="O27" s="588">
        <v>0</v>
      </c>
      <c r="P27" s="121">
        <f>IF(SUM(C27:O27)=B27,"","Error")</f>
      </c>
      <c r="Q27" s="139"/>
    </row>
    <row r="28" spans="1:17" ht="6.75" customHeight="1">
      <c r="A28" s="122"/>
      <c r="B28" s="588"/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118"/>
      <c r="Q28" s="140">
        <f>IF(SUM(C28:P28)=B28,"","Error")</f>
      </c>
    </row>
    <row r="29" spans="1:17" ht="10.5" customHeight="1">
      <c r="A29" s="122" t="s">
        <v>307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118"/>
      <c r="Q29" s="139"/>
    </row>
    <row r="30" spans="1:17" ht="10.5" customHeight="1">
      <c r="A30" s="122" t="s">
        <v>160</v>
      </c>
      <c r="B30" s="590">
        <v>0</v>
      </c>
      <c r="C30" s="590">
        <v>0</v>
      </c>
      <c r="D30" s="590">
        <v>0</v>
      </c>
      <c r="E30" s="590">
        <v>0</v>
      </c>
      <c r="F30" s="590">
        <v>0</v>
      </c>
      <c r="G30" s="590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v>0</v>
      </c>
      <c r="N30" s="590">
        <v>0</v>
      </c>
      <c r="O30" s="590">
        <v>0</v>
      </c>
      <c r="P30" s="121">
        <f>IF(SUM(C30:O30)=B30,"","Error")</f>
      </c>
      <c r="Q30" s="140">
        <f>IF(SUM(C30:P30)=B30,"","Error")</f>
      </c>
    </row>
    <row r="31" spans="1:17" ht="6.75" customHeight="1">
      <c r="A31" s="122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118"/>
      <c r="Q31" s="139"/>
    </row>
    <row r="32" spans="1:17" ht="10.5" customHeight="1">
      <c r="A32" s="122" t="s">
        <v>82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118"/>
      <c r="Q32" s="139"/>
    </row>
    <row r="33" spans="1:17" ht="10.5" customHeight="1">
      <c r="A33" s="122" t="s">
        <v>161</v>
      </c>
      <c r="B33" s="590">
        <v>53</v>
      </c>
      <c r="C33" s="590">
        <v>0</v>
      </c>
      <c r="D33" s="590">
        <v>0</v>
      </c>
      <c r="E33" s="590">
        <v>0</v>
      </c>
      <c r="F33" s="590">
        <v>0</v>
      </c>
      <c r="G33" s="590">
        <v>0</v>
      </c>
      <c r="H33" s="590">
        <v>0</v>
      </c>
      <c r="I33" s="590">
        <v>0</v>
      </c>
      <c r="J33" s="590">
        <v>4</v>
      </c>
      <c r="K33" s="590">
        <v>5</v>
      </c>
      <c r="L33" s="590">
        <v>13</v>
      </c>
      <c r="M33" s="590">
        <v>14</v>
      </c>
      <c r="N33" s="590">
        <v>17</v>
      </c>
      <c r="O33" s="590">
        <v>0</v>
      </c>
      <c r="P33" s="121">
        <f>IF(SUM(C33:O33)=B33,"","Error")</f>
      </c>
      <c r="Q33" s="139"/>
    </row>
    <row r="34" spans="1:17" ht="6.75" customHeight="1">
      <c r="A34" s="122" t="s">
        <v>162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121"/>
      <c r="Q34" s="140">
        <f>IF(SUM(C34:P34)=B34,"","Error")</f>
      </c>
    </row>
    <row r="35" spans="1:17" ht="10.5" customHeight="1">
      <c r="A35" s="122" t="s">
        <v>93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118"/>
      <c r="Q35" s="139"/>
    </row>
    <row r="36" spans="1:17" ht="10.5" customHeight="1">
      <c r="A36" s="122" t="s">
        <v>163</v>
      </c>
      <c r="B36" s="590">
        <v>36</v>
      </c>
      <c r="C36" s="590">
        <v>0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0</v>
      </c>
      <c r="J36" s="590">
        <v>0</v>
      </c>
      <c r="K36" s="590">
        <v>4</v>
      </c>
      <c r="L36" s="590">
        <v>11</v>
      </c>
      <c r="M36" s="590">
        <v>6</v>
      </c>
      <c r="N36" s="590">
        <v>15</v>
      </c>
      <c r="O36" s="590">
        <v>0</v>
      </c>
      <c r="P36" s="121">
        <f>IF(SUM(C36:O36)=B36,"","Error")</f>
      </c>
      <c r="Q36" s="139"/>
    </row>
    <row r="37" spans="1:17" ht="6.75" customHeight="1">
      <c r="A37" s="122"/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118"/>
      <c r="Q37" s="139"/>
    </row>
    <row r="38" spans="1:17" ht="10.5" customHeight="1">
      <c r="A38" s="122" t="s">
        <v>164</v>
      </c>
      <c r="B38" s="588">
        <v>24</v>
      </c>
      <c r="C38" s="588">
        <v>0</v>
      </c>
      <c r="D38" s="588">
        <v>0</v>
      </c>
      <c r="E38" s="588">
        <v>0</v>
      </c>
      <c r="F38" s="588">
        <v>0</v>
      </c>
      <c r="G38" s="588">
        <v>0</v>
      </c>
      <c r="H38" s="588">
        <v>0</v>
      </c>
      <c r="I38" s="588">
        <v>0</v>
      </c>
      <c r="J38" s="588">
        <v>1</v>
      </c>
      <c r="K38" s="588">
        <v>5</v>
      </c>
      <c r="L38" s="588">
        <v>8</v>
      </c>
      <c r="M38" s="588">
        <v>3</v>
      </c>
      <c r="N38" s="588">
        <v>7</v>
      </c>
      <c r="O38" s="588">
        <v>0</v>
      </c>
      <c r="P38" s="121">
        <f>IF(SUM(C38:O38)=B38,"","Error")</f>
      </c>
      <c r="Q38" s="140">
        <f>IF(SUM(C38:P38)=B38,"","Error")</f>
      </c>
    </row>
    <row r="39" spans="1:17" ht="6.75" customHeight="1">
      <c r="A39" s="122" t="s">
        <v>83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118"/>
      <c r="Q39" s="139"/>
    </row>
    <row r="40" spans="1:17" ht="10.5" customHeight="1">
      <c r="A40" s="122" t="s">
        <v>165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118"/>
      <c r="Q40" s="139"/>
    </row>
    <row r="41" spans="1:17" ht="10.5" customHeight="1">
      <c r="A41" s="122" t="s">
        <v>166</v>
      </c>
      <c r="B41" s="590">
        <v>23</v>
      </c>
      <c r="C41" s="590">
        <v>0</v>
      </c>
      <c r="D41" s="590">
        <v>0</v>
      </c>
      <c r="E41" s="590">
        <v>0</v>
      </c>
      <c r="F41" s="590">
        <v>0</v>
      </c>
      <c r="G41" s="590">
        <v>0</v>
      </c>
      <c r="H41" s="590">
        <v>0</v>
      </c>
      <c r="I41" s="590">
        <v>0</v>
      </c>
      <c r="J41" s="590">
        <v>0</v>
      </c>
      <c r="K41" s="590">
        <v>2</v>
      </c>
      <c r="L41" s="590">
        <v>8</v>
      </c>
      <c r="M41" s="590">
        <v>5</v>
      </c>
      <c r="N41" s="590">
        <v>8</v>
      </c>
      <c r="O41" s="590">
        <v>0</v>
      </c>
      <c r="P41" s="121">
        <f>IF(SUM(C41:O41)=B41,"","Error")</f>
      </c>
      <c r="Q41" s="139"/>
    </row>
    <row r="42" spans="1:17" ht="6.75" customHeight="1">
      <c r="A42" s="122"/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121"/>
      <c r="Q42" s="140">
        <f>IF(SUM(C42:P42)=B42,"","Error")</f>
      </c>
    </row>
    <row r="43" spans="1:17" ht="10.5" customHeight="1">
      <c r="A43" s="122" t="s">
        <v>82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118"/>
      <c r="Q43" s="139"/>
    </row>
    <row r="44" spans="1:17" ht="10.5" customHeight="1">
      <c r="A44" s="122" t="s">
        <v>169</v>
      </c>
      <c r="B44" s="590">
        <v>4</v>
      </c>
      <c r="C44" s="590">
        <v>0</v>
      </c>
      <c r="D44" s="590">
        <v>0</v>
      </c>
      <c r="E44" s="590">
        <v>0</v>
      </c>
      <c r="F44" s="590">
        <v>0</v>
      </c>
      <c r="G44" s="590">
        <v>0</v>
      </c>
      <c r="H44" s="590">
        <v>0</v>
      </c>
      <c r="I44" s="590">
        <v>0</v>
      </c>
      <c r="J44" s="590">
        <v>0</v>
      </c>
      <c r="K44" s="590">
        <v>0</v>
      </c>
      <c r="L44" s="590">
        <v>2</v>
      </c>
      <c r="M44" s="590">
        <v>1</v>
      </c>
      <c r="N44" s="590">
        <v>1</v>
      </c>
      <c r="O44" s="590">
        <v>0</v>
      </c>
      <c r="P44" s="121">
        <f>IF(SUM(C44:O44)=B44,"","Error")</f>
      </c>
      <c r="Q44" s="139"/>
    </row>
    <row r="45" spans="1:17" ht="6.75" customHeight="1">
      <c r="A45" s="122"/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121"/>
      <c r="Q45" s="140">
        <f>IF(SUM(C45:P45)=B45,"","Error")</f>
      </c>
    </row>
    <row r="46" spans="1:17" ht="10.5" customHeight="1">
      <c r="A46" s="122" t="s">
        <v>170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118"/>
      <c r="Q46" s="139"/>
    </row>
    <row r="47" spans="1:17" ht="10.5" customHeight="1">
      <c r="A47" s="122" t="s">
        <v>171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121">
        <f>IF(SUM(C47:O47)=B47,"","Error")</f>
      </c>
      <c r="Q47" s="139"/>
    </row>
    <row r="48" spans="1:17" ht="10.5" customHeight="1">
      <c r="A48" s="122" t="s">
        <v>172</v>
      </c>
      <c r="B48" s="588">
        <v>2</v>
      </c>
      <c r="C48" s="588">
        <v>0</v>
      </c>
      <c r="D48" s="588">
        <v>0</v>
      </c>
      <c r="E48" s="588">
        <v>0</v>
      </c>
      <c r="F48" s="588">
        <v>0</v>
      </c>
      <c r="G48" s="588">
        <v>0</v>
      </c>
      <c r="H48" s="588">
        <v>0</v>
      </c>
      <c r="I48" s="588">
        <v>0</v>
      </c>
      <c r="J48" s="588">
        <v>1</v>
      </c>
      <c r="K48" s="588">
        <v>1</v>
      </c>
      <c r="L48" s="588">
        <v>0</v>
      </c>
      <c r="M48" s="588">
        <v>0</v>
      </c>
      <c r="N48" s="588">
        <v>0</v>
      </c>
      <c r="O48" s="588">
        <v>0</v>
      </c>
      <c r="P48" s="121"/>
      <c r="Q48" s="140">
        <f>IF(SUM(C48:P48)=B48,"","Error")</f>
      </c>
    </row>
    <row r="49" spans="1:17" ht="6.75" customHeight="1">
      <c r="A49" s="122"/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118"/>
      <c r="Q49" s="139"/>
    </row>
    <row r="50" spans="1:17" ht="10.5" customHeight="1">
      <c r="A50" s="122" t="s">
        <v>173</v>
      </c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118"/>
      <c r="Q50" s="139"/>
    </row>
    <row r="51" spans="1:17" ht="10.5" customHeight="1">
      <c r="A51" s="122" t="s">
        <v>174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121">
        <f>IF(SUM(C51:O51)=B51,"","Error")</f>
      </c>
      <c r="Q51" s="140">
        <f>IF(SUM(C51:P51)=B51,"","Error")</f>
      </c>
    </row>
    <row r="52" spans="1:17" ht="10.5" customHeight="1">
      <c r="A52" s="122" t="s">
        <v>175</v>
      </c>
      <c r="B52" s="588">
        <v>13</v>
      </c>
      <c r="C52" s="588">
        <v>0</v>
      </c>
      <c r="D52" s="588">
        <v>0</v>
      </c>
      <c r="E52" s="588">
        <v>0</v>
      </c>
      <c r="F52" s="588">
        <v>0</v>
      </c>
      <c r="G52" s="588">
        <v>0</v>
      </c>
      <c r="H52" s="588">
        <v>0</v>
      </c>
      <c r="I52" s="588">
        <v>0</v>
      </c>
      <c r="J52" s="588">
        <v>0</v>
      </c>
      <c r="K52" s="588">
        <v>1</v>
      </c>
      <c r="L52" s="588">
        <v>1</v>
      </c>
      <c r="M52" s="588">
        <v>4</v>
      </c>
      <c r="N52" s="588">
        <v>7</v>
      </c>
      <c r="O52" s="588">
        <v>0</v>
      </c>
      <c r="P52" s="121"/>
      <c r="Q52" s="139"/>
    </row>
    <row r="53" spans="1:17" ht="6.75" customHeight="1">
      <c r="A53" s="122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118"/>
      <c r="Q53" s="139"/>
    </row>
    <row r="54" spans="1:17" ht="10.5" customHeight="1">
      <c r="A54" s="122" t="s">
        <v>176</v>
      </c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121"/>
      <c r="Q54" s="139"/>
    </row>
    <row r="55" spans="1:17" ht="10.5" customHeight="1">
      <c r="A55" s="122" t="s">
        <v>177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121">
        <f>IF(SUM(C55:O55)=B55,"","Error")</f>
      </c>
      <c r="Q55" s="140">
        <f>IF(SUM(C55:P55)=B55,"","Error")</f>
      </c>
    </row>
    <row r="56" spans="1:17" ht="10.5" customHeight="1">
      <c r="A56" s="122" t="s">
        <v>178</v>
      </c>
      <c r="B56" s="590">
        <v>14</v>
      </c>
      <c r="C56" s="590">
        <v>0</v>
      </c>
      <c r="D56" s="590">
        <v>0</v>
      </c>
      <c r="E56" s="590">
        <v>0</v>
      </c>
      <c r="F56" s="590">
        <v>0</v>
      </c>
      <c r="G56" s="590">
        <v>0</v>
      </c>
      <c r="H56" s="590">
        <v>0</v>
      </c>
      <c r="I56" s="590">
        <v>0</v>
      </c>
      <c r="J56" s="590">
        <v>0</v>
      </c>
      <c r="K56" s="590">
        <v>3</v>
      </c>
      <c r="L56" s="590">
        <v>4</v>
      </c>
      <c r="M56" s="590">
        <v>1</v>
      </c>
      <c r="N56" s="590">
        <v>6</v>
      </c>
      <c r="O56" s="590">
        <v>0</v>
      </c>
      <c r="P56" s="118"/>
      <c r="Q56" s="139"/>
    </row>
    <row r="57" spans="1:17" ht="6.75" customHeight="1">
      <c r="A57" s="122"/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118"/>
      <c r="Q57" s="140">
        <f>IF(SUM(C57:P57)=B57,"","Error")</f>
      </c>
    </row>
    <row r="58" spans="1:17" ht="10.5" customHeight="1">
      <c r="A58" s="254" t="s">
        <v>298</v>
      </c>
      <c r="B58" s="588">
        <v>39</v>
      </c>
      <c r="C58" s="588">
        <v>0</v>
      </c>
      <c r="D58" s="588">
        <v>0</v>
      </c>
      <c r="E58" s="588">
        <v>0</v>
      </c>
      <c r="F58" s="588">
        <v>0</v>
      </c>
      <c r="G58" s="588">
        <v>0</v>
      </c>
      <c r="H58" s="588">
        <v>1</v>
      </c>
      <c r="I58" s="588">
        <v>0</v>
      </c>
      <c r="J58" s="588">
        <v>0</v>
      </c>
      <c r="K58" s="588">
        <v>3</v>
      </c>
      <c r="L58" s="588">
        <v>4</v>
      </c>
      <c r="M58" s="588">
        <v>7</v>
      </c>
      <c r="N58" s="588">
        <v>24</v>
      </c>
      <c r="O58" s="588">
        <v>0</v>
      </c>
      <c r="P58" s="121"/>
      <c r="Q58" s="139"/>
    </row>
    <row r="59" spans="1:17" ht="6.75" customHeight="1">
      <c r="A59" s="258"/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121">
        <f>IF(SUM(C59:O59)=B59,"","Error")</f>
      </c>
      <c r="Q59" s="139"/>
    </row>
    <row r="60" spans="1:17" ht="6.75" customHeight="1">
      <c r="A60" s="118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118"/>
      <c r="Q60" s="139"/>
    </row>
    <row r="61" spans="1:17" ht="6.75" customHeight="1">
      <c r="A61" s="118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121">
        <f>IF(SUM(C61:O61)=B61,"","Error")</f>
      </c>
      <c r="Q61" s="140">
        <f>IF(SUM(C61:P61)=B61,"","Error")</f>
      </c>
    </row>
    <row r="62" spans="1:17" ht="6.75" customHeight="1">
      <c r="A62" s="117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118"/>
      <c r="Q62" s="139"/>
    </row>
    <row r="63" spans="1:17" ht="9.75" customHeight="1">
      <c r="A63" s="742" t="s">
        <v>379</v>
      </c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742"/>
      <c r="M63" s="742"/>
      <c r="N63" s="742"/>
      <c r="O63" s="742"/>
      <c r="P63" s="118"/>
      <c r="Q63" s="139"/>
    </row>
    <row r="64" spans="1:17" ht="9.75" customHeight="1">
      <c r="A64" s="741" t="s">
        <v>380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118"/>
      <c r="Q64" s="139"/>
    </row>
    <row r="65" spans="1:17" ht="6.7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17" ht="10.5" customHeight="1">
      <c r="A66" s="488"/>
      <c r="B66" s="764" t="s">
        <v>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6"/>
      <c r="P66" s="118"/>
      <c r="Q66" s="139"/>
    </row>
    <row r="67" spans="1:17" ht="10.5" customHeight="1">
      <c r="A67" s="119"/>
      <c r="B67" s="267" t="s">
        <v>70</v>
      </c>
      <c r="C67" s="267" t="s">
        <v>71</v>
      </c>
      <c r="D67" s="268" t="s">
        <v>72</v>
      </c>
      <c r="E67" s="268" t="s">
        <v>73</v>
      </c>
      <c r="F67" s="268" t="s">
        <v>74</v>
      </c>
      <c r="G67" s="267" t="s">
        <v>75</v>
      </c>
      <c r="H67" s="267" t="s">
        <v>76</v>
      </c>
      <c r="I67" s="267" t="s">
        <v>3</v>
      </c>
      <c r="J67" s="267" t="s">
        <v>4</v>
      </c>
      <c r="K67" s="267" t="s">
        <v>5</v>
      </c>
      <c r="L67" s="267" t="s">
        <v>6</v>
      </c>
      <c r="M67" s="267" t="s">
        <v>7</v>
      </c>
      <c r="N67" s="267" t="s">
        <v>77</v>
      </c>
      <c r="O67" s="267" t="s">
        <v>245</v>
      </c>
      <c r="P67" s="118"/>
      <c r="Q67" s="139"/>
    </row>
    <row r="68" spans="1:17" ht="6.75" customHeight="1">
      <c r="A68" s="120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118"/>
      <c r="Q68" s="139"/>
    </row>
    <row r="69" spans="1:17" ht="10.5" customHeight="1">
      <c r="A69" s="165" t="s">
        <v>295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118"/>
      <c r="Q69" s="139"/>
    </row>
    <row r="70" spans="1:17" ht="10.5" customHeight="1">
      <c r="A70" s="253" t="s">
        <v>296</v>
      </c>
      <c r="B70" s="584">
        <v>26</v>
      </c>
      <c r="C70" s="584">
        <v>0</v>
      </c>
      <c r="D70" s="584">
        <v>0</v>
      </c>
      <c r="E70" s="584">
        <v>0</v>
      </c>
      <c r="F70" s="584">
        <v>0</v>
      </c>
      <c r="G70" s="584">
        <v>0</v>
      </c>
      <c r="H70" s="584">
        <v>0</v>
      </c>
      <c r="I70" s="584">
        <v>0</v>
      </c>
      <c r="J70" s="584">
        <v>1</v>
      </c>
      <c r="K70" s="584">
        <v>2</v>
      </c>
      <c r="L70" s="584">
        <v>2</v>
      </c>
      <c r="M70" s="584">
        <v>10</v>
      </c>
      <c r="N70" s="584">
        <v>11</v>
      </c>
      <c r="O70" s="584">
        <v>0</v>
      </c>
      <c r="P70" s="121"/>
      <c r="Q70" s="139"/>
    </row>
    <row r="71" spans="1:17" ht="6.75" customHeight="1">
      <c r="A71" s="122"/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118"/>
      <c r="Q71" s="139"/>
    </row>
    <row r="72" spans="1:17" ht="10.5" customHeight="1">
      <c r="A72" s="254" t="s">
        <v>179</v>
      </c>
      <c r="B72" s="586"/>
      <c r="C72" s="586"/>
      <c r="D72" s="586"/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586"/>
      <c r="P72" s="121">
        <f>IF(SUM(C72:O72)=B72,"","Error")</f>
      </c>
      <c r="Q72" s="139"/>
    </row>
    <row r="73" spans="1:17" ht="10.5" customHeight="1">
      <c r="A73" s="254" t="s">
        <v>180</v>
      </c>
      <c r="B73" s="584">
        <v>22</v>
      </c>
      <c r="C73" s="584">
        <v>0</v>
      </c>
      <c r="D73" s="584">
        <v>1</v>
      </c>
      <c r="E73" s="584">
        <v>0</v>
      </c>
      <c r="F73" s="584">
        <v>1</v>
      </c>
      <c r="G73" s="584">
        <v>0</v>
      </c>
      <c r="H73" s="584">
        <v>1</v>
      </c>
      <c r="I73" s="584">
        <v>3</v>
      </c>
      <c r="J73" s="584">
        <v>3</v>
      </c>
      <c r="K73" s="584">
        <v>3</v>
      </c>
      <c r="L73" s="584">
        <v>5</v>
      </c>
      <c r="M73" s="584">
        <v>1</v>
      </c>
      <c r="N73" s="584">
        <v>4</v>
      </c>
      <c r="O73" s="584">
        <v>0</v>
      </c>
      <c r="P73" s="121"/>
      <c r="Q73" s="140">
        <f>IF(SUM(C73:P73)=B73,"","Error")</f>
      </c>
    </row>
    <row r="74" spans="1:17" ht="6.75" customHeight="1">
      <c r="A74" s="122"/>
      <c r="B74" s="585"/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118"/>
      <c r="Q74" s="139"/>
    </row>
    <row r="75" spans="1:17" ht="10.5" customHeight="1">
      <c r="A75" s="259" t="s">
        <v>181</v>
      </c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121">
        <f>IF(SUM(C75:O75)=B75,"","Error")</f>
      </c>
      <c r="Q75" s="139"/>
    </row>
    <row r="76" spans="1:17" ht="10.5" customHeight="1">
      <c r="A76" s="122" t="s">
        <v>182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121"/>
      <c r="Q76" s="140">
        <f>IF(SUM(C76:P76)=B76,"","Error")</f>
      </c>
    </row>
    <row r="77" spans="1:17" ht="10.5" customHeight="1">
      <c r="A77" s="122" t="s">
        <v>183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118"/>
      <c r="Q77" s="139"/>
    </row>
    <row r="78" spans="1:17" ht="10.5" customHeight="1">
      <c r="A78" s="122" t="s">
        <v>184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118"/>
      <c r="Q78" s="139"/>
    </row>
    <row r="79" spans="1:17" ht="10.5" customHeight="1">
      <c r="A79" s="122" t="s">
        <v>185</v>
      </c>
      <c r="B79" s="585">
        <v>8</v>
      </c>
      <c r="C79" s="585">
        <v>0</v>
      </c>
      <c r="D79" s="585">
        <v>0</v>
      </c>
      <c r="E79" s="585">
        <v>0</v>
      </c>
      <c r="F79" s="585">
        <v>1</v>
      </c>
      <c r="G79" s="585">
        <v>0</v>
      </c>
      <c r="H79" s="585">
        <v>1</v>
      </c>
      <c r="I79" s="585">
        <v>2</v>
      </c>
      <c r="J79" s="585">
        <v>0</v>
      </c>
      <c r="K79" s="585">
        <v>2</v>
      </c>
      <c r="L79" s="585">
        <v>2</v>
      </c>
      <c r="M79" s="585">
        <v>0</v>
      </c>
      <c r="N79" s="585">
        <v>0</v>
      </c>
      <c r="O79" s="585">
        <v>0</v>
      </c>
      <c r="P79" s="118"/>
      <c r="Q79" s="140">
        <f>IF(SUM(C79:P79)=B79,"","Error")</f>
      </c>
    </row>
    <row r="80" spans="1:17" ht="6.75" customHeight="1">
      <c r="A80" s="122" t="s">
        <v>162</v>
      </c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121"/>
      <c r="Q80" s="139"/>
    </row>
    <row r="81" spans="1:17" ht="10.5" customHeight="1">
      <c r="A81" s="259" t="s">
        <v>186</v>
      </c>
      <c r="B81" s="585">
        <v>14</v>
      </c>
      <c r="C81" s="585">
        <v>0</v>
      </c>
      <c r="D81" s="585">
        <v>1</v>
      </c>
      <c r="E81" s="585">
        <v>0</v>
      </c>
      <c r="F81" s="585">
        <v>0</v>
      </c>
      <c r="G81" s="585">
        <v>0</v>
      </c>
      <c r="H81" s="585">
        <v>0</v>
      </c>
      <c r="I81" s="585">
        <v>1</v>
      </c>
      <c r="J81" s="585">
        <v>3</v>
      </c>
      <c r="K81" s="585">
        <v>1</v>
      </c>
      <c r="L81" s="585">
        <v>3</v>
      </c>
      <c r="M81" s="585">
        <v>1</v>
      </c>
      <c r="N81" s="585">
        <v>4</v>
      </c>
      <c r="O81" s="585">
        <v>0</v>
      </c>
      <c r="P81" s="121">
        <f>IF(SUM(C81:O81)=B81,"","Error")</f>
      </c>
      <c r="Q81" s="139"/>
    </row>
    <row r="82" spans="1:17" ht="6.75" customHeight="1">
      <c r="A82" s="122" t="s">
        <v>83</v>
      </c>
      <c r="B82" s="585"/>
      <c r="C82" s="585"/>
      <c r="D82" s="585"/>
      <c r="E82" s="585"/>
      <c r="F82" s="585"/>
      <c r="G82" s="585"/>
      <c r="H82" s="585"/>
      <c r="I82" s="585"/>
      <c r="J82" s="585"/>
      <c r="K82" s="585"/>
      <c r="L82" s="585"/>
      <c r="M82" s="585"/>
      <c r="N82" s="585"/>
      <c r="O82" s="585"/>
      <c r="P82" s="118"/>
      <c r="Q82" s="139"/>
    </row>
    <row r="83" spans="1:17" ht="10.5" customHeight="1">
      <c r="A83" s="254" t="s">
        <v>299</v>
      </c>
      <c r="B83" s="585">
        <v>28</v>
      </c>
      <c r="C83" s="585">
        <v>0</v>
      </c>
      <c r="D83" s="585">
        <v>0</v>
      </c>
      <c r="E83" s="585">
        <v>0</v>
      </c>
      <c r="F83" s="585">
        <v>0</v>
      </c>
      <c r="G83" s="585">
        <v>0</v>
      </c>
      <c r="H83" s="585">
        <v>0</v>
      </c>
      <c r="I83" s="585">
        <v>0</v>
      </c>
      <c r="J83" s="585">
        <v>3</v>
      </c>
      <c r="K83" s="585">
        <v>3</v>
      </c>
      <c r="L83" s="585">
        <v>5</v>
      </c>
      <c r="M83" s="585">
        <v>5</v>
      </c>
      <c r="N83" s="585">
        <v>12</v>
      </c>
      <c r="O83" s="585">
        <v>0</v>
      </c>
      <c r="P83" s="121">
        <f>IF(SUM(C83:O83)=B83,"","Error")</f>
      </c>
      <c r="Q83" s="140">
        <f>IF(SUM(C83:P83)=B83,"","Error")</f>
      </c>
    </row>
    <row r="84" spans="1:17" ht="6.75" customHeight="1">
      <c r="A84" s="122"/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121"/>
      <c r="Q84" s="139"/>
    </row>
    <row r="85" spans="1:17" ht="10.5" customHeight="1">
      <c r="A85" s="254" t="s">
        <v>300</v>
      </c>
      <c r="B85" s="585">
        <v>16</v>
      </c>
      <c r="C85" s="585">
        <v>1</v>
      </c>
      <c r="D85" s="585">
        <v>0</v>
      </c>
      <c r="E85" s="585">
        <v>0</v>
      </c>
      <c r="F85" s="585">
        <v>0</v>
      </c>
      <c r="G85" s="585">
        <v>0</v>
      </c>
      <c r="H85" s="585">
        <v>0</v>
      </c>
      <c r="I85" s="585">
        <v>1</v>
      </c>
      <c r="J85" s="585">
        <v>0</v>
      </c>
      <c r="K85" s="585">
        <v>3</v>
      </c>
      <c r="L85" s="585">
        <v>2</v>
      </c>
      <c r="M85" s="585">
        <v>1</v>
      </c>
      <c r="N85" s="585">
        <v>8</v>
      </c>
      <c r="O85" s="585">
        <v>0</v>
      </c>
      <c r="P85" s="121">
        <f>IF(SUM(C85:O85)=B85,"","Error")</f>
      </c>
      <c r="Q85" s="139"/>
    </row>
    <row r="86" spans="1:17" ht="6.75" customHeight="1">
      <c r="A86" s="254"/>
      <c r="B86" s="585"/>
      <c r="C86" s="585"/>
      <c r="D86" s="585"/>
      <c r="E86" s="585"/>
      <c r="F86" s="585"/>
      <c r="G86" s="585"/>
      <c r="H86" s="585"/>
      <c r="I86" s="585"/>
      <c r="J86" s="585"/>
      <c r="K86" s="585"/>
      <c r="L86" s="585"/>
      <c r="M86" s="585"/>
      <c r="N86" s="585"/>
      <c r="O86" s="585"/>
      <c r="P86" s="118"/>
      <c r="Q86" s="139"/>
    </row>
    <row r="87" spans="1:17" ht="10.5" customHeight="1">
      <c r="A87" s="254" t="s">
        <v>301</v>
      </c>
      <c r="B87" s="584">
        <v>18</v>
      </c>
      <c r="C87" s="584">
        <v>0</v>
      </c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0</v>
      </c>
      <c r="N87" s="584">
        <v>18</v>
      </c>
      <c r="O87" s="584">
        <v>0</v>
      </c>
      <c r="P87" s="121">
        <f>IF(SUM(C87:O87)=B87,"","Error")</f>
      </c>
      <c r="Q87" s="140">
        <f>IF(SUM(C87:P87)=B87,"","Error")</f>
      </c>
    </row>
    <row r="88" spans="1:17" ht="6.75" customHeight="1">
      <c r="A88" s="254"/>
      <c r="B88" s="585"/>
      <c r="C88" s="585"/>
      <c r="D88" s="585"/>
      <c r="E88" s="585"/>
      <c r="F88" s="585"/>
      <c r="G88" s="585"/>
      <c r="H88" s="585"/>
      <c r="I88" s="585"/>
      <c r="J88" s="585"/>
      <c r="K88" s="585"/>
      <c r="L88" s="585"/>
      <c r="M88" s="585"/>
      <c r="N88" s="585"/>
      <c r="O88" s="585"/>
      <c r="P88" s="118"/>
      <c r="Q88" s="139"/>
    </row>
    <row r="89" spans="1:17" ht="10.5" customHeight="1">
      <c r="A89" s="254" t="s">
        <v>282</v>
      </c>
      <c r="B89" s="588"/>
      <c r="C89" s="584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121">
        <f>IF(SUM(C89:O89)=B89,"","Error")</f>
      </c>
      <c r="Q89" s="139"/>
    </row>
    <row r="90" spans="1:17" ht="10.5" customHeight="1">
      <c r="A90" s="254" t="s">
        <v>302</v>
      </c>
      <c r="B90" s="590"/>
      <c r="C90" s="585"/>
      <c r="D90" s="585"/>
      <c r="E90" s="585"/>
      <c r="F90" s="585"/>
      <c r="G90" s="585"/>
      <c r="H90" s="585"/>
      <c r="I90" s="585"/>
      <c r="J90" s="585"/>
      <c r="K90" s="585"/>
      <c r="L90" s="585"/>
      <c r="M90" s="585"/>
      <c r="N90" s="585"/>
      <c r="O90" s="585"/>
      <c r="P90" s="118"/>
      <c r="Q90" s="140">
        <f>IF(SUM(C90:P90)=B90,"","Error")</f>
      </c>
    </row>
    <row r="91" spans="1:17" ht="10.5" customHeight="1">
      <c r="A91" s="254" t="s">
        <v>187</v>
      </c>
      <c r="B91" s="593">
        <v>27</v>
      </c>
      <c r="C91" s="584">
        <v>0</v>
      </c>
      <c r="D91" s="584">
        <v>0</v>
      </c>
      <c r="E91" s="584">
        <v>0</v>
      </c>
      <c r="F91" s="584">
        <v>0</v>
      </c>
      <c r="G91" s="584">
        <v>0</v>
      </c>
      <c r="H91" s="584">
        <v>0</v>
      </c>
      <c r="I91" s="584">
        <v>0</v>
      </c>
      <c r="J91" s="584">
        <v>1</v>
      </c>
      <c r="K91" s="584">
        <v>2</v>
      </c>
      <c r="L91" s="584">
        <v>5</v>
      </c>
      <c r="M91" s="584">
        <v>6</v>
      </c>
      <c r="N91" s="584">
        <v>13</v>
      </c>
      <c r="O91" s="584">
        <v>0</v>
      </c>
      <c r="P91" s="121"/>
      <c r="Q91" s="139"/>
    </row>
    <row r="92" spans="1:17" ht="6.75" customHeight="1">
      <c r="A92" s="254"/>
      <c r="B92" s="590"/>
      <c r="C92" s="585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118"/>
      <c r="Q92" s="140">
        <f>IF(SUM(C92:P92)=B92,"","Error")</f>
      </c>
    </row>
    <row r="93" spans="1:17" ht="10.5" customHeight="1">
      <c r="A93" s="254" t="s">
        <v>152</v>
      </c>
      <c r="B93" s="590">
        <v>10</v>
      </c>
      <c r="C93" s="585">
        <v>0</v>
      </c>
      <c r="D93" s="585">
        <v>0</v>
      </c>
      <c r="E93" s="585">
        <v>0</v>
      </c>
      <c r="F93" s="585">
        <v>0</v>
      </c>
      <c r="G93" s="585">
        <v>0</v>
      </c>
      <c r="H93" s="585">
        <v>0</v>
      </c>
      <c r="I93" s="585">
        <v>0</v>
      </c>
      <c r="J93" s="585">
        <v>0</v>
      </c>
      <c r="K93" s="585">
        <v>2</v>
      </c>
      <c r="L93" s="585">
        <v>1</v>
      </c>
      <c r="M93" s="585">
        <v>2</v>
      </c>
      <c r="N93" s="585">
        <v>5</v>
      </c>
      <c r="O93" s="585">
        <v>0</v>
      </c>
      <c r="P93" s="121">
        <f>IF(SUM(C93:O93)=B93,"","Error")</f>
      </c>
      <c r="Q93" s="139"/>
    </row>
    <row r="94" spans="1:17" ht="6.75" customHeight="1">
      <c r="A94" s="122"/>
      <c r="B94" s="588"/>
      <c r="C94" s="584"/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121"/>
      <c r="Q94" s="140">
        <f>IF(SUM(C94:P94)=B94,"","Error")</f>
      </c>
    </row>
    <row r="95" spans="1:17" ht="10.5" customHeight="1">
      <c r="A95" s="254" t="s">
        <v>188</v>
      </c>
      <c r="B95" s="590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121">
        <f>IF(SUM(C95:O95)=B95,"","Error")</f>
      </c>
      <c r="Q95" s="139"/>
    </row>
    <row r="96" spans="1:17" ht="10.5" customHeight="1">
      <c r="A96" s="254" t="s">
        <v>189</v>
      </c>
      <c r="B96" s="588">
        <v>2</v>
      </c>
      <c r="C96" s="584">
        <v>0</v>
      </c>
      <c r="D96" s="584">
        <v>0</v>
      </c>
      <c r="E96" s="584">
        <v>0</v>
      </c>
      <c r="F96" s="584">
        <v>0</v>
      </c>
      <c r="G96" s="584">
        <v>1</v>
      </c>
      <c r="H96" s="584">
        <v>1</v>
      </c>
      <c r="I96" s="584">
        <v>0</v>
      </c>
      <c r="J96" s="584">
        <v>0</v>
      </c>
      <c r="K96" s="584">
        <v>0</v>
      </c>
      <c r="L96" s="584">
        <v>0</v>
      </c>
      <c r="M96" s="584">
        <v>0</v>
      </c>
      <c r="N96" s="584">
        <v>0</v>
      </c>
      <c r="O96" s="584">
        <v>0</v>
      </c>
      <c r="P96" s="121"/>
      <c r="Q96" s="139"/>
    </row>
    <row r="97" spans="1:17" ht="6.75" customHeight="1">
      <c r="A97" s="122"/>
      <c r="B97" s="590"/>
      <c r="C97" s="585"/>
      <c r="D97" s="585"/>
      <c r="E97" s="585"/>
      <c r="F97" s="585"/>
      <c r="G97" s="585"/>
      <c r="H97" s="585"/>
      <c r="I97" s="585"/>
      <c r="J97" s="585"/>
      <c r="K97" s="585"/>
      <c r="L97" s="585"/>
      <c r="M97" s="585"/>
      <c r="N97" s="585"/>
      <c r="O97" s="585"/>
      <c r="P97" s="118"/>
      <c r="Q97" s="140">
        <f>IF(SUM(C97:P97)=B97,"","Error")</f>
      </c>
    </row>
    <row r="98" spans="1:17" ht="10.5" customHeight="1">
      <c r="A98" s="254" t="s">
        <v>190</v>
      </c>
      <c r="B98" s="590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121">
        <f>IF(SUM(C98:O98)=B98,"","Error")</f>
      </c>
      <c r="Q98" s="139"/>
    </row>
    <row r="99" spans="1:17" ht="10.5" customHeight="1">
      <c r="A99" s="254" t="s">
        <v>303</v>
      </c>
      <c r="B99" s="588">
        <v>6</v>
      </c>
      <c r="C99" s="584">
        <v>0</v>
      </c>
      <c r="D99" s="584">
        <v>0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0</v>
      </c>
      <c r="K99" s="584">
        <v>2</v>
      </c>
      <c r="L99" s="584">
        <v>3</v>
      </c>
      <c r="M99" s="584">
        <v>0</v>
      </c>
      <c r="N99" s="584">
        <v>1</v>
      </c>
      <c r="O99" s="584">
        <v>0</v>
      </c>
      <c r="P99" s="121"/>
      <c r="Q99" s="140">
        <f>IF(SUM(C99:P99)=B99,"","Error")</f>
      </c>
    </row>
    <row r="100" spans="1:17" ht="6.75" customHeight="1">
      <c r="A100" s="122"/>
      <c r="B100" s="590"/>
      <c r="C100" s="585"/>
      <c r="D100" s="585"/>
      <c r="E100" s="585"/>
      <c r="F100" s="585"/>
      <c r="G100" s="585"/>
      <c r="H100" s="585"/>
      <c r="I100" s="585"/>
      <c r="J100" s="585"/>
      <c r="K100" s="585"/>
      <c r="L100" s="585"/>
      <c r="M100" s="585"/>
      <c r="N100" s="585"/>
      <c r="O100" s="585"/>
      <c r="P100" s="118"/>
      <c r="Q100" s="139"/>
    </row>
    <row r="101" spans="1:17" ht="10.5" customHeight="1">
      <c r="A101" s="165" t="s">
        <v>304</v>
      </c>
      <c r="B101" s="590"/>
      <c r="C101" s="585"/>
      <c r="D101" s="585"/>
      <c r="E101" s="585"/>
      <c r="F101" s="585"/>
      <c r="G101" s="585"/>
      <c r="H101" s="585"/>
      <c r="I101" s="585"/>
      <c r="J101" s="585"/>
      <c r="K101" s="585"/>
      <c r="L101" s="585"/>
      <c r="M101" s="585"/>
      <c r="N101" s="585"/>
      <c r="O101" s="585"/>
      <c r="P101" s="121">
        <f>IF(SUM(C101:O101)=B101,"","Error")</f>
      </c>
      <c r="Q101" s="139"/>
    </row>
    <row r="102" spans="1:17" ht="10.5" customHeight="1">
      <c r="A102" s="165" t="s">
        <v>191</v>
      </c>
      <c r="B102" s="588">
        <v>9</v>
      </c>
      <c r="C102" s="584">
        <v>0</v>
      </c>
      <c r="D102" s="584">
        <v>0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1</v>
      </c>
      <c r="K102" s="584">
        <v>1</v>
      </c>
      <c r="L102" s="584">
        <v>2</v>
      </c>
      <c r="M102" s="584">
        <v>1</v>
      </c>
      <c r="N102" s="584">
        <v>4</v>
      </c>
      <c r="O102" s="584">
        <v>0</v>
      </c>
      <c r="P102" s="121"/>
      <c r="Q102" s="140">
        <f>IF(SUM(C102:P102)=B102,"","Error")</f>
      </c>
    </row>
    <row r="103" spans="1:17" ht="6.75" customHeight="1">
      <c r="A103" s="165"/>
      <c r="B103" s="590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118"/>
      <c r="Q103" s="139"/>
    </row>
    <row r="104" spans="1:17" ht="10.5" customHeight="1">
      <c r="A104" s="165" t="s">
        <v>192</v>
      </c>
      <c r="B104" s="590">
        <v>2</v>
      </c>
      <c r="C104" s="585">
        <v>0</v>
      </c>
      <c r="D104" s="585">
        <v>0</v>
      </c>
      <c r="E104" s="585">
        <v>0</v>
      </c>
      <c r="F104" s="585">
        <v>0</v>
      </c>
      <c r="G104" s="585">
        <v>0</v>
      </c>
      <c r="H104" s="585">
        <v>0</v>
      </c>
      <c r="I104" s="585">
        <v>0</v>
      </c>
      <c r="J104" s="585">
        <v>0</v>
      </c>
      <c r="K104" s="585">
        <v>0</v>
      </c>
      <c r="L104" s="585">
        <v>0</v>
      </c>
      <c r="M104" s="585">
        <v>0</v>
      </c>
      <c r="N104" s="585">
        <v>2</v>
      </c>
      <c r="O104" s="585">
        <v>0</v>
      </c>
      <c r="P104" s="121">
        <f>IF(SUM(C104:O104)=B104,"","Error")</f>
      </c>
      <c r="Q104" s="139"/>
    </row>
    <row r="105" spans="1:17" ht="6.75" customHeight="1">
      <c r="A105" s="165"/>
      <c r="B105" s="590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118"/>
      <c r="Q105" s="140">
        <f>IF(SUM(C105:P105)=B105,"","Error")</f>
      </c>
    </row>
    <row r="106" spans="1:17" ht="10.5" customHeight="1">
      <c r="A106" s="254" t="s">
        <v>203</v>
      </c>
      <c r="B106" s="588"/>
      <c r="C106" s="584"/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121">
        <f>IF(SUM(C106:O106)=B106,"","Error")</f>
      </c>
      <c r="Q106" s="139"/>
    </row>
    <row r="107" spans="1:17" ht="10.5" customHeight="1">
      <c r="A107" s="254" t="s">
        <v>206</v>
      </c>
      <c r="B107" s="590">
        <v>5</v>
      </c>
      <c r="C107" s="585">
        <v>1</v>
      </c>
      <c r="D107" s="585">
        <v>1</v>
      </c>
      <c r="E107" s="585">
        <v>0</v>
      </c>
      <c r="F107" s="585">
        <v>0</v>
      </c>
      <c r="G107" s="585">
        <v>0</v>
      </c>
      <c r="H107" s="585">
        <v>0</v>
      </c>
      <c r="I107" s="585">
        <v>1</v>
      </c>
      <c r="J107" s="585">
        <v>1</v>
      </c>
      <c r="K107" s="585">
        <v>1</v>
      </c>
      <c r="L107" s="585">
        <v>0</v>
      </c>
      <c r="M107" s="585">
        <v>0</v>
      </c>
      <c r="N107" s="585">
        <v>0</v>
      </c>
      <c r="O107" s="585">
        <v>0</v>
      </c>
      <c r="P107" s="121">
        <f>IF(SUM(C107:O107)=B107,"","Error")</f>
      </c>
      <c r="Q107" s="139"/>
    </row>
    <row r="108" spans="1:17" ht="6.75" customHeight="1">
      <c r="A108" s="254"/>
      <c r="B108" s="588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121"/>
      <c r="Q108" s="139"/>
    </row>
    <row r="109" spans="1:17" ht="10.5" customHeight="1">
      <c r="A109" s="166" t="s">
        <v>193</v>
      </c>
      <c r="B109" s="590"/>
      <c r="C109" s="585"/>
      <c r="D109" s="585"/>
      <c r="E109" s="585"/>
      <c r="F109" s="585"/>
      <c r="G109" s="585"/>
      <c r="H109" s="585"/>
      <c r="I109" s="585"/>
      <c r="J109" s="585"/>
      <c r="K109" s="585"/>
      <c r="L109" s="585"/>
      <c r="M109" s="585"/>
      <c r="N109" s="585"/>
      <c r="O109" s="585"/>
      <c r="P109" s="121">
        <f>IF(SUM(C109:O109)=B109,"","Error")</f>
      </c>
      <c r="Q109" s="140">
        <f>IF(SUM(C109:P109)=B109,"","Error")</f>
      </c>
    </row>
    <row r="110" spans="1:17" ht="10.5" customHeight="1">
      <c r="A110" s="253" t="s">
        <v>194</v>
      </c>
      <c r="B110" s="590">
        <v>13</v>
      </c>
      <c r="C110" s="585">
        <v>0</v>
      </c>
      <c r="D110" s="585">
        <v>0</v>
      </c>
      <c r="E110" s="585">
        <v>0</v>
      </c>
      <c r="F110" s="585">
        <v>0</v>
      </c>
      <c r="G110" s="585">
        <v>0</v>
      </c>
      <c r="H110" s="585">
        <v>0</v>
      </c>
      <c r="I110" s="585">
        <v>1</v>
      </c>
      <c r="J110" s="585">
        <v>2</v>
      </c>
      <c r="K110" s="585">
        <v>3</v>
      </c>
      <c r="L110" s="585">
        <v>4</v>
      </c>
      <c r="M110" s="585">
        <v>3</v>
      </c>
      <c r="N110" s="585">
        <v>0</v>
      </c>
      <c r="O110" s="585">
        <v>0</v>
      </c>
      <c r="P110" s="118"/>
      <c r="Q110" s="139"/>
    </row>
    <row r="111" spans="1:17" ht="6.75" customHeight="1">
      <c r="A111" s="253"/>
      <c r="B111" s="588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121"/>
      <c r="Q111" s="140">
        <f>IF(SUM(C111:P111)=B111,"","Error")</f>
      </c>
    </row>
    <row r="112" spans="1:17" ht="10.5" customHeight="1">
      <c r="A112" s="254" t="s">
        <v>195</v>
      </c>
      <c r="B112" s="590"/>
      <c r="C112" s="585"/>
      <c r="D112" s="585"/>
      <c r="E112" s="585"/>
      <c r="F112" s="585"/>
      <c r="G112" s="585"/>
      <c r="H112" s="585"/>
      <c r="I112" s="585"/>
      <c r="J112" s="585"/>
      <c r="K112" s="585"/>
      <c r="L112" s="585"/>
      <c r="M112" s="585"/>
      <c r="N112" s="585"/>
      <c r="O112" s="585"/>
      <c r="P112" s="121">
        <f>IF(SUM(C112:O112)=B112,"","Error")</f>
      </c>
      <c r="Q112" s="139"/>
    </row>
    <row r="113" spans="1:17" ht="10.5" customHeight="1">
      <c r="A113" s="254" t="s">
        <v>196</v>
      </c>
      <c r="B113" s="588">
        <v>10</v>
      </c>
      <c r="C113" s="588">
        <v>10</v>
      </c>
      <c r="D113" s="584">
        <v>0</v>
      </c>
      <c r="E113" s="584">
        <v>0</v>
      </c>
      <c r="F113" s="584">
        <v>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121"/>
      <c r="Q113" s="139"/>
    </row>
    <row r="114" spans="1:17" ht="6.75" customHeight="1">
      <c r="A114" s="122"/>
      <c r="B114" s="590"/>
      <c r="C114" s="585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585"/>
      <c r="P114" s="118"/>
      <c r="Q114" s="140">
        <f>IF(SUM(C114:P114)=B114,"","Error")</f>
      </c>
    </row>
    <row r="115" spans="1:17" ht="10.5" customHeight="1">
      <c r="A115" s="260" t="s">
        <v>197</v>
      </c>
      <c r="B115" s="590"/>
      <c r="C115" s="585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585"/>
      <c r="P115" s="121">
        <f>IF(SUM(C115:O115)=B115,"","Error")</f>
      </c>
      <c r="Q115" s="139"/>
    </row>
    <row r="116" spans="1:17" ht="10.5" customHeight="1">
      <c r="A116" s="260" t="s">
        <v>198</v>
      </c>
      <c r="B116" s="590"/>
      <c r="C116" s="585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5"/>
      <c r="O116" s="585"/>
      <c r="P116" s="118"/>
      <c r="Q116" s="140">
        <f>IF(SUM(C116:P116)=B116,"","Error")</f>
      </c>
    </row>
    <row r="117" spans="1:17" ht="10.5" customHeight="1">
      <c r="A117" s="260" t="s">
        <v>199</v>
      </c>
      <c r="B117" s="590">
        <v>5</v>
      </c>
      <c r="C117" s="585">
        <v>3</v>
      </c>
      <c r="D117" s="585">
        <v>0</v>
      </c>
      <c r="E117" s="585">
        <v>0</v>
      </c>
      <c r="F117" s="585">
        <v>0</v>
      </c>
      <c r="G117" s="585">
        <v>0</v>
      </c>
      <c r="H117" s="585">
        <v>0</v>
      </c>
      <c r="I117" s="585">
        <v>0</v>
      </c>
      <c r="J117" s="585">
        <v>0</v>
      </c>
      <c r="K117" s="585">
        <v>0</v>
      </c>
      <c r="L117" s="585">
        <v>1</v>
      </c>
      <c r="M117" s="585">
        <v>1</v>
      </c>
      <c r="N117" s="585">
        <v>0</v>
      </c>
      <c r="O117" s="585">
        <v>0</v>
      </c>
      <c r="P117" s="118"/>
      <c r="Q117" s="139"/>
    </row>
    <row r="118" spans="1:17" ht="6.75" customHeight="1">
      <c r="A118" s="122"/>
      <c r="B118" s="590"/>
      <c r="C118" s="585"/>
      <c r="D118" s="585"/>
      <c r="E118" s="585"/>
      <c r="F118" s="585"/>
      <c r="G118" s="585"/>
      <c r="H118" s="585"/>
      <c r="I118" s="585"/>
      <c r="J118" s="585"/>
      <c r="K118" s="585"/>
      <c r="L118" s="585"/>
      <c r="M118" s="585"/>
      <c r="N118" s="585"/>
      <c r="O118" s="585"/>
      <c r="P118" s="118"/>
      <c r="Q118" s="140">
        <f>IF(SUM(C118:P118)=B118,"","Error")</f>
      </c>
    </row>
    <row r="119" spans="1:17" ht="10.5" customHeight="1">
      <c r="A119" s="254" t="s">
        <v>202</v>
      </c>
      <c r="B119" s="590">
        <v>145</v>
      </c>
      <c r="C119" s="590">
        <v>2</v>
      </c>
      <c r="D119" s="590">
        <v>0</v>
      </c>
      <c r="E119" s="590">
        <v>0</v>
      </c>
      <c r="F119" s="590">
        <v>0</v>
      </c>
      <c r="G119" s="590">
        <v>0</v>
      </c>
      <c r="H119" s="590">
        <v>0</v>
      </c>
      <c r="I119" s="590">
        <v>5</v>
      </c>
      <c r="J119" s="590">
        <v>5</v>
      </c>
      <c r="K119" s="590">
        <v>12</v>
      </c>
      <c r="L119" s="590">
        <v>18</v>
      </c>
      <c r="M119" s="590">
        <v>18</v>
      </c>
      <c r="N119" s="590">
        <v>85</v>
      </c>
      <c r="O119" s="590">
        <v>0</v>
      </c>
      <c r="P119" s="121">
        <f>IF(SUM(C119:O119)=B119,"","Error")</f>
      </c>
      <c r="Q119" s="139"/>
    </row>
    <row r="120" spans="1:17" ht="6.75" customHeight="1">
      <c r="A120" s="122"/>
      <c r="B120" s="586" t="s">
        <v>201</v>
      </c>
      <c r="C120" s="586" t="s">
        <v>201</v>
      </c>
      <c r="D120" s="586" t="s">
        <v>201</v>
      </c>
      <c r="E120" s="586" t="s">
        <v>201</v>
      </c>
      <c r="F120" s="586" t="s">
        <v>201</v>
      </c>
      <c r="G120" s="586" t="s">
        <v>201</v>
      </c>
      <c r="H120" s="586" t="s">
        <v>201</v>
      </c>
      <c r="I120" s="586" t="s">
        <v>201</v>
      </c>
      <c r="J120" s="586" t="s">
        <v>201</v>
      </c>
      <c r="K120" s="586" t="s">
        <v>201</v>
      </c>
      <c r="L120" s="586" t="s">
        <v>201</v>
      </c>
      <c r="M120" s="586" t="s">
        <v>201</v>
      </c>
      <c r="N120" s="586" t="s">
        <v>201</v>
      </c>
      <c r="O120" s="586" t="s">
        <v>201</v>
      </c>
      <c r="P120" s="118"/>
      <c r="Q120" s="139"/>
    </row>
    <row r="121" spans="1:17" ht="10.5" customHeight="1">
      <c r="A121" s="261" t="s">
        <v>85</v>
      </c>
      <c r="B121" s="589">
        <v>717</v>
      </c>
      <c r="C121" s="589">
        <v>17</v>
      </c>
      <c r="D121" s="589">
        <v>2</v>
      </c>
      <c r="E121" s="589">
        <v>0</v>
      </c>
      <c r="F121" s="589">
        <v>2</v>
      </c>
      <c r="G121" s="589">
        <v>1</v>
      </c>
      <c r="H121" s="589">
        <v>3</v>
      </c>
      <c r="I121" s="589">
        <v>12</v>
      </c>
      <c r="J121" s="589">
        <v>32</v>
      </c>
      <c r="K121" s="589">
        <v>71</v>
      </c>
      <c r="L121" s="589">
        <v>120</v>
      </c>
      <c r="M121" s="589">
        <v>126</v>
      </c>
      <c r="N121" s="589">
        <v>331</v>
      </c>
      <c r="O121" s="589">
        <v>0</v>
      </c>
      <c r="P121" s="121">
        <f>IF(SUM(C121:O121)=B121,"","Error")</f>
      </c>
      <c r="Q121" s="139"/>
    </row>
    <row r="122" spans="1:17" ht="9.75" customHeight="1">
      <c r="A122" s="118"/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118"/>
      <c r="Q122" s="139"/>
    </row>
    <row r="123" spans="1:17" ht="9.75" customHeight="1">
      <c r="A123" s="118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1">
        <f>IF(SUM(C123:O123)=B123,"","Error")</f>
      </c>
      <c r="Q123" s="139"/>
    </row>
    <row r="124" spans="1:17" ht="9.75" customHeight="1">
      <c r="A124" s="118"/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118"/>
      <c r="Q124" s="139"/>
    </row>
    <row r="125" spans="1:17" ht="9.75" customHeight="1">
      <c r="A125" s="118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118"/>
      <c r="Q125" s="139"/>
    </row>
    <row r="126" spans="1:17" ht="9.75" customHeight="1">
      <c r="A126" s="118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118"/>
      <c r="Q126" s="139"/>
    </row>
    <row r="127" spans="1:17" ht="9.75" customHeight="1">
      <c r="A127" s="118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118"/>
      <c r="Q127" s="139"/>
    </row>
    <row r="128" spans="1:17" ht="9.75" customHeight="1">
      <c r="A128" s="148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148"/>
      <c r="Q128" s="148"/>
    </row>
    <row r="129" spans="1:17" ht="9.75" customHeight="1">
      <c r="A129" s="148"/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148"/>
      <c r="Q129" s="148"/>
    </row>
  </sheetData>
  <sheetProtection/>
  <mergeCells count="9">
    <mergeCell ref="B66:O66"/>
    <mergeCell ref="A65:O65"/>
    <mergeCell ref="A1:O1"/>
    <mergeCell ref="A2:O2"/>
    <mergeCell ref="A4:O4"/>
    <mergeCell ref="A6:O6"/>
    <mergeCell ref="A63:O63"/>
    <mergeCell ref="A64:O64"/>
    <mergeCell ref="A8:A9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61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V67"/>
  <sheetViews>
    <sheetView view="pageBreakPreview" zoomScaleSheetLayoutView="100" zoomScalePageLayoutView="0" workbookViewId="0" topLeftCell="A34">
      <selection activeCell="AD66" sqref="AD66"/>
    </sheetView>
  </sheetViews>
  <sheetFormatPr defaultColWidth="10.7109375" defaultRowHeight="12"/>
  <cols>
    <col min="1" max="1" width="13.140625" style="364" customWidth="1"/>
    <col min="2" max="2" width="9.28125" style="364" hidden="1" customWidth="1"/>
    <col min="3" max="12" width="6.00390625" style="364" hidden="1" customWidth="1"/>
    <col min="13" max="24" width="6.00390625" style="364" customWidth="1"/>
    <col min="25" max="25" width="5.28125" style="364" customWidth="1"/>
    <col min="26" max="26" width="6.28125" style="364" customWidth="1"/>
    <col min="27" max="27" width="7.140625" style="364" customWidth="1"/>
    <col min="28" max="16384" width="10.7109375" style="364" customWidth="1"/>
  </cols>
  <sheetData>
    <row r="1" spans="1:74" ht="9.75" customHeight="1">
      <c r="A1" s="777" t="s">
        <v>381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2" customHeight="1">
      <c r="A2" s="778" t="s">
        <v>262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</row>
    <row r="3" spans="1:74" ht="9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7"/>
      <c r="L3" s="368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</row>
    <row r="4" spans="1:74" ht="9.75" customHeight="1">
      <c r="A4" s="778" t="s">
        <v>382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</row>
    <row r="5" spans="1:74" ht="9.7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</row>
    <row r="6" spans="1:74" ht="12.75">
      <c r="A6" s="369" t="s">
        <v>17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</row>
    <row r="7" spans="1:74" ht="9.75" customHeight="1">
      <c r="A7" s="371" t="s">
        <v>18</v>
      </c>
      <c r="B7" s="372">
        <v>1989</v>
      </c>
      <c r="C7" s="372">
        <v>1990</v>
      </c>
      <c r="D7" s="372">
        <v>1991</v>
      </c>
      <c r="E7" s="372">
        <v>1992</v>
      </c>
      <c r="F7" s="372">
        <v>1993</v>
      </c>
      <c r="G7" s="372">
        <v>1994</v>
      </c>
      <c r="H7" s="372">
        <v>1995</v>
      </c>
      <c r="I7" s="372">
        <v>1996</v>
      </c>
      <c r="J7" s="372">
        <v>1997</v>
      </c>
      <c r="K7" s="372">
        <v>1998</v>
      </c>
      <c r="L7" s="372">
        <v>1999</v>
      </c>
      <c r="M7" s="372">
        <v>2000</v>
      </c>
      <c r="N7" s="372">
        <v>2001</v>
      </c>
      <c r="O7" s="372">
        <v>2002</v>
      </c>
      <c r="P7" s="372">
        <v>2003</v>
      </c>
      <c r="Q7" s="372">
        <v>2004</v>
      </c>
      <c r="R7" s="372">
        <v>2005</v>
      </c>
      <c r="S7" s="372">
        <v>2006</v>
      </c>
      <c r="T7" s="372">
        <v>2007</v>
      </c>
      <c r="U7" s="372">
        <v>2008</v>
      </c>
      <c r="V7" s="372">
        <v>2009</v>
      </c>
      <c r="W7" s="372">
        <v>2010</v>
      </c>
      <c r="X7" s="372">
        <v>2011</v>
      </c>
      <c r="Y7" s="372">
        <v>2012</v>
      </c>
      <c r="Z7" s="372">
        <v>2013</v>
      </c>
      <c r="AA7" s="372">
        <v>2014</v>
      </c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</row>
    <row r="8" spans="1:74" ht="9.75" customHeight="1">
      <c r="A8" s="373"/>
      <c r="B8" s="374"/>
      <c r="C8" s="375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</row>
    <row r="9" spans="1:74" ht="9.75" customHeight="1">
      <c r="A9" s="373"/>
      <c r="B9" s="376" t="s">
        <v>83</v>
      </c>
      <c r="C9" s="376" t="s">
        <v>83</v>
      </c>
      <c r="D9" s="376" t="s">
        <v>83</v>
      </c>
      <c r="E9" s="376" t="s">
        <v>83</v>
      </c>
      <c r="F9" s="376" t="s">
        <v>83</v>
      </c>
      <c r="G9" s="376" t="s">
        <v>83</v>
      </c>
      <c r="H9" s="376" t="s">
        <v>83</v>
      </c>
      <c r="I9" s="376" t="s">
        <v>83</v>
      </c>
      <c r="J9" s="376" t="s">
        <v>83</v>
      </c>
      <c r="K9" s="376" t="s">
        <v>83</v>
      </c>
      <c r="L9" s="376" t="s">
        <v>83</v>
      </c>
      <c r="M9" s="376" t="s">
        <v>83</v>
      </c>
      <c r="N9" s="376" t="s">
        <v>83</v>
      </c>
      <c r="O9" s="376" t="s">
        <v>83</v>
      </c>
      <c r="P9" s="376" t="s">
        <v>83</v>
      </c>
      <c r="Q9" s="376" t="s">
        <v>83</v>
      </c>
      <c r="R9" s="376" t="s">
        <v>83</v>
      </c>
      <c r="S9" s="376" t="s">
        <v>83</v>
      </c>
      <c r="T9" s="376" t="s">
        <v>83</v>
      </c>
      <c r="U9" s="376" t="s">
        <v>83</v>
      </c>
      <c r="V9" s="376" t="s">
        <v>83</v>
      </c>
      <c r="W9" s="376" t="s">
        <v>83</v>
      </c>
      <c r="X9" s="376" t="s">
        <v>83</v>
      </c>
      <c r="Y9" s="376" t="s">
        <v>83</v>
      </c>
      <c r="Z9" s="376" t="s">
        <v>83</v>
      </c>
      <c r="AA9" s="376" t="s">
        <v>83</v>
      </c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</row>
    <row r="10" spans="1:74" ht="9.75" customHeight="1">
      <c r="A10" s="377" t="s">
        <v>13</v>
      </c>
      <c r="B10" s="643">
        <v>38</v>
      </c>
      <c r="C10" s="643">
        <v>52</v>
      </c>
      <c r="D10" s="643">
        <v>53</v>
      </c>
      <c r="E10" s="643">
        <v>64</v>
      </c>
      <c r="F10" s="643">
        <v>106</v>
      </c>
      <c r="G10" s="643">
        <v>138</v>
      </c>
      <c r="H10" s="643">
        <v>163</v>
      </c>
      <c r="I10" s="643">
        <v>132</v>
      </c>
      <c r="J10" s="643">
        <v>60</v>
      </c>
      <c r="K10" s="643">
        <v>55</v>
      </c>
      <c r="L10" s="643">
        <v>65</v>
      </c>
      <c r="M10" s="643">
        <v>68</v>
      </c>
      <c r="N10" s="643">
        <v>67</v>
      </c>
      <c r="O10" s="643">
        <v>70</v>
      </c>
      <c r="P10" s="643">
        <v>80</v>
      </c>
      <c r="Q10" s="643">
        <v>58</v>
      </c>
      <c r="R10" s="643">
        <v>63</v>
      </c>
      <c r="S10" s="643">
        <v>53</v>
      </c>
      <c r="T10" s="643">
        <v>55</v>
      </c>
      <c r="U10" s="643">
        <v>58</v>
      </c>
      <c r="V10" s="643">
        <v>41</v>
      </c>
      <c r="W10" s="651">
        <v>46</v>
      </c>
      <c r="X10" s="651">
        <v>36</v>
      </c>
      <c r="Y10" s="651">
        <v>36</v>
      </c>
      <c r="Z10" s="651">
        <v>36</v>
      </c>
      <c r="AA10" s="651">
        <v>38</v>
      </c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</row>
    <row r="11" spans="1:74" ht="9.75" customHeight="1">
      <c r="A11" s="378" t="s">
        <v>246</v>
      </c>
      <c r="B11" s="643">
        <v>34</v>
      </c>
      <c r="C11" s="643">
        <v>48</v>
      </c>
      <c r="D11" s="643">
        <v>43</v>
      </c>
      <c r="E11" s="643">
        <v>57</v>
      </c>
      <c r="F11" s="643">
        <v>82</v>
      </c>
      <c r="G11" s="643">
        <v>115</v>
      </c>
      <c r="H11" s="643">
        <v>132</v>
      </c>
      <c r="I11" s="643">
        <v>101</v>
      </c>
      <c r="J11" s="643">
        <v>45</v>
      </c>
      <c r="K11" s="643">
        <v>47</v>
      </c>
      <c r="L11" s="643">
        <v>49</v>
      </c>
      <c r="M11" s="643">
        <v>46</v>
      </c>
      <c r="N11" s="643">
        <v>47</v>
      </c>
      <c r="O11" s="643">
        <v>51</v>
      </c>
      <c r="P11" s="643">
        <v>58</v>
      </c>
      <c r="Q11" s="643">
        <v>36</v>
      </c>
      <c r="R11" s="643">
        <v>43</v>
      </c>
      <c r="S11" s="643">
        <v>33</v>
      </c>
      <c r="T11" s="643">
        <v>33</v>
      </c>
      <c r="U11" s="643">
        <v>27</v>
      </c>
      <c r="V11" s="643">
        <v>27</v>
      </c>
      <c r="W11" s="651">
        <v>33</v>
      </c>
      <c r="X11" s="651">
        <v>28</v>
      </c>
      <c r="Y11" s="651">
        <v>24</v>
      </c>
      <c r="Z11" s="651">
        <v>28</v>
      </c>
      <c r="AA11" s="651">
        <v>24</v>
      </c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</row>
    <row r="12" spans="1:74" ht="9.75" customHeight="1">
      <c r="A12" s="379" t="s">
        <v>28</v>
      </c>
      <c r="B12" s="643">
        <v>21</v>
      </c>
      <c r="C12" s="643">
        <v>29</v>
      </c>
      <c r="D12" s="643">
        <v>25</v>
      </c>
      <c r="E12" s="643">
        <v>29</v>
      </c>
      <c r="F12" s="643">
        <v>38</v>
      </c>
      <c r="G12" s="643">
        <v>47</v>
      </c>
      <c r="H12" s="643">
        <v>55</v>
      </c>
      <c r="I12" s="643">
        <v>36</v>
      </c>
      <c r="J12" s="643">
        <v>10</v>
      </c>
      <c r="K12" s="643">
        <v>8</v>
      </c>
      <c r="L12" s="643">
        <v>14</v>
      </c>
      <c r="M12" s="643">
        <v>11</v>
      </c>
      <c r="N12" s="643">
        <v>10</v>
      </c>
      <c r="O12" s="643">
        <v>14</v>
      </c>
      <c r="P12" s="643">
        <v>18</v>
      </c>
      <c r="Q12" s="643">
        <v>7</v>
      </c>
      <c r="R12" s="643">
        <v>8</v>
      </c>
      <c r="S12" s="643">
        <v>9</v>
      </c>
      <c r="T12" s="643">
        <v>13</v>
      </c>
      <c r="U12" s="643">
        <v>11</v>
      </c>
      <c r="V12" s="643">
        <v>5</v>
      </c>
      <c r="W12" s="651">
        <v>7</v>
      </c>
      <c r="X12" s="651">
        <v>7</v>
      </c>
      <c r="Y12" s="651">
        <v>5</v>
      </c>
      <c r="Z12" s="651">
        <v>8</v>
      </c>
      <c r="AA12" s="651">
        <v>7</v>
      </c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</row>
    <row r="13" spans="1:74" ht="9.75" customHeight="1">
      <c r="A13" s="379" t="s">
        <v>29</v>
      </c>
      <c r="B13" s="643">
        <v>13</v>
      </c>
      <c r="C13" s="643">
        <v>19</v>
      </c>
      <c r="D13" s="643">
        <v>18</v>
      </c>
      <c r="E13" s="643">
        <v>28</v>
      </c>
      <c r="F13" s="643">
        <v>43</v>
      </c>
      <c r="G13" s="643">
        <v>68</v>
      </c>
      <c r="H13" s="643">
        <v>76</v>
      </c>
      <c r="I13" s="643">
        <v>65</v>
      </c>
      <c r="J13" s="643">
        <v>35</v>
      </c>
      <c r="K13" s="643">
        <v>39</v>
      </c>
      <c r="L13" s="643">
        <v>34</v>
      </c>
      <c r="M13" s="643">
        <v>35</v>
      </c>
      <c r="N13" s="643">
        <v>37</v>
      </c>
      <c r="O13" s="643">
        <v>37</v>
      </c>
      <c r="P13" s="643">
        <v>40</v>
      </c>
      <c r="Q13" s="643">
        <v>29</v>
      </c>
      <c r="R13" s="643">
        <v>35</v>
      </c>
      <c r="S13" s="643">
        <v>24</v>
      </c>
      <c r="T13" s="643">
        <v>20</v>
      </c>
      <c r="U13" s="643">
        <v>16</v>
      </c>
      <c r="V13" s="643">
        <v>22</v>
      </c>
      <c r="W13" s="651">
        <v>26</v>
      </c>
      <c r="X13" s="651">
        <v>21</v>
      </c>
      <c r="Y13" s="651">
        <v>19</v>
      </c>
      <c r="Z13" s="651">
        <v>20</v>
      </c>
      <c r="AA13" s="651">
        <v>17</v>
      </c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</row>
    <row r="14" spans="1:74" ht="9.75" customHeight="1">
      <c r="A14" s="378" t="s">
        <v>247</v>
      </c>
      <c r="B14" s="643">
        <v>4</v>
      </c>
      <c r="C14" s="643">
        <v>4</v>
      </c>
      <c r="D14" s="643">
        <v>10</v>
      </c>
      <c r="E14" s="643">
        <v>7</v>
      </c>
      <c r="F14" s="643">
        <v>24</v>
      </c>
      <c r="G14" s="643">
        <v>23</v>
      </c>
      <c r="H14" s="643">
        <v>31</v>
      </c>
      <c r="I14" s="643">
        <v>31</v>
      </c>
      <c r="J14" s="643">
        <v>15</v>
      </c>
      <c r="K14" s="643">
        <v>8</v>
      </c>
      <c r="L14" s="643">
        <v>16</v>
      </c>
      <c r="M14" s="643">
        <v>22</v>
      </c>
      <c r="N14" s="643">
        <v>20</v>
      </c>
      <c r="O14" s="643">
        <v>19</v>
      </c>
      <c r="P14" s="643">
        <v>22</v>
      </c>
      <c r="Q14" s="643">
        <v>22</v>
      </c>
      <c r="R14" s="643">
        <v>20</v>
      </c>
      <c r="S14" s="643">
        <v>20</v>
      </c>
      <c r="T14" s="643">
        <v>22</v>
      </c>
      <c r="U14" s="643">
        <v>31</v>
      </c>
      <c r="V14" s="643">
        <v>14</v>
      </c>
      <c r="W14" s="651">
        <v>13</v>
      </c>
      <c r="X14" s="651">
        <v>8</v>
      </c>
      <c r="Y14" s="651">
        <v>12</v>
      </c>
      <c r="Z14" s="651">
        <v>8</v>
      </c>
      <c r="AA14" s="651">
        <v>14</v>
      </c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</row>
    <row r="15" spans="1:74" ht="9.75" customHeight="1">
      <c r="A15" s="379" t="s">
        <v>28</v>
      </c>
      <c r="B15" s="643">
        <v>1</v>
      </c>
      <c r="C15" s="643">
        <v>0</v>
      </c>
      <c r="D15" s="643">
        <v>3</v>
      </c>
      <c r="E15" s="643">
        <v>5</v>
      </c>
      <c r="F15" s="643">
        <v>7</v>
      </c>
      <c r="G15" s="643">
        <v>4</v>
      </c>
      <c r="H15" s="643">
        <v>8</v>
      </c>
      <c r="I15" s="643">
        <v>5</v>
      </c>
      <c r="J15" s="643">
        <v>1</v>
      </c>
      <c r="K15" s="643">
        <v>1</v>
      </c>
      <c r="L15" s="643">
        <v>2</v>
      </c>
      <c r="M15" s="643">
        <v>2</v>
      </c>
      <c r="N15" s="643">
        <v>1</v>
      </c>
      <c r="O15" s="643">
        <v>6</v>
      </c>
      <c r="P15" s="643">
        <v>3</v>
      </c>
      <c r="Q15" s="643">
        <v>6</v>
      </c>
      <c r="R15" s="643">
        <v>2</v>
      </c>
      <c r="S15" s="643">
        <v>1</v>
      </c>
      <c r="T15" s="643">
        <v>1</v>
      </c>
      <c r="U15" s="643">
        <v>6</v>
      </c>
      <c r="V15" s="643">
        <v>2</v>
      </c>
      <c r="W15" s="651">
        <v>4</v>
      </c>
      <c r="X15" s="651">
        <v>0</v>
      </c>
      <c r="Y15" s="651">
        <v>3</v>
      </c>
      <c r="Z15" s="651">
        <v>0</v>
      </c>
      <c r="AA15" s="651">
        <v>1</v>
      </c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</row>
    <row r="16" spans="1:74" ht="9.75" customHeight="1">
      <c r="A16" s="379" t="s">
        <v>29</v>
      </c>
      <c r="B16" s="643">
        <v>3</v>
      </c>
      <c r="C16" s="643">
        <v>4</v>
      </c>
      <c r="D16" s="643">
        <v>7</v>
      </c>
      <c r="E16" s="643">
        <v>2</v>
      </c>
      <c r="F16" s="643">
        <v>17</v>
      </c>
      <c r="G16" s="643">
        <v>19</v>
      </c>
      <c r="H16" s="643">
        <v>23</v>
      </c>
      <c r="I16" s="643">
        <v>26</v>
      </c>
      <c r="J16" s="643">
        <v>14</v>
      </c>
      <c r="K16" s="643">
        <v>7</v>
      </c>
      <c r="L16" s="643">
        <v>14</v>
      </c>
      <c r="M16" s="643">
        <v>20</v>
      </c>
      <c r="N16" s="643">
        <v>19</v>
      </c>
      <c r="O16" s="643">
        <v>13</v>
      </c>
      <c r="P16" s="643">
        <v>19</v>
      </c>
      <c r="Q16" s="643">
        <v>16</v>
      </c>
      <c r="R16" s="643">
        <v>18</v>
      </c>
      <c r="S16" s="643">
        <v>19</v>
      </c>
      <c r="T16" s="643">
        <v>21</v>
      </c>
      <c r="U16" s="643">
        <v>25</v>
      </c>
      <c r="V16" s="643">
        <v>12</v>
      </c>
      <c r="W16" s="651">
        <v>9</v>
      </c>
      <c r="X16" s="651">
        <v>8</v>
      </c>
      <c r="Y16" s="651">
        <v>9</v>
      </c>
      <c r="Z16" s="651">
        <v>7</v>
      </c>
      <c r="AA16" s="651">
        <v>13</v>
      </c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</row>
    <row r="17" spans="1:74" ht="6.75" customHeight="1">
      <c r="A17" s="380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51"/>
      <c r="X17" s="651"/>
      <c r="Y17" s="651"/>
      <c r="Z17" s="651"/>
      <c r="AA17" s="651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</row>
    <row r="18" spans="1:74" ht="9.75" customHeight="1">
      <c r="A18" s="377" t="s">
        <v>24</v>
      </c>
      <c r="B18" s="645">
        <v>4</v>
      </c>
      <c r="C18" s="645">
        <v>5</v>
      </c>
      <c r="D18" s="645">
        <v>10</v>
      </c>
      <c r="E18" s="645">
        <v>13</v>
      </c>
      <c r="F18" s="645">
        <v>11</v>
      </c>
      <c r="G18" s="645">
        <v>16</v>
      </c>
      <c r="H18" s="645">
        <v>17</v>
      </c>
      <c r="I18" s="645">
        <v>13</v>
      </c>
      <c r="J18" s="645">
        <v>6</v>
      </c>
      <c r="K18" s="645">
        <v>5</v>
      </c>
      <c r="L18" s="645">
        <v>8</v>
      </c>
      <c r="M18" s="645">
        <v>4</v>
      </c>
      <c r="N18" s="645">
        <v>9</v>
      </c>
      <c r="O18" s="645">
        <v>4</v>
      </c>
      <c r="P18" s="645">
        <v>8</v>
      </c>
      <c r="Q18" s="645">
        <v>8</v>
      </c>
      <c r="R18" s="645">
        <v>5</v>
      </c>
      <c r="S18" s="645">
        <v>11</v>
      </c>
      <c r="T18" s="645">
        <v>9</v>
      </c>
      <c r="U18" s="645">
        <v>8</v>
      </c>
      <c r="V18" s="645">
        <v>5</v>
      </c>
      <c r="W18" s="652">
        <v>10</v>
      </c>
      <c r="X18" s="652">
        <v>5</v>
      </c>
      <c r="Y18" s="652">
        <v>8</v>
      </c>
      <c r="Z18" s="652">
        <v>4</v>
      </c>
      <c r="AA18" s="652">
        <v>4</v>
      </c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</row>
    <row r="19" spans="1:74" ht="9.75" customHeight="1">
      <c r="A19" s="378" t="s">
        <v>246</v>
      </c>
      <c r="B19" s="644">
        <v>4</v>
      </c>
      <c r="C19" s="644">
        <v>4</v>
      </c>
      <c r="D19" s="644">
        <v>8</v>
      </c>
      <c r="E19" s="644">
        <v>11</v>
      </c>
      <c r="F19" s="644">
        <v>9</v>
      </c>
      <c r="G19" s="644">
        <v>12</v>
      </c>
      <c r="H19" s="644">
        <v>14</v>
      </c>
      <c r="I19" s="644">
        <v>9</v>
      </c>
      <c r="J19" s="644">
        <v>6</v>
      </c>
      <c r="K19" s="644">
        <v>3</v>
      </c>
      <c r="L19" s="644">
        <v>5</v>
      </c>
      <c r="M19" s="644">
        <v>0</v>
      </c>
      <c r="N19" s="644">
        <v>5</v>
      </c>
      <c r="O19" s="644">
        <v>4</v>
      </c>
      <c r="P19" s="644">
        <v>7</v>
      </c>
      <c r="Q19" s="644">
        <v>5</v>
      </c>
      <c r="R19" s="644">
        <v>2</v>
      </c>
      <c r="S19" s="644">
        <v>7</v>
      </c>
      <c r="T19" s="644">
        <v>5</v>
      </c>
      <c r="U19" s="644">
        <v>2</v>
      </c>
      <c r="V19" s="644">
        <v>5</v>
      </c>
      <c r="W19" s="651">
        <v>6</v>
      </c>
      <c r="X19" s="651">
        <v>5</v>
      </c>
      <c r="Y19" s="651">
        <v>6</v>
      </c>
      <c r="Z19" s="651">
        <v>4</v>
      </c>
      <c r="AA19" s="651">
        <v>2</v>
      </c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</row>
    <row r="20" spans="1:74" ht="9.75" customHeight="1">
      <c r="A20" s="379" t="s">
        <v>28</v>
      </c>
      <c r="B20" s="644">
        <v>3</v>
      </c>
      <c r="C20" s="644">
        <v>1</v>
      </c>
      <c r="D20" s="644">
        <v>5</v>
      </c>
      <c r="E20" s="644">
        <v>7</v>
      </c>
      <c r="F20" s="644">
        <v>5</v>
      </c>
      <c r="G20" s="644">
        <v>4</v>
      </c>
      <c r="H20" s="644">
        <v>7</v>
      </c>
      <c r="I20" s="644">
        <v>4</v>
      </c>
      <c r="J20" s="644">
        <v>1</v>
      </c>
      <c r="K20" s="644">
        <v>0</v>
      </c>
      <c r="L20" s="644">
        <v>3</v>
      </c>
      <c r="M20" s="644">
        <v>0</v>
      </c>
      <c r="N20" s="644">
        <v>2</v>
      </c>
      <c r="O20" s="644">
        <v>0</v>
      </c>
      <c r="P20" s="644">
        <v>2</v>
      </c>
      <c r="Q20" s="644">
        <v>2</v>
      </c>
      <c r="R20" s="644">
        <v>0</v>
      </c>
      <c r="S20" s="644">
        <v>1</v>
      </c>
      <c r="T20" s="644">
        <v>2</v>
      </c>
      <c r="U20" s="644">
        <v>1</v>
      </c>
      <c r="V20" s="644">
        <v>2</v>
      </c>
      <c r="W20" s="651">
        <v>2</v>
      </c>
      <c r="X20" s="651">
        <v>2</v>
      </c>
      <c r="Y20" s="651">
        <v>2</v>
      </c>
      <c r="Z20" s="651">
        <v>1</v>
      </c>
      <c r="AA20" s="651">
        <v>0</v>
      </c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</row>
    <row r="21" spans="1:74" ht="9.75" customHeight="1">
      <c r="A21" s="379" t="s">
        <v>29</v>
      </c>
      <c r="B21" s="644">
        <v>1</v>
      </c>
      <c r="C21" s="644">
        <v>3</v>
      </c>
      <c r="D21" s="644">
        <v>3</v>
      </c>
      <c r="E21" s="644">
        <v>4</v>
      </c>
      <c r="F21" s="644">
        <v>4</v>
      </c>
      <c r="G21" s="644">
        <v>8</v>
      </c>
      <c r="H21" s="644">
        <v>6</v>
      </c>
      <c r="I21" s="644">
        <v>5</v>
      </c>
      <c r="J21" s="644">
        <v>5</v>
      </c>
      <c r="K21" s="644">
        <v>3</v>
      </c>
      <c r="L21" s="644">
        <v>2</v>
      </c>
      <c r="M21" s="644">
        <v>0</v>
      </c>
      <c r="N21" s="644">
        <v>3</v>
      </c>
      <c r="O21" s="644">
        <v>4</v>
      </c>
      <c r="P21" s="644">
        <v>5</v>
      </c>
      <c r="Q21" s="644">
        <v>3</v>
      </c>
      <c r="R21" s="644">
        <v>2</v>
      </c>
      <c r="S21" s="644">
        <v>6</v>
      </c>
      <c r="T21" s="644">
        <v>3</v>
      </c>
      <c r="U21" s="644">
        <v>1</v>
      </c>
      <c r="V21" s="644">
        <v>3</v>
      </c>
      <c r="W21" s="651">
        <v>4</v>
      </c>
      <c r="X21" s="651">
        <v>3</v>
      </c>
      <c r="Y21" s="651">
        <v>4</v>
      </c>
      <c r="Z21" s="651">
        <v>3</v>
      </c>
      <c r="AA21" s="651">
        <v>2</v>
      </c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</row>
    <row r="22" spans="1:74" ht="9.75" customHeight="1">
      <c r="A22" s="378" t="s">
        <v>247</v>
      </c>
      <c r="B22" s="644">
        <v>0</v>
      </c>
      <c r="C22" s="644">
        <v>1</v>
      </c>
      <c r="D22" s="644">
        <v>2</v>
      </c>
      <c r="E22" s="644">
        <v>2</v>
      </c>
      <c r="F22" s="644">
        <v>2</v>
      </c>
      <c r="G22" s="644">
        <v>4</v>
      </c>
      <c r="H22" s="644">
        <v>3</v>
      </c>
      <c r="I22" s="644">
        <v>4</v>
      </c>
      <c r="J22" s="644">
        <v>0</v>
      </c>
      <c r="K22" s="644">
        <v>2</v>
      </c>
      <c r="L22" s="644">
        <v>3</v>
      </c>
      <c r="M22" s="644">
        <v>4</v>
      </c>
      <c r="N22" s="644">
        <v>4</v>
      </c>
      <c r="O22" s="644">
        <v>0</v>
      </c>
      <c r="P22" s="644">
        <v>1</v>
      </c>
      <c r="Q22" s="644">
        <v>3</v>
      </c>
      <c r="R22" s="644">
        <v>3</v>
      </c>
      <c r="S22" s="644">
        <v>4</v>
      </c>
      <c r="T22" s="644">
        <v>4</v>
      </c>
      <c r="U22" s="644">
        <v>6</v>
      </c>
      <c r="V22" s="644">
        <v>0</v>
      </c>
      <c r="W22" s="651">
        <v>4</v>
      </c>
      <c r="X22" s="651">
        <v>0</v>
      </c>
      <c r="Y22" s="651">
        <v>2</v>
      </c>
      <c r="Z22" s="651">
        <v>0</v>
      </c>
      <c r="AA22" s="651">
        <v>2</v>
      </c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</row>
    <row r="23" spans="1:74" ht="9.75" customHeight="1">
      <c r="A23" s="379" t="s">
        <v>28</v>
      </c>
      <c r="B23" s="644">
        <v>0</v>
      </c>
      <c r="C23" s="644">
        <v>0</v>
      </c>
      <c r="D23" s="644">
        <v>1</v>
      </c>
      <c r="E23" s="644">
        <v>2</v>
      </c>
      <c r="F23" s="644">
        <v>1</v>
      </c>
      <c r="G23" s="644">
        <v>2</v>
      </c>
      <c r="H23" s="644">
        <v>0</v>
      </c>
      <c r="I23" s="644">
        <v>2</v>
      </c>
      <c r="J23" s="644">
        <v>0</v>
      </c>
      <c r="K23" s="644">
        <v>0</v>
      </c>
      <c r="L23" s="644">
        <v>0</v>
      </c>
      <c r="M23" s="644">
        <v>2</v>
      </c>
      <c r="N23" s="644">
        <v>0</v>
      </c>
      <c r="O23" s="644">
        <v>0</v>
      </c>
      <c r="P23" s="644">
        <v>1</v>
      </c>
      <c r="Q23" s="644">
        <v>0</v>
      </c>
      <c r="R23" s="644">
        <v>0</v>
      </c>
      <c r="S23" s="644">
        <v>0</v>
      </c>
      <c r="T23" s="644">
        <v>0</v>
      </c>
      <c r="U23" s="644">
        <v>1</v>
      </c>
      <c r="V23" s="644">
        <v>0</v>
      </c>
      <c r="W23" s="651">
        <v>0</v>
      </c>
      <c r="X23" s="651">
        <v>0</v>
      </c>
      <c r="Y23" s="651">
        <v>0</v>
      </c>
      <c r="Z23" s="651">
        <v>0</v>
      </c>
      <c r="AA23" s="651">
        <v>0</v>
      </c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</row>
    <row r="24" spans="1:74" ht="9.75" customHeight="1">
      <c r="A24" s="379" t="s">
        <v>29</v>
      </c>
      <c r="B24" s="644">
        <v>0</v>
      </c>
      <c r="C24" s="644">
        <v>1</v>
      </c>
      <c r="D24" s="644">
        <v>1</v>
      </c>
      <c r="E24" s="644">
        <v>0</v>
      </c>
      <c r="F24" s="644">
        <v>1</v>
      </c>
      <c r="G24" s="644">
        <v>2</v>
      </c>
      <c r="H24" s="644">
        <v>3</v>
      </c>
      <c r="I24" s="644">
        <v>2</v>
      </c>
      <c r="J24" s="644">
        <v>0</v>
      </c>
      <c r="K24" s="644">
        <v>2</v>
      </c>
      <c r="L24" s="644">
        <v>3</v>
      </c>
      <c r="M24" s="644">
        <v>2</v>
      </c>
      <c r="N24" s="644">
        <v>4</v>
      </c>
      <c r="O24" s="644">
        <v>0</v>
      </c>
      <c r="P24" s="644">
        <v>0</v>
      </c>
      <c r="Q24" s="644">
        <v>3</v>
      </c>
      <c r="R24" s="644">
        <v>3</v>
      </c>
      <c r="S24" s="644">
        <v>4</v>
      </c>
      <c r="T24" s="644">
        <v>4</v>
      </c>
      <c r="U24" s="644">
        <v>5</v>
      </c>
      <c r="V24" s="644">
        <v>0</v>
      </c>
      <c r="W24" s="651">
        <v>4</v>
      </c>
      <c r="X24" s="651">
        <v>0</v>
      </c>
      <c r="Y24" s="651">
        <v>2</v>
      </c>
      <c r="Z24" s="651">
        <v>0</v>
      </c>
      <c r="AA24" s="651">
        <v>2</v>
      </c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</row>
    <row r="25" spans="1:74" ht="6.75" customHeight="1">
      <c r="A25" s="380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52"/>
      <c r="X25" s="652"/>
      <c r="Y25" s="652"/>
      <c r="Z25" s="652"/>
      <c r="AA25" s="652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</row>
    <row r="26" spans="1:74" ht="9.75" customHeight="1">
      <c r="A26" s="377" t="s">
        <v>25</v>
      </c>
      <c r="B26" s="645">
        <v>24</v>
      </c>
      <c r="C26" s="645">
        <v>41</v>
      </c>
      <c r="D26" s="645">
        <v>38</v>
      </c>
      <c r="E26" s="645">
        <v>40</v>
      </c>
      <c r="F26" s="645">
        <v>85</v>
      </c>
      <c r="G26" s="645">
        <v>100</v>
      </c>
      <c r="H26" s="645">
        <v>121</v>
      </c>
      <c r="I26" s="645">
        <v>109</v>
      </c>
      <c r="J26" s="645">
        <v>49</v>
      </c>
      <c r="K26" s="645">
        <v>44</v>
      </c>
      <c r="L26" s="645">
        <v>45</v>
      </c>
      <c r="M26" s="645">
        <v>54</v>
      </c>
      <c r="N26" s="645">
        <v>52</v>
      </c>
      <c r="O26" s="645">
        <v>56</v>
      </c>
      <c r="P26" s="645">
        <v>69</v>
      </c>
      <c r="Q26" s="645">
        <v>46</v>
      </c>
      <c r="R26" s="645">
        <v>51</v>
      </c>
      <c r="S26" s="645">
        <v>34</v>
      </c>
      <c r="T26" s="645">
        <v>39</v>
      </c>
      <c r="U26" s="645">
        <v>42</v>
      </c>
      <c r="V26" s="645">
        <v>34</v>
      </c>
      <c r="W26" s="652">
        <v>31</v>
      </c>
      <c r="X26" s="652">
        <v>25</v>
      </c>
      <c r="Y26" s="652">
        <v>27</v>
      </c>
      <c r="Z26" s="652">
        <v>27</v>
      </c>
      <c r="AA26" s="652">
        <v>27</v>
      </c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</row>
    <row r="27" spans="1:74" ht="9.75" customHeight="1">
      <c r="A27" s="378" t="s">
        <v>246</v>
      </c>
      <c r="B27" s="644">
        <v>20</v>
      </c>
      <c r="C27" s="644">
        <v>38</v>
      </c>
      <c r="D27" s="644">
        <v>31</v>
      </c>
      <c r="E27" s="644">
        <v>37</v>
      </c>
      <c r="F27" s="644">
        <v>66</v>
      </c>
      <c r="G27" s="644">
        <v>84</v>
      </c>
      <c r="H27" s="644">
        <v>96</v>
      </c>
      <c r="I27" s="644">
        <v>82</v>
      </c>
      <c r="J27" s="644">
        <v>34</v>
      </c>
      <c r="K27" s="644">
        <v>38</v>
      </c>
      <c r="L27" s="644">
        <v>34</v>
      </c>
      <c r="M27" s="644">
        <v>37</v>
      </c>
      <c r="N27" s="644">
        <v>38</v>
      </c>
      <c r="O27" s="644">
        <v>40</v>
      </c>
      <c r="P27" s="644">
        <v>49</v>
      </c>
      <c r="Q27" s="644">
        <v>29</v>
      </c>
      <c r="R27" s="644">
        <v>35</v>
      </c>
      <c r="S27" s="644">
        <v>19</v>
      </c>
      <c r="T27" s="644">
        <v>21</v>
      </c>
      <c r="U27" s="644">
        <v>17</v>
      </c>
      <c r="V27" s="644">
        <v>21</v>
      </c>
      <c r="W27" s="651">
        <v>23</v>
      </c>
      <c r="X27" s="651">
        <v>18</v>
      </c>
      <c r="Y27" s="651">
        <v>17</v>
      </c>
      <c r="Z27" s="651">
        <v>19</v>
      </c>
      <c r="AA27" s="651">
        <v>18</v>
      </c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</row>
    <row r="28" spans="1:74" ht="9.75" customHeight="1">
      <c r="A28" s="379" t="s">
        <v>28</v>
      </c>
      <c r="B28" s="644">
        <v>13</v>
      </c>
      <c r="C28" s="644">
        <v>25</v>
      </c>
      <c r="D28" s="644">
        <v>17</v>
      </c>
      <c r="E28" s="644">
        <v>18</v>
      </c>
      <c r="F28" s="644">
        <v>27</v>
      </c>
      <c r="G28" s="644">
        <v>29</v>
      </c>
      <c r="H28" s="644">
        <v>29</v>
      </c>
      <c r="I28" s="644">
        <v>23</v>
      </c>
      <c r="J28" s="644">
        <v>6</v>
      </c>
      <c r="K28" s="644">
        <v>7</v>
      </c>
      <c r="L28" s="644">
        <v>7</v>
      </c>
      <c r="M28" s="644">
        <v>6</v>
      </c>
      <c r="N28" s="644">
        <v>6</v>
      </c>
      <c r="O28" s="644">
        <v>9</v>
      </c>
      <c r="P28" s="644">
        <v>15</v>
      </c>
      <c r="Q28" s="644">
        <v>4</v>
      </c>
      <c r="R28" s="644">
        <v>6</v>
      </c>
      <c r="S28" s="644">
        <v>5</v>
      </c>
      <c r="T28" s="644">
        <v>6</v>
      </c>
      <c r="U28" s="644">
        <v>4</v>
      </c>
      <c r="V28" s="644">
        <v>2</v>
      </c>
      <c r="W28" s="651">
        <v>2</v>
      </c>
      <c r="X28" s="651">
        <v>4</v>
      </c>
      <c r="Y28" s="651">
        <v>3</v>
      </c>
      <c r="Z28" s="651">
        <v>4</v>
      </c>
      <c r="AA28" s="651">
        <v>6</v>
      </c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</row>
    <row r="29" spans="1:74" ht="9.75" customHeight="1">
      <c r="A29" s="379" t="s">
        <v>29</v>
      </c>
      <c r="B29" s="644">
        <v>7</v>
      </c>
      <c r="C29" s="644">
        <v>13</v>
      </c>
      <c r="D29" s="644">
        <v>14</v>
      </c>
      <c r="E29" s="644">
        <v>19</v>
      </c>
      <c r="F29" s="644">
        <v>38</v>
      </c>
      <c r="G29" s="644">
        <v>55</v>
      </c>
      <c r="H29" s="644">
        <v>67</v>
      </c>
      <c r="I29" s="644">
        <v>59</v>
      </c>
      <c r="J29" s="644">
        <v>28</v>
      </c>
      <c r="K29" s="644">
        <v>31</v>
      </c>
      <c r="L29" s="644">
        <v>27</v>
      </c>
      <c r="M29" s="644">
        <v>31</v>
      </c>
      <c r="N29" s="644">
        <v>32</v>
      </c>
      <c r="O29" s="644">
        <v>31</v>
      </c>
      <c r="P29" s="644">
        <v>34</v>
      </c>
      <c r="Q29" s="644">
        <v>25</v>
      </c>
      <c r="R29" s="644">
        <v>29</v>
      </c>
      <c r="S29" s="644">
        <v>14</v>
      </c>
      <c r="T29" s="644">
        <v>15</v>
      </c>
      <c r="U29" s="644">
        <v>13</v>
      </c>
      <c r="V29" s="644">
        <v>19</v>
      </c>
      <c r="W29" s="651">
        <v>21</v>
      </c>
      <c r="X29" s="651">
        <v>14</v>
      </c>
      <c r="Y29" s="651">
        <v>14</v>
      </c>
      <c r="Z29" s="651">
        <v>15</v>
      </c>
      <c r="AA29" s="651">
        <v>12</v>
      </c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</row>
    <row r="30" spans="1:74" ht="9.75" customHeight="1">
      <c r="A30" s="378" t="s">
        <v>247</v>
      </c>
      <c r="B30" s="644">
        <v>4</v>
      </c>
      <c r="C30" s="644">
        <v>3</v>
      </c>
      <c r="D30" s="644">
        <v>7</v>
      </c>
      <c r="E30" s="644">
        <v>3</v>
      </c>
      <c r="F30" s="644">
        <v>19</v>
      </c>
      <c r="G30" s="644">
        <v>16</v>
      </c>
      <c r="H30" s="644">
        <v>25</v>
      </c>
      <c r="I30" s="644">
        <v>27</v>
      </c>
      <c r="J30" s="644">
        <v>15</v>
      </c>
      <c r="K30" s="644">
        <v>6</v>
      </c>
      <c r="L30" s="644">
        <v>11</v>
      </c>
      <c r="M30" s="644">
        <v>17</v>
      </c>
      <c r="N30" s="644">
        <v>14</v>
      </c>
      <c r="O30" s="644">
        <v>16</v>
      </c>
      <c r="P30" s="644">
        <v>20</v>
      </c>
      <c r="Q30" s="644">
        <v>17</v>
      </c>
      <c r="R30" s="644">
        <v>16</v>
      </c>
      <c r="S30" s="644">
        <v>15</v>
      </c>
      <c r="T30" s="644">
        <v>18</v>
      </c>
      <c r="U30" s="644">
        <v>25</v>
      </c>
      <c r="V30" s="644">
        <v>13</v>
      </c>
      <c r="W30" s="651">
        <v>8</v>
      </c>
      <c r="X30" s="651">
        <v>7</v>
      </c>
      <c r="Y30" s="651">
        <v>10</v>
      </c>
      <c r="Z30" s="651">
        <v>8</v>
      </c>
      <c r="AA30" s="651">
        <v>9</v>
      </c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</row>
    <row r="31" spans="1:74" ht="9.75" customHeight="1">
      <c r="A31" s="379" t="s">
        <v>28</v>
      </c>
      <c r="B31" s="644">
        <v>1</v>
      </c>
      <c r="C31" s="644">
        <v>0</v>
      </c>
      <c r="D31" s="644">
        <v>1</v>
      </c>
      <c r="E31" s="644">
        <v>1</v>
      </c>
      <c r="F31" s="644">
        <v>5</v>
      </c>
      <c r="G31" s="644">
        <v>1</v>
      </c>
      <c r="H31" s="644">
        <v>8</v>
      </c>
      <c r="I31" s="644">
        <v>3</v>
      </c>
      <c r="J31" s="644">
        <v>1</v>
      </c>
      <c r="K31" s="644">
        <v>1</v>
      </c>
      <c r="L31" s="644">
        <v>2</v>
      </c>
      <c r="M31" s="644">
        <v>0</v>
      </c>
      <c r="N31" s="644">
        <v>1</v>
      </c>
      <c r="O31" s="644">
        <v>4</v>
      </c>
      <c r="P31" s="644">
        <v>2</v>
      </c>
      <c r="Q31" s="644">
        <v>5</v>
      </c>
      <c r="R31" s="644">
        <v>2</v>
      </c>
      <c r="S31" s="644">
        <v>1</v>
      </c>
      <c r="T31" s="644">
        <v>1</v>
      </c>
      <c r="U31" s="644">
        <v>5</v>
      </c>
      <c r="V31" s="644">
        <v>1</v>
      </c>
      <c r="W31" s="651">
        <v>4</v>
      </c>
      <c r="X31" s="651">
        <v>0</v>
      </c>
      <c r="Y31" s="651">
        <v>3</v>
      </c>
      <c r="Z31" s="651">
        <v>0</v>
      </c>
      <c r="AA31" s="651">
        <v>1</v>
      </c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</row>
    <row r="32" spans="1:74" ht="9.75" customHeight="1">
      <c r="A32" s="379" t="s">
        <v>29</v>
      </c>
      <c r="B32" s="644">
        <v>3</v>
      </c>
      <c r="C32" s="644">
        <v>3</v>
      </c>
      <c r="D32" s="644">
        <v>6</v>
      </c>
      <c r="E32" s="644">
        <v>2</v>
      </c>
      <c r="F32" s="644">
        <v>14</v>
      </c>
      <c r="G32" s="644">
        <v>15</v>
      </c>
      <c r="H32" s="644">
        <v>17</v>
      </c>
      <c r="I32" s="644">
        <v>24</v>
      </c>
      <c r="J32" s="644">
        <v>14</v>
      </c>
      <c r="K32" s="644">
        <v>5</v>
      </c>
      <c r="L32" s="644">
        <v>9</v>
      </c>
      <c r="M32" s="644">
        <v>17</v>
      </c>
      <c r="N32" s="644">
        <v>13</v>
      </c>
      <c r="O32" s="644">
        <v>12</v>
      </c>
      <c r="P32" s="644">
        <v>18</v>
      </c>
      <c r="Q32" s="644">
        <v>12</v>
      </c>
      <c r="R32" s="644">
        <v>14</v>
      </c>
      <c r="S32" s="644">
        <v>14</v>
      </c>
      <c r="T32" s="644">
        <v>17</v>
      </c>
      <c r="U32" s="644">
        <v>20</v>
      </c>
      <c r="V32" s="644">
        <v>12</v>
      </c>
      <c r="W32" s="651">
        <v>4</v>
      </c>
      <c r="X32" s="651">
        <v>7</v>
      </c>
      <c r="Y32" s="651">
        <v>7</v>
      </c>
      <c r="Z32" s="651">
        <v>7</v>
      </c>
      <c r="AA32" s="651">
        <v>8</v>
      </c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</row>
    <row r="33" spans="1:74" ht="6.75" customHeight="1">
      <c r="A33" s="380"/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51"/>
      <c r="X33" s="651"/>
      <c r="Y33" s="651"/>
      <c r="Z33" s="651"/>
      <c r="AA33" s="651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</row>
    <row r="34" spans="1:74" ht="9.75" customHeight="1">
      <c r="A34" s="380" t="s">
        <v>26</v>
      </c>
      <c r="B34" s="644">
        <v>14</v>
      </c>
      <c r="C34" s="644">
        <v>17</v>
      </c>
      <c r="D34" s="644">
        <v>19</v>
      </c>
      <c r="E34" s="644">
        <v>18</v>
      </c>
      <c r="F34" s="644">
        <v>50</v>
      </c>
      <c r="G34" s="644">
        <v>56</v>
      </c>
      <c r="H34" s="644">
        <v>71</v>
      </c>
      <c r="I34" s="644">
        <v>68</v>
      </c>
      <c r="J34" s="644">
        <v>27</v>
      </c>
      <c r="K34" s="644">
        <v>28</v>
      </c>
      <c r="L34" s="644">
        <v>23</v>
      </c>
      <c r="M34" s="644">
        <v>35</v>
      </c>
      <c r="N34" s="644">
        <v>37</v>
      </c>
      <c r="O34" s="644">
        <v>28</v>
      </c>
      <c r="P34" s="644">
        <v>43</v>
      </c>
      <c r="Q34" s="644">
        <v>25</v>
      </c>
      <c r="R34" s="644">
        <v>33</v>
      </c>
      <c r="S34" s="644">
        <v>19</v>
      </c>
      <c r="T34" s="644">
        <v>22</v>
      </c>
      <c r="U34" s="644">
        <v>29</v>
      </c>
      <c r="V34" s="644">
        <v>27</v>
      </c>
      <c r="W34" s="651">
        <v>19</v>
      </c>
      <c r="X34" s="651">
        <v>15</v>
      </c>
      <c r="Y34" s="651">
        <v>15</v>
      </c>
      <c r="Z34" s="651">
        <v>18</v>
      </c>
      <c r="AA34" s="651">
        <v>21</v>
      </c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5"/>
      <c r="BR34" s="365"/>
      <c r="BS34" s="365"/>
      <c r="BT34" s="365"/>
      <c r="BU34" s="365"/>
      <c r="BV34" s="365"/>
    </row>
    <row r="35" spans="1:74" ht="9.75" customHeight="1">
      <c r="A35" s="378" t="s">
        <v>248</v>
      </c>
      <c r="B35" s="644">
        <v>11</v>
      </c>
      <c r="C35" s="644">
        <v>15</v>
      </c>
      <c r="D35" s="644">
        <v>14</v>
      </c>
      <c r="E35" s="644">
        <v>18</v>
      </c>
      <c r="F35" s="644">
        <v>38</v>
      </c>
      <c r="G35" s="644">
        <v>45</v>
      </c>
      <c r="H35" s="644">
        <v>59</v>
      </c>
      <c r="I35" s="644">
        <v>47</v>
      </c>
      <c r="J35" s="644">
        <v>15</v>
      </c>
      <c r="K35" s="644">
        <v>24</v>
      </c>
      <c r="L35" s="644">
        <v>20</v>
      </c>
      <c r="M35" s="644">
        <v>25</v>
      </c>
      <c r="N35" s="644">
        <v>28</v>
      </c>
      <c r="O35" s="644">
        <v>22</v>
      </c>
      <c r="P35" s="644">
        <v>30</v>
      </c>
      <c r="Q35" s="644">
        <v>15</v>
      </c>
      <c r="R35" s="644">
        <v>21</v>
      </c>
      <c r="S35" s="644">
        <v>7</v>
      </c>
      <c r="T35" s="644">
        <v>10</v>
      </c>
      <c r="U35" s="644">
        <v>13</v>
      </c>
      <c r="V35" s="644">
        <v>16</v>
      </c>
      <c r="W35" s="651">
        <v>16</v>
      </c>
      <c r="X35" s="651">
        <v>9</v>
      </c>
      <c r="Y35" s="651">
        <v>9</v>
      </c>
      <c r="Z35" s="651">
        <v>13</v>
      </c>
      <c r="AA35" s="651">
        <v>16</v>
      </c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</row>
    <row r="36" spans="1:74" ht="9.75" customHeight="1">
      <c r="A36" s="379" t="s">
        <v>249</v>
      </c>
      <c r="B36" s="644">
        <v>6</v>
      </c>
      <c r="C36" s="644">
        <v>6</v>
      </c>
      <c r="D36" s="644">
        <v>4</v>
      </c>
      <c r="E36" s="644">
        <v>7</v>
      </c>
      <c r="F36" s="644">
        <v>7</v>
      </c>
      <c r="G36" s="644">
        <v>5</v>
      </c>
      <c r="H36" s="644">
        <v>7</v>
      </c>
      <c r="I36" s="644">
        <v>4</v>
      </c>
      <c r="J36" s="644">
        <v>2</v>
      </c>
      <c r="K36" s="644">
        <v>2</v>
      </c>
      <c r="L36" s="644">
        <v>2</v>
      </c>
      <c r="M36" s="644">
        <v>4</v>
      </c>
      <c r="N36" s="644">
        <v>3</v>
      </c>
      <c r="O36" s="644">
        <v>4</v>
      </c>
      <c r="P36" s="644">
        <v>5</v>
      </c>
      <c r="Q36" s="644">
        <v>0</v>
      </c>
      <c r="R36" s="644">
        <v>2</v>
      </c>
      <c r="S36" s="644">
        <v>0</v>
      </c>
      <c r="T36" s="644">
        <v>0</v>
      </c>
      <c r="U36" s="644">
        <v>1</v>
      </c>
      <c r="V36" s="644">
        <v>1</v>
      </c>
      <c r="W36" s="651">
        <v>0</v>
      </c>
      <c r="X36" s="651">
        <v>0</v>
      </c>
      <c r="Y36" s="651">
        <v>2</v>
      </c>
      <c r="Z36" s="651">
        <v>1</v>
      </c>
      <c r="AA36" s="651">
        <v>4</v>
      </c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</row>
    <row r="37" spans="1:74" ht="9.75" customHeight="1">
      <c r="A37" s="379" t="s">
        <v>250</v>
      </c>
      <c r="B37" s="644">
        <v>5</v>
      </c>
      <c r="C37" s="644">
        <v>9</v>
      </c>
      <c r="D37" s="644">
        <v>10</v>
      </c>
      <c r="E37" s="644">
        <v>11</v>
      </c>
      <c r="F37" s="644">
        <v>30</v>
      </c>
      <c r="G37" s="644">
        <v>40</v>
      </c>
      <c r="H37" s="644">
        <v>52</v>
      </c>
      <c r="I37" s="644">
        <v>43</v>
      </c>
      <c r="J37" s="644">
        <v>13</v>
      </c>
      <c r="K37" s="644">
        <v>22</v>
      </c>
      <c r="L37" s="644">
        <v>18</v>
      </c>
      <c r="M37" s="644">
        <v>21</v>
      </c>
      <c r="N37" s="644">
        <v>25</v>
      </c>
      <c r="O37" s="644">
        <v>18</v>
      </c>
      <c r="P37" s="644">
        <v>25</v>
      </c>
      <c r="Q37" s="644">
        <v>15</v>
      </c>
      <c r="R37" s="644">
        <v>19</v>
      </c>
      <c r="S37" s="644">
        <v>7</v>
      </c>
      <c r="T37" s="644">
        <v>10</v>
      </c>
      <c r="U37" s="644">
        <v>12</v>
      </c>
      <c r="V37" s="644">
        <v>15</v>
      </c>
      <c r="W37" s="651">
        <v>16</v>
      </c>
      <c r="X37" s="651">
        <v>9</v>
      </c>
      <c r="Y37" s="651">
        <v>7</v>
      </c>
      <c r="Z37" s="651">
        <v>12</v>
      </c>
      <c r="AA37" s="651">
        <v>12</v>
      </c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</row>
    <row r="38" spans="1:74" ht="9.75" customHeight="1">
      <c r="A38" s="378" t="s">
        <v>251</v>
      </c>
      <c r="B38" s="647">
        <v>3</v>
      </c>
      <c r="C38" s="647">
        <v>2</v>
      </c>
      <c r="D38" s="647">
        <v>5</v>
      </c>
      <c r="E38" s="647">
        <v>0</v>
      </c>
      <c r="F38" s="647">
        <v>12</v>
      </c>
      <c r="G38" s="647">
        <v>11</v>
      </c>
      <c r="H38" s="647">
        <v>12</v>
      </c>
      <c r="I38" s="647">
        <v>21</v>
      </c>
      <c r="J38" s="647">
        <v>12</v>
      </c>
      <c r="K38" s="647">
        <v>4</v>
      </c>
      <c r="L38" s="647">
        <v>3</v>
      </c>
      <c r="M38" s="647">
        <v>10</v>
      </c>
      <c r="N38" s="647">
        <v>9</v>
      </c>
      <c r="O38" s="647">
        <v>6</v>
      </c>
      <c r="P38" s="647">
        <v>13</v>
      </c>
      <c r="Q38" s="647">
        <v>10</v>
      </c>
      <c r="R38" s="647">
        <v>12</v>
      </c>
      <c r="S38" s="647">
        <v>12</v>
      </c>
      <c r="T38" s="647">
        <v>12</v>
      </c>
      <c r="U38" s="647">
        <v>16</v>
      </c>
      <c r="V38" s="647">
        <v>11</v>
      </c>
      <c r="W38" s="653">
        <v>3</v>
      </c>
      <c r="X38" s="653">
        <v>6</v>
      </c>
      <c r="Y38" s="653">
        <v>6</v>
      </c>
      <c r="Z38" s="653">
        <v>5</v>
      </c>
      <c r="AA38" s="653">
        <v>5</v>
      </c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</row>
    <row r="39" spans="1:74" ht="9.75" customHeight="1">
      <c r="A39" s="379" t="s">
        <v>249</v>
      </c>
      <c r="B39" s="644">
        <v>1</v>
      </c>
      <c r="C39" s="644">
        <v>0</v>
      </c>
      <c r="D39" s="644">
        <v>0</v>
      </c>
      <c r="E39" s="644">
        <v>0</v>
      </c>
      <c r="F39" s="644">
        <v>2</v>
      </c>
      <c r="G39" s="644">
        <v>0</v>
      </c>
      <c r="H39" s="644">
        <v>2</v>
      </c>
      <c r="I39" s="644">
        <v>1</v>
      </c>
      <c r="J39" s="644">
        <v>0</v>
      </c>
      <c r="K39" s="644">
        <v>1</v>
      </c>
      <c r="L39" s="644">
        <v>0</v>
      </c>
      <c r="M39" s="644">
        <v>0</v>
      </c>
      <c r="N39" s="644">
        <v>1</v>
      </c>
      <c r="O39" s="644">
        <v>0</v>
      </c>
      <c r="P39" s="644">
        <v>0</v>
      </c>
      <c r="Q39" s="644">
        <v>1</v>
      </c>
      <c r="R39" s="644">
        <v>1</v>
      </c>
      <c r="S39" s="644">
        <v>1</v>
      </c>
      <c r="T39" s="644">
        <v>1</v>
      </c>
      <c r="U39" s="644">
        <v>3</v>
      </c>
      <c r="V39" s="644">
        <v>1</v>
      </c>
      <c r="W39" s="651">
        <v>1</v>
      </c>
      <c r="X39" s="651">
        <v>0</v>
      </c>
      <c r="Y39" s="651">
        <v>0</v>
      </c>
      <c r="Z39" s="651">
        <v>0</v>
      </c>
      <c r="AA39" s="651">
        <v>0</v>
      </c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</row>
    <row r="40" spans="1:74" ht="9.75" customHeight="1">
      <c r="A40" s="379" t="s">
        <v>250</v>
      </c>
      <c r="B40" s="644">
        <v>2</v>
      </c>
      <c r="C40" s="644">
        <v>2</v>
      </c>
      <c r="D40" s="644">
        <v>5</v>
      </c>
      <c r="E40" s="644">
        <v>0</v>
      </c>
      <c r="F40" s="644">
        <v>10</v>
      </c>
      <c r="G40" s="644">
        <v>11</v>
      </c>
      <c r="H40" s="644">
        <v>10</v>
      </c>
      <c r="I40" s="644">
        <v>20</v>
      </c>
      <c r="J40" s="644">
        <v>12</v>
      </c>
      <c r="K40" s="644">
        <v>3</v>
      </c>
      <c r="L40" s="644">
        <v>3</v>
      </c>
      <c r="M40" s="644">
        <v>10</v>
      </c>
      <c r="N40" s="644">
        <v>8</v>
      </c>
      <c r="O40" s="644">
        <v>6</v>
      </c>
      <c r="P40" s="644">
        <v>13</v>
      </c>
      <c r="Q40" s="644">
        <v>9</v>
      </c>
      <c r="R40" s="644">
        <v>11</v>
      </c>
      <c r="S40" s="644">
        <v>11</v>
      </c>
      <c r="T40" s="644">
        <v>11</v>
      </c>
      <c r="U40" s="644">
        <v>13</v>
      </c>
      <c r="V40" s="644">
        <v>10</v>
      </c>
      <c r="W40" s="651">
        <v>2</v>
      </c>
      <c r="X40" s="651">
        <v>6</v>
      </c>
      <c r="Y40" s="651">
        <v>6</v>
      </c>
      <c r="Z40" s="651">
        <v>4</v>
      </c>
      <c r="AA40" s="651">
        <v>5</v>
      </c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</row>
    <row r="41" spans="1:74" ht="6.75" customHeight="1">
      <c r="A41" s="380"/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51"/>
      <c r="X41" s="651"/>
      <c r="Y41" s="651"/>
      <c r="Z41" s="651"/>
      <c r="AA41" s="651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5"/>
      <c r="BO41" s="365"/>
      <c r="BP41" s="365"/>
      <c r="BQ41" s="365"/>
      <c r="BR41" s="365"/>
      <c r="BS41" s="365"/>
      <c r="BT41" s="365"/>
      <c r="BU41" s="365"/>
      <c r="BV41" s="365"/>
    </row>
    <row r="42" spans="1:74" ht="9.75" customHeight="1">
      <c r="A42" s="380" t="s">
        <v>252</v>
      </c>
      <c r="B42" s="644">
        <v>10</v>
      </c>
      <c r="C42" s="644">
        <v>24</v>
      </c>
      <c r="D42" s="644">
        <v>19</v>
      </c>
      <c r="E42" s="644">
        <v>22</v>
      </c>
      <c r="F42" s="644">
        <v>35</v>
      </c>
      <c r="G42" s="644">
        <v>44</v>
      </c>
      <c r="H42" s="644">
        <v>50</v>
      </c>
      <c r="I42" s="644">
        <v>41</v>
      </c>
      <c r="J42" s="644">
        <v>22</v>
      </c>
      <c r="K42" s="644">
        <v>16</v>
      </c>
      <c r="L42" s="644">
        <v>22</v>
      </c>
      <c r="M42" s="644">
        <v>19</v>
      </c>
      <c r="N42" s="644">
        <v>15</v>
      </c>
      <c r="O42" s="644">
        <v>28</v>
      </c>
      <c r="P42" s="644">
        <v>26</v>
      </c>
      <c r="Q42" s="644">
        <v>21</v>
      </c>
      <c r="R42" s="644">
        <v>18</v>
      </c>
      <c r="S42" s="644">
        <v>15</v>
      </c>
      <c r="T42" s="644">
        <v>17</v>
      </c>
      <c r="U42" s="644">
        <v>13</v>
      </c>
      <c r="V42" s="644">
        <v>7</v>
      </c>
      <c r="W42" s="651">
        <v>12</v>
      </c>
      <c r="X42" s="651">
        <v>10</v>
      </c>
      <c r="Y42" s="651">
        <v>12</v>
      </c>
      <c r="Z42" s="651">
        <v>9</v>
      </c>
      <c r="AA42" s="651">
        <v>6</v>
      </c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5"/>
      <c r="AW42" s="365"/>
      <c r="AX42" s="365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5"/>
      <c r="BO42" s="365"/>
      <c r="BP42" s="365"/>
      <c r="BQ42" s="365"/>
      <c r="BR42" s="365"/>
      <c r="BS42" s="365"/>
      <c r="BT42" s="365"/>
      <c r="BU42" s="365"/>
      <c r="BV42" s="365"/>
    </row>
    <row r="43" spans="1:74" ht="9.75" customHeight="1">
      <c r="A43" s="378" t="s">
        <v>248</v>
      </c>
      <c r="B43" s="644">
        <v>9</v>
      </c>
      <c r="C43" s="644">
        <v>23</v>
      </c>
      <c r="D43" s="644">
        <v>17</v>
      </c>
      <c r="E43" s="644">
        <v>19</v>
      </c>
      <c r="F43" s="644">
        <v>28</v>
      </c>
      <c r="G43" s="644">
        <v>39</v>
      </c>
      <c r="H43" s="644">
        <v>37</v>
      </c>
      <c r="I43" s="644">
        <v>35</v>
      </c>
      <c r="J43" s="644">
        <v>19</v>
      </c>
      <c r="K43" s="644">
        <v>14</v>
      </c>
      <c r="L43" s="644">
        <v>14</v>
      </c>
      <c r="M43" s="644">
        <v>12</v>
      </c>
      <c r="N43" s="644">
        <v>10</v>
      </c>
      <c r="O43" s="644">
        <v>18</v>
      </c>
      <c r="P43" s="644">
        <v>19</v>
      </c>
      <c r="Q43" s="644">
        <v>14</v>
      </c>
      <c r="R43" s="644">
        <v>14</v>
      </c>
      <c r="S43" s="644">
        <v>12</v>
      </c>
      <c r="T43" s="644">
        <v>11</v>
      </c>
      <c r="U43" s="644">
        <v>4</v>
      </c>
      <c r="V43" s="644">
        <v>5</v>
      </c>
      <c r="W43" s="651">
        <v>7</v>
      </c>
      <c r="X43" s="651">
        <v>9</v>
      </c>
      <c r="Y43" s="651">
        <v>8</v>
      </c>
      <c r="Z43" s="651">
        <v>6</v>
      </c>
      <c r="AA43" s="651">
        <v>2</v>
      </c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</row>
    <row r="44" spans="1:74" ht="9.75" customHeight="1">
      <c r="A44" s="379" t="s">
        <v>249</v>
      </c>
      <c r="B44" s="644">
        <v>7</v>
      </c>
      <c r="C44" s="644">
        <v>19</v>
      </c>
      <c r="D44" s="644">
        <v>13</v>
      </c>
      <c r="E44" s="644">
        <v>11</v>
      </c>
      <c r="F44" s="644">
        <v>20</v>
      </c>
      <c r="G44" s="644">
        <v>24</v>
      </c>
      <c r="H44" s="644">
        <v>22</v>
      </c>
      <c r="I44" s="644">
        <v>19</v>
      </c>
      <c r="J44" s="644">
        <v>4</v>
      </c>
      <c r="K44" s="644">
        <v>5</v>
      </c>
      <c r="L44" s="644">
        <v>5</v>
      </c>
      <c r="M44" s="644">
        <v>2</v>
      </c>
      <c r="N44" s="644">
        <v>3</v>
      </c>
      <c r="O44" s="644">
        <v>5</v>
      </c>
      <c r="P44" s="644">
        <v>10</v>
      </c>
      <c r="Q44" s="644">
        <v>4</v>
      </c>
      <c r="R44" s="644">
        <v>4</v>
      </c>
      <c r="S44" s="644">
        <v>5</v>
      </c>
      <c r="T44" s="644">
        <v>6</v>
      </c>
      <c r="U44" s="644">
        <v>3</v>
      </c>
      <c r="V44" s="644">
        <v>1</v>
      </c>
      <c r="W44" s="651">
        <v>2</v>
      </c>
      <c r="X44" s="651">
        <v>4</v>
      </c>
      <c r="Y44" s="651">
        <v>1</v>
      </c>
      <c r="Z44" s="651">
        <v>3</v>
      </c>
      <c r="AA44" s="651">
        <v>2</v>
      </c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</row>
    <row r="45" spans="1:74" ht="9.75" customHeight="1">
      <c r="A45" s="379" t="s">
        <v>250</v>
      </c>
      <c r="B45" s="644">
        <v>2</v>
      </c>
      <c r="C45" s="644">
        <v>4</v>
      </c>
      <c r="D45" s="644">
        <v>4</v>
      </c>
      <c r="E45" s="644">
        <v>8</v>
      </c>
      <c r="F45" s="644">
        <v>8</v>
      </c>
      <c r="G45" s="644">
        <v>15</v>
      </c>
      <c r="H45" s="644">
        <v>15</v>
      </c>
      <c r="I45" s="644">
        <v>16</v>
      </c>
      <c r="J45" s="644">
        <v>15</v>
      </c>
      <c r="K45" s="644">
        <v>9</v>
      </c>
      <c r="L45" s="644">
        <v>9</v>
      </c>
      <c r="M45" s="644">
        <v>10</v>
      </c>
      <c r="N45" s="644">
        <v>7</v>
      </c>
      <c r="O45" s="644">
        <v>13</v>
      </c>
      <c r="P45" s="644">
        <v>9</v>
      </c>
      <c r="Q45" s="644">
        <v>10</v>
      </c>
      <c r="R45" s="644">
        <v>10</v>
      </c>
      <c r="S45" s="644">
        <v>7</v>
      </c>
      <c r="T45" s="644">
        <v>5</v>
      </c>
      <c r="U45" s="644">
        <v>1</v>
      </c>
      <c r="V45" s="644">
        <v>4</v>
      </c>
      <c r="W45" s="651">
        <v>5</v>
      </c>
      <c r="X45" s="651">
        <v>5</v>
      </c>
      <c r="Y45" s="651">
        <v>7</v>
      </c>
      <c r="Z45" s="651">
        <v>3</v>
      </c>
      <c r="AA45" s="651">
        <v>0</v>
      </c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</row>
    <row r="46" spans="1:74" ht="9.75" customHeight="1">
      <c r="A46" s="378" t="s">
        <v>251</v>
      </c>
      <c r="B46" s="644">
        <v>1</v>
      </c>
      <c r="C46" s="644">
        <v>1</v>
      </c>
      <c r="D46" s="644">
        <v>2</v>
      </c>
      <c r="E46" s="644">
        <v>3</v>
      </c>
      <c r="F46" s="644">
        <v>7</v>
      </c>
      <c r="G46" s="644">
        <v>5</v>
      </c>
      <c r="H46" s="644">
        <v>13</v>
      </c>
      <c r="I46" s="644">
        <v>6</v>
      </c>
      <c r="J46" s="644">
        <v>3</v>
      </c>
      <c r="K46" s="644">
        <v>2</v>
      </c>
      <c r="L46" s="644">
        <v>8</v>
      </c>
      <c r="M46" s="644">
        <v>7</v>
      </c>
      <c r="N46" s="644">
        <v>5</v>
      </c>
      <c r="O46" s="644">
        <v>10</v>
      </c>
      <c r="P46" s="644">
        <v>7</v>
      </c>
      <c r="Q46" s="644">
        <v>7</v>
      </c>
      <c r="R46" s="644">
        <v>4</v>
      </c>
      <c r="S46" s="644">
        <v>3</v>
      </c>
      <c r="T46" s="644">
        <v>6</v>
      </c>
      <c r="U46" s="644">
        <v>9</v>
      </c>
      <c r="V46" s="644">
        <v>2</v>
      </c>
      <c r="W46" s="651">
        <v>5</v>
      </c>
      <c r="X46" s="651">
        <v>1</v>
      </c>
      <c r="Y46" s="651">
        <v>4</v>
      </c>
      <c r="Z46" s="651">
        <v>3</v>
      </c>
      <c r="AA46" s="651">
        <v>4</v>
      </c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5"/>
      <c r="AW46" s="365"/>
      <c r="AX46" s="365"/>
      <c r="AY46" s="365"/>
      <c r="AZ46" s="365"/>
      <c r="BA46" s="365"/>
      <c r="BB46" s="365"/>
      <c r="BC46" s="365"/>
      <c r="BD46" s="365"/>
      <c r="BE46" s="365"/>
      <c r="BF46" s="365"/>
      <c r="BG46" s="365"/>
      <c r="BH46" s="365"/>
      <c r="BI46" s="365"/>
      <c r="BJ46" s="365"/>
      <c r="BK46" s="365"/>
      <c r="BL46" s="365"/>
      <c r="BM46" s="365"/>
      <c r="BN46" s="365"/>
      <c r="BO46" s="365"/>
      <c r="BP46" s="365"/>
      <c r="BQ46" s="365"/>
      <c r="BR46" s="365"/>
      <c r="BS46" s="365"/>
      <c r="BT46" s="365"/>
      <c r="BU46" s="365"/>
      <c r="BV46" s="365"/>
    </row>
    <row r="47" spans="1:74" ht="9.75" customHeight="1">
      <c r="A47" s="379" t="s">
        <v>249</v>
      </c>
      <c r="B47" s="644">
        <v>0</v>
      </c>
      <c r="C47" s="644">
        <v>0</v>
      </c>
      <c r="D47" s="644">
        <v>1</v>
      </c>
      <c r="E47" s="644">
        <v>1</v>
      </c>
      <c r="F47" s="644">
        <v>3</v>
      </c>
      <c r="G47" s="644">
        <v>1</v>
      </c>
      <c r="H47" s="644">
        <v>6</v>
      </c>
      <c r="I47" s="644">
        <v>2</v>
      </c>
      <c r="J47" s="644">
        <v>1</v>
      </c>
      <c r="K47" s="644">
        <v>0</v>
      </c>
      <c r="L47" s="644">
        <v>2</v>
      </c>
      <c r="M47" s="644">
        <v>0</v>
      </c>
      <c r="N47" s="644">
        <v>0</v>
      </c>
      <c r="O47" s="644">
        <v>4</v>
      </c>
      <c r="P47" s="644">
        <v>2</v>
      </c>
      <c r="Q47" s="644">
        <v>4</v>
      </c>
      <c r="R47" s="644">
        <v>1</v>
      </c>
      <c r="S47" s="644">
        <v>0</v>
      </c>
      <c r="T47" s="644">
        <v>0</v>
      </c>
      <c r="U47" s="644">
        <v>2</v>
      </c>
      <c r="V47" s="644">
        <v>0</v>
      </c>
      <c r="W47" s="651">
        <v>3</v>
      </c>
      <c r="X47" s="651">
        <v>0</v>
      </c>
      <c r="Y47" s="651">
        <v>3</v>
      </c>
      <c r="Z47" s="651">
        <v>0</v>
      </c>
      <c r="AA47" s="651">
        <v>1</v>
      </c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5"/>
      <c r="AW47" s="365"/>
      <c r="AX47" s="365"/>
      <c r="AY47" s="365"/>
      <c r="AZ47" s="365"/>
      <c r="BA47" s="365"/>
      <c r="BB47" s="365"/>
      <c r="BC47" s="365"/>
      <c r="BD47" s="365"/>
      <c r="BE47" s="365"/>
      <c r="BF47" s="365"/>
      <c r="BG47" s="365"/>
      <c r="BH47" s="365"/>
      <c r="BI47" s="365"/>
      <c r="BJ47" s="365"/>
      <c r="BK47" s="365"/>
      <c r="BL47" s="365"/>
      <c r="BM47" s="365"/>
      <c r="BN47" s="365"/>
      <c r="BO47" s="365"/>
      <c r="BP47" s="365"/>
      <c r="BQ47" s="365"/>
      <c r="BR47" s="365"/>
      <c r="BS47" s="365"/>
      <c r="BT47" s="365"/>
      <c r="BU47" s="365"/>
      <c r="BV47" s="365"/>
    </row>
    <row r="48" spans="1:74" ht="9.75" customHeight="1">
      <c r="A48" s="379" t="s">
        <v>250</v>
      </c>
      <c r="B48" s="644">
        <v>1</v>
      </c>
      <c r="C48" s="644">
        <v>1</v>
      </c>
      <c r="D48" s="644">
        <v>1</v>
      </c>
      <c r="E48" s="644">
        <v>2</v>
      </c>
      <c r="F48" s="644">
        <v>4</v>
      </c>
      <c r="G48" s="644">
        <v>4</v>
      </c>
      <c r="H48" s="644">
        <v>7</v>
      </c>
      <c r="I48" s="644">
        <v>4</v>
      </c>
      <c r="J48" s="644">
        <v>2</v>
      </c>
      <c r="K48" s="644">
        <v>2</v>
      </c>
      <c r="L48" s="644">
        <v>6</v>
      </c>
      <c r="M48" s="644">
        <v>7</v>
      </c>
      <c r="N48" s="644">
        <v>5</v>
      </c>
      <c r="O48" s="644">
        <v>6</v>
      </c>
      <c r="P48" s="644">
        <v>5</v>
      </c>
      <c r="Q48" s="644">
        <v>3</v>
      </c>
      <c r="R48" s="644">
        <v>3</v>
      </c>
      <c r="S48" s="644">
        <v>3</v>
      </c>
      <c r="T48" s="644">
        <v>6</v>
      </c>
      <c r="U48" s="644">
        <v>7</v>
      </c>
      <c r="V48" s="644">
        <v>2</v>
      </c>
      <c r="W48" s="651">
        <v>2</v>
      </c>
      <c r="X48" s="651">
        <v>1</v>
      </c>
      <c r="Y48" s="651">
        <v>1</v>
      </c>
      <c r="Z48" s="651">
        <v>3</v>
      </c>
      <c r="AA48" s="651">
        <v>3</v>
      </c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5"/>
      <c r="BE48" s="365"/>
      <c r="BF48" s="365"/>
      <c r="BG48" s="365"/>
      <c r="BH48" s="365"/>
      <c r="BI48" s="365"/>
      <c r="BJ48" s="365"/>
      <c r="BK48" s="365"/>
      <c r="BL48" s="365"/>
      <c r="BM48" s="365"/>
      <c r="BN48" s="365"/>
      <c r="BO48" s="365"/>
      <c r="BP48" s="365"/>
      <c r="BQ48" s="365"/>
      <c r="BR48" s="365"/>
      <c r="BS48" s="365"/>
      <c r="BT48" s="365"/>
      <c r="BU48" s="365"/>
      <c r="BV48" s="365"/>
    </row>
    <row r="49" spans="1:74" ht="6.75" customHeight="1">
      <c r="A49" s="381"/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54"/>
      <c r="X49" s="654"/>
      <c r="Y49" s="654"/>
      <c r="Z49" s="654"/>
      <c r="AA49" s="654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</row>
    <row r="50" spans="1:74" ht="9.75" customHeight="1">
      <c r="A50" s="377" t="s">
        <v>33</v>
      </c>
      <c r="B50" s="644">
        <v>10</v>
      </c>
      <c r="C50" s="644">
        <v>6</v>
      </c>
      <c r="D50" s="644">
        <v>5</v>
      </c>
      <c r="E50" s="644">
        <v>11</v>
      </c>
      <c r="F50" s="644">
        <v>10</v>
      </c>
      <c r="G50" s="644">
        <v>22</v>
      </c>
      <c r="H50" s="644">
        <v>25</v>
      </c>
      <c r="I50" s="644">
        <v>10</v>
      </c>
      <c r="J50" s="644">
        <v>5</v>
      </c>
      <c r="K50" s="644">
        <v>6</v>
      </c>
      <c r="L50" s="644">
        <v>12</v>
      </c>
      <c r="M50" s="644">
        <v>10</v>
      </c>
      <c r="N50" s="644">
        <v>6</v>
      </c>
      <c r="O50" s="644">
        <v>10</v>
      </c>
      <c r="P50" s="644">
        <v>3</v>
      </c>
      <c r="Q50" s="644">
        <v>4</v>
      </c>
      <c r="R50" s="644">
        <v>7</v>
      </c>
      <c r="S50" s="644">
        <v>8</v>
      </c>
      <c r="T50" s="644">
        <v>7</v>
      </c>
      <c r="U50" s="644">
        <v>8</v>
      </c>
      <c r="V50" s="644">
        <v>2</v>
      </c>
      <c r="W50" s="651">
        <v>5</v>
      </c>
      <c r="X50" s="651">
        <v>6</v>
      </c>
      <c r="Y50" s="651">
        <v>1</v>
      </c>
      <c r="Z50" s="651">
        <v>5</v>
      </c>
      <c r="AA50" s="651">
        <v>7</v>
      </c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</row>
    <row r="51" spans="1:74" ht="9.75" customHeight="1">
      <c r="A51" s="378" t="s">
        <v>246</v>
      </c>
      <c r="B51" s="644">
        <v>10</v>
      </c>
      <c r="C51" s="644">
        <v>6</v>
      </c>
      <c r="D51" s="644">
        <v>4</v>
      </c>
      <c r="E51" s="644">
        <v>9</v>
      </c>
      <c r="F51" s="644">
        <v>7</v>
      </c>
      <c r="G51" s="644">
        <v>19</v>
      </c>
      <c r="H51" s="644">
        <v>22</v>
      </c>
      <c r="I51" s="644">
        <v>10</v>
      </c>
      <c r="J51" s="644">
        <v>5</v>
      </c>
      <c r="K51" s="644">
        <v>6</v>
      </c>
      <c r="L51" s="644">
        <v>10</v>
      </c>
      <c r="M51" s="644">
        <v>9</v>
      </c>
      <c r="N51" s="644">
        <v>4</v>
      </c>
      <c r="O51" s="644">
        <v>7</v>
      </c>
      <c r="P51" s="644">
        <v>2</v>
      </c>
      <c r="Q51" s="644">
        <v>2</v>
      </c>
      <c r="R51" s="644">
        <v>6</v>
      </c>
      <c r="S51" s="644">
        <v>7</v>
      </c>
      <c r="T51" s="644">
        <v>7</v>
      </c>
      <c r="U51" s="644">
        <v>8</v>
      </c>
      <c r="V51" s="644">
        <v>1</v>
      </c>
      <c r="W51" s="651">
        <v>4</v>
      </c>
      <c r="X51" s="651">
        <v>5</v>
      </c>
      <c r="Y51" s="651">
        <v>1</v>
      </c>
      <c r="Z51" s="651">
        <v>5</v>
      </c>
      <c r="AA51" s="651">
        <v>4</v>
      </c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5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5"/>
      <c r="BQ51" s="365"/>
      <c r="BR51" s="365"/>
      <c r="BS51" s="365"/>
      <c r="BT51" s="365"/>
      <c r="BU51" s="365"/>
      <c r="BV51" s="365"/>
    </row>
    <row r="52" spans="1:74" ht="9.75" customHeight="1">
      <c r="A52" s="379" t="s">
        <v>28</v>
      </c>
      <c r="B52" s="644">
        <v>5</v>
      </c>
      <c r="C52" s="644">
        <v>3</v>
      </c>
      <c r="D52" s="644">
        <v>3</v>
      </c>
      <c r="E52" s="644">
        <v>4</v>
      </c>
      <c r="F52" s="644">
        <v>6</v>
      </c>
      <c r="G52" s="644">
        <v>14</v>
      </c>
      <c r="H52" s="644">
        <v>19</v>
      </c>
      <c r="I52" s="644">
        <v>9</v>
      </c>
      <c r="J52" s="644">
        <v>3</v>
      </c>
      <c r="K52" s="644">
        <v>1</v>
      </c>
      <c r="L52" s="644">
        <v>4</v>
      </c>
      <c r="M52" s="644">
        <v>5</v>
      </c>
      <c r="N52" s="644">
        <v>2</v>
      </c>
      <c r="O52" s="644">
        <v>5</v>
      </c>
      <c r="P52" s="644">
        <v>1</v>
      </c>
      <c r="Q52" s="644">
        <v>1</v>
      </c>
      <c r="R52" s="644">
        <v>2</v>
      </c>
      <c r="S52" s="644">
        <v>3</v>
      </c>
      <c r="T52" s="644">
        <v>5</v>
      </c>
      <c r="U52" s="644">
        <v>6</v>
      </c>
      <c r="V52" s="644">
        <v>1</v>
      </c>
      <c r="W52" s="651">
        <v>3</v>
      </c>
      <c r="X52" s="651">
        <v>1</v>
      </c>
      <c r="Y52" s="651">
        <v>0</v>
      </c>
      <c r="Z52" s="651">
        <v>3</v>
      </c>
      <c r="AA52" s="651">
        <v>1</v>
      </c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365"/>
      <c r="AZ52" s="365"/>
      <c r="BA52" s="365"/>
      <c r="BB52" s="365"/>
      <c r="BC52" s="365"/>
      <c r="BD52" s="365"/>
      <c r="BE52" s="365"/>
      <c r="BF52" s="365"/>
      <c r="BG52" s="365"/>
      <c r="BH52" s="365"/>
      <c r="BI52" s="365"/>
      <c r="BJ52" s="365"/>
      <c r="BK52" s="365"/>
      <c r="BL52" s="365"/>
      <c r="BM52" s="365"/>
      <c r="BN52" s="365"/>
      <c r="BO52" s="365"/>
      <c r="BP52" s="365"/>
      <c r="BQ52" s="365"/>
      <c r="BR52" s="365"/>
      <c r="BS52" s="365"/>
      <c r="BT52" s="365"/>
      <c r="BU52" s="365"/>
      <c r="BV52" s="365"/>
    </row>
    <row r="53" spans="1:74" ht="9.75" customHeight="1">
      <c r="A53" s="379" t="s">
        <v>29</v>
      </c>
      <c r="B53" s="644">
        <v>5</v>
      </c>
      <c r="C53" s="644">
        <v>3</v>
      </c>
      <c r="D53" s="644">
        <v>1</v>
      </c>
      <c r="E53" s="644">
        <v>5</v>
      </c>
      <c r="F53" s="644">
        <v>1</v>
      </c>
      <c r="G53" s="644">
        <v>5</v>
      </c>
      <c r="H53" s="644">
        <v>3</v>
      </c>
      <c r="I53" s="644">
        <v>1</v>
      </c>
      <c r="J53" s="644">
        <v>2</v>
      </c>
      <c r="K53" s="644">
        <v>5</v>
      </c>
      <c r="L53" s="644">
        <v>5</v>
      </c>
      <c r="M53" s="644">
        <v>4</v>
      </c>
      <c r="N53" s="644">
        <v>2</v>
      </c>
      <c r="O53" s="644">
        <v>2</v>
      </c>
      <c r="P53" s="644">
        <v>1</v>
      </c>
      <c r="Q53" s="644">
        <v>1</v>
      </c>
      <c r="R53" s="644">
        <v>4</v>
      </c>
      <c r="S53" s="644">
        <v>4</v>
      </c>
      <c r="T53" s="644">
        <v>2</v>
      </c>
      <c r="U53" s="644">
        <v>2</v>
      </c>
      <c r="V53" s="644">
        <v>0</v>
      </c>
      <c r="W53" s="651">
        <v>1</v>
      </c>
      <c r="X53" s="651">
        <v>4</v>
      </c>
      <c r="Y53" s="651">
        <v>1</v>
      </c>
      <c r="Z53" s="651">
        <v>2</v>
      </c>
      <c r="AA53" s="651">
        <v>3</v>
      </c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</row>
    <row r="54" spans="1:74" ht="9.75" customHeight="1">
      <c r="A54" s="378" t="s">
        <v>247</v>
      </c>
      <c r="B54" s="644">
        <v>0</v>
      </c>
      <c r="C54" s="644">
        <v>0</v>
      </c>
      <c r="D54" s="644">
        <v>1</v>
      </c>
      <c r="E54" s="644">
        <v>2</v>
      </c>
      <c r="F54" s="644">
        <v>3</v>
      </c>
      <c r="G54" s="644">
        <v>3</v>
      </c>
      <c r="H54" s="644">
        <v>3</v>
      </c>
      <c r="I54" s="644">
        <v>0</v>
      </c>
      <c r="J54" s="644">
        <v>0</v>
      </c>
      <c r="K54" s="644">
        <v>0</v>
      </c>
      <c r="L54" s="644">
        <v>2</v>
      </c>
      <c r="M54" s="644">
        <v>1</v>
      </c>
      <c r="N54" s="644">
        <v>2</v>
      </c>
      <c r="O54" s="644">
        <v>3</v>
      </c>
      <c r="P54" s="644">
        <v>1</v>
      </c>
      <c r="Q54" s="644">
        <v>2</v>
      </c>
      <c r="R54" s="644">
        <v>1</v>
      </c>
      <c r="S54" s="644">
        <v>1</v>
      </c>
      <c r="T54" s="644">
        <v>0</v>
      </c>
      <c r="U54" s="644">
        <v>0</v>
      </c>
      <c r="V54" s="644">
        <v>1</v>
      </c>
      <c r="W54" s="651">
        <v>1</v>
      </c>
      <c r="X54" s="651">
        <v>1</v>
      </c>
      <c r="Y54" s="651">
        <v>0</v>
      </c>
      <c r="Z54" s="651">
        <v>0</v>
      </c>
      <c r="AA54" s="651">
        <v>3</v>
      </c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</row>
    <row r="55" spans="1:74" ht="9.75" customHeight="1">
      <c r="A55" s="379" t="s">
        <v>28</v>
      </c>
      <c r="B55" s="644">
        <v>0</v>
      </c>
      <c r="C55" s="644">
        <v>0</v>
      </c>
      <c r="D55" s="644">
        <v>1</v>
      </c>
      <c r="E55" s="644">
        <v>2</v>
      </c>
      <c r="F55" s="644">
        <v>1</v>
      </c>
      <c r="G55" s="644">
        <v>1</v>
      </c>
      <c r="H55" s="644">
        <v>0</v>
      </c>
      <c r="I55" s="644">
        <v>0</v>
      </c>
      <c r="J55" s="644">
        <v>0</v>
      </c>
      <c r="K55" s="644">
        <v>0</v>
      </c>
      <c r="L55" s="644">
        <v>0</v>
      </c>
      <c r="M55" s="644">
        <v>0</v>
      </c>
      <c r="N55" s="644">
        <v>0</v>
      </c>
      <c r="O55" s="644">
        <v>2</v>
      </c>
      <c r="P55" s="644">
        <v>0</v>
      </c>
      <c r="Q55" s="644">
        <v>1</v>
      </c>
      <c r="R55" s="644">
        <v>0</v>
      </c>
      <c r="S55" s="644">
        <v>0</v>
      </c>
      <c r="T55" s="644">
        <v>0</v>
      </c>
      <c r="U55" s="644">
        <v>0</v>
      </c>
      <c r="V55" s="644">
        <v>1</v>
      </c>
      <c r="W55" s="651">
        <v>0</v>
      </c>
      <c r="X55" s="651">
        <v>0</v>
      </c>
      <c r="Y55" s="651">
        <v>0</v>
      </c>
      <c r="Z55" s="651">
        <v>0</v>
      </c>
      <c r="AA55" s="651">
        <v>0</v>
      </c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</row>
    <row r="56" spans="1:74" s="475" customFormat="1" ht="11.25" customHeight="1" thickBot="1">
      <c r="A56" s="379" t="s">
        <v>29</v>
      </c>
      <c r="B56" s="649">
        <v>0</v>
      </c>
      <c r="C56" s="649">
        <v>0</v>
      </c>
      <c r="D56" s="649">
        <v>0</v>
      </c>
      <c r="E56" s="649">
        <v>0</v>
      </c>
      <c r="F56" s="649">
        <v>2</v>
      </c>
      <c r="G56" s="649">
        <v>2</v>
      </c>
      <c r="H56" s="649">
        <v>3</v>
      </c>
      <c r="I56" s="649">
        <v>0</v>
      </c>
      <c r="J56" s="649">
        <v>0</v>
      </c>
      <c r="K56" s="649">
        <v>0</v>
      </c>
      <c r="L56" s="649">
        <v>2</v>
      </c>
      <c r="M56" s="649">
        <v>1</v>
      </c>
      <c r="N56" s="649">
        <v>2</v>
      </c>
      <c r="O56" s="649">
        <v>1</v>
      </c>
      <c r="P56" s="649">
        <v>1</v>
      </c>
      <c r="Q56" s="649">
        <v>1</v>
      </c>
      <c r="R56" s="649">
        <v>1</v>
      </c>
      <c r="S56" s="649">
        <v>1</v>
      </c>
      <c r="T56" s="649">
        <v>0</v>
      </c>
      <c r="U56" s="649">
        <v>0</v>
      </c>
      <c r="V56" s="649">
        <v>0</v>
      </c>
      <c r="W56" s="655">
        <v>1</v>
      </c>
      <c r="X56" s="655">
        <v>1</v>
      </c>
      <c r="Y56" s="655">
        <v>0</v>
      </c>
      <c r="Z56" s="655">
        <v>0</v>
      </c>
      <c r="AA56" s="655">
        <v>3</v>
      </c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</row>
    <row r="57" spans="1:74" ht="13.5" thickTop="1">
      <c r="A57" s="382" t="s">
        <v>38</v>
      </c>
      <c r="B57" s="646">
        <v>1</v>
      </c>
      <c r="C57" s="646">
        <v>1</v>
      </c>
      <c r="D57" s="646">
        <v>5</v>
      </c>
      <c r="E57" s="646">
        <v>5</v>
      </c>
      <c r="F57" s="646">
        <v>4</v>
      </c>
      <c r="G57" s="646">
        <v>3</v>
      </c>
      <c r="H57" s="646">
        <v>11</v>
      </c>
      <c r="I57" s="646">
        <v>5</v>
      </c>
      <c r="J57" s="646">
        <v>1</v>
      </c>
      <c r="K57" s="646">
        <v>3</v>
      </c>
      <c r="L57" s="646">
        <v>1</v>
      </c>
      <c r="M57" s="646">
        <v>1</v>
      </c>
      <c r="N57" s="646">
        <v>3</v>
      </c>
      <c r="O57" s="646">
        <v>4</v>
      </c>
      <c r="P57" s="646">
        <v>2</v>
      </c>
      <c r="Q57" s="646">
        <v>1</v>
      </c>
      <c r="R57" s="646">
        <v>2</v>
      </c>
      <c r="S57" s="646">
        <v>1</v>
      </c>
      <c r="T57" s="646">
        <v>1</v>
      </c>
      <c r="U57" s="646">
        <v>1</v>
      </c>
      <c r="V57" s="646">
        <v>1</v>
      </c>
      <c r="W57" s="652">
        <v>1</v>
      </c>
      <c r="X57" s="652">
        <v>2</v>
      </c>
      <c r="Y57" s="652">
        <v>0</v>
      </c>
      <c r="Z57" s="652">
        <v>1</v>
      </c>
      <c r="AA57" s="652">
        <v>0</v>
      </c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365"/>
      <c r="BD57" s="365"/>
      <c r="BE57" s="365"/>
      <c r="BF57" s="365"/>
      <c r="BG57" s="365"/>
      <c r="BH57" s="365"/>
      <c r="BI57" s="365"/>
      <c r="BJ57" s="365"/>
      <c r="BK57" s="365"/>
      <c r="BL57" s="365"/>
      <c r="BM57" s="365"/>
      <c r="BN57" s="365"/>
      <c r="BO57" s="365"/>
      <c r="BP57" s="365"/>
      <c r="BQ57" s="365"/>
      <c r="BR57" s="365"/>
      <c r="BS57" s="365"/>
      <c r="BT57" s="365"/>
      <c r="BU57" s="365"/>
      <c r="BV57" s="365"/>
    </row>
    <row r="58" spans="1:74" ht="9.75" customHeight="1">
      <c r="A58" s="378" t="s">
        <v>246</v>
      </c>
      <c r="B58" s="644">
        <v>0</v>
      </c>
      <c r="C58" s="644">
        <v>1</v>
      </c>
      <c r="D58" s="644">
        <v>5</v>
      </c>
      <c r="E58" s="644">
        <v>5</v>
      </c>
      <c r="F58" s="644">
        <v>2</v>
      </c>
      <c r="G58" s="644">
        <v>2</v>
      </c>
      <c r="H58" s="644">
        <v>10</v>
      </c>
      <c r="I58" s="644">
        <v>3</v>
      </c>
      <c r="J58" s="644">
        <v>1</v>
      </c>
      <c r="K58" s="644">
        <v>3</v>
      </c>
      <c r="L58" s="644">
        <v>1</v>
      </c>
      <c r="M58" s="644">
        <v>1</v>
      </c>
      <c r="N58" s="644">
        <v>2</v>
      </c>
      <c r="O58" s="644">
        <v>4</v>
      </c>
      <c r="P58" s="644">
        <v>1</v>
      </c>
      <c r="Q58" s="644">
        <v>0</v>
      </c>
      <c r="R58" s="644">
        <v>2</v>
      </c>
      <c r="S58" s="644">
        <v>0</v>
      </c>
      <c r="T58" s="644">
        <v>0</v>
      </c>
      <c r="U58" s="644">
        <v>1</v>
      </c>
      <c r="V58" s="644">
        <v>1</v>
      </c>
      <c r="W58" s="651">
        <v>1</v>
      </c>
      <c r="X58" s="651">
        <v>2</v>
      </c>
      <c r="Y58" s="651">
        <v>0</v>
      </c>
      <c r="Z58" s="651">
        <v>0</v>
      </c>
      <c r="AA58" s="651">
        <v>0</v>
      </c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  <c r="BF58" s="365"/>
      <c r="BG58" s="365"/>
      <c r="BH58" s="365"/>
      <c r="BI58" s="365"/>
      <c r="BJ58" s="365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</row>
    <row r="59" spans="1:74" ht="9.75" customHeight="1">
      <c r="A59" s="378" t="s">
        <v>247</v>
      </c>
      <c r="B59" s="644">
        <v>1</v>
      </c>
      <c r="C59" s="644">
        <v>0</v>
      </c>
      <c r="D59" s="644">
        <v>0</v>
      </c>
      <c r="E59" s="644">
        <v>0</v>
      </c>
      <c r="F59" s="644">
        <v>2</v>
      </c>
      <c r="G59" s="644">
        <v>1</v>
      </c>
      <c r="H59" s="644">
        <v>1</v>
      </c>
      <c r="I59" s="644">
        <v>2</v>
      </c>
      <c r="J59" s="644">
        <v>0</v>
      </c>
      <c r="K59" s="644">
        <v>0</v>
      </c>
      <c r="L59" s="644">
        <v>0</v>
      </c>
      <c r="M59" s="644">
        <v>0</v>
      </c>
      <c r="N59" s="644">
        <v>1</v>
      </c>
      <c r="O59" s="644">
        <v>0</v>
      </c>
      <c r="P59" s="644">
        <v>1</v>
      </c>
      <c r="Q59" s="644">
        <v>1</v>
      </c>
      <c r="R59" s="644">
        <v>0</v>
      </c>
      <c r="S59" s="644">
        <v>1</v>
      </c>
      <c r="T59" s="644">
        <v>1</v>
      </c>
      <c r="U59" s="644">
        <v>0</v>
      </c>
      <c r="V59" s="644">
        <v>0</v>
      </c>
      <c r="W59" s="651">
        <v>0</v>
      </c>
      <c r="X59" s="651">
        <v>0</v>
      </c>
      <c r="Y59" s="651">
        <v>0</v>
      </c>
      <c r="Z59" s="651">
        <v>1</v>
      </c>
      <c r="AA59" s="651">
        <v>0</v>
      </c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</row>
    <row r="60" spans="1:74" ht="6.75" customHeight="1">
      <c r="A60" s="383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6"/>
      <c r="X60" s="656"/>
      <c r="Y60" s="656"/>
      <c r="Z60" s="656"/>
      <c r="AA60" s="656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</row>
    <row r="61" spans="1:74" ht="12.75">
      <c r="A61" s="3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"/>
      <c r="S61" s="3"/>
      <c r="T61" s="3"/>
      <c r="U61" s="3"/>
      <c r="V61" s="3"/>
      <c r="W61" s="3"/>
      <c r="X61" s="3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</row>
    <row r="62" spans="1:74" ht="12.75">
      <c r="A62" s="365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5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5"/>
      <c r="BD62" s="365"/>
      <c r="BE62" s="365"/>
      <c r="BF62" s="365"/>
      <c r="BG62" s="365"/>
      <c r="BH62" s="365"/>
      <c r="BI62" s="365"/>
      <c r="BJ62" s="365"/>
      <c r="BK62" s="365"/>
      <c r="BL62" s="365"/>
      <c r="BM62" s="365"/>
      <c r="BN62" s="365"/>
      <c r="BO62" s="365"/>
      <c r="BP62" s="365"/>
      <c r="BQ62" s="365"/>
      <c r="BR62" s="365"/>
      <c r="BS62" s="365"/>
      <c r="BT62" s="365"/>
      <c r="BU62" s="365"/>
      <c r="BV62" s="365"/>
    </row>
    <row r="63" spans="1:74" ht="12.7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65"/>
      <c r="BS63" s="365"/>
      <c r="BT63" s="365"/>
      <c r="BU63" s="365"/>
      <c r="BV63" s="365"/>
    </row>
    <row r="64" spans="1:74" ht="12.75">
      <c r="A64" s="365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</row>
    <row r="65" spans="1:74" ht="12.75">
      <c r="A65" s="365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365"/>
      <c r="AV65" s="365"/>
      <c r="AW65" s="365"/>
      <c r="AX65" s="365"/>
      <c r="AY65" s="365"/>
      <c r="AZ65" s="365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5"/>
      <c r="BV65" s="365"/>
    </row>
    <row r="66" spans="1:74" ht="12.75">
      <c r="A66" s="365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5"/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</row>
    <row r="67" spans="1:74" ht="12.75">
      <c r="A67" s="365"/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5"/>
      <c r="O67" s="365"/>
      <c r="P67" s="365"/>
      <c r="Q67" s="365"/>
      <c r="R67" s="365"/>
      <c r="S67" s="365"/>
      <c r="T67" s="365"/>
      <c r="U67" s="365"/>
      <c r="V67" s="365"/>
      <c r="W67" s="365"/>
      <c r="X67" s="365"/>
      <c r="Y67" s="365"/>
      <c r="Z67" s="365"/>
      <c r="AA67" s="365"/>
      <c r="AB67" s="365"/>
      <c r="AC67" s="365"/>
      <c r="AD67" s="365"/>
      <c r="AE67" s="365"/>
      <c r="AF67" s="365"/>
      <c r="AG67" s="365"/>
      <c r="AH67" s="365"/>
      <c r="AI67" s="365"/>
      <c r="AJ67" s="365"/>
      <c r="AK67" s="365"/>
      <c r="AL67" s="365"/>
      <c r="AM67" s="365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</row>
  </sheetData>
  <sheetProtection/>
  <mergeCells count="3">
    <mergeCell ref="A1:AA1"/>
    <mergeCell ref="A2:AA2"/>
    <mergeCell ref="A4:AA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P63"/>
  <sheetViews>
    <sheetView tabSelected="1" view="pageBreakPreview" zoomScaleSheetLayoutView="100" zoomScalePageLayoutView="0" workbookViewId="0" topLeftCell="A10">
      <selection activeCell="G26" sqref="G26"/>
    </sheetView>
  </sheetViews>
  <sheetFormatPr defaultColWidth="10.28125" defaultRowHeight="9.75" customHeight="1"/>
  <cols>
    <col min="1" max="1" width="23.00390625" style="189" customWidth="1"/>
    <col min="2" max="4" width="7.8515625" style="189" customWidth="1"/>
    <col min="5" max="5" width="10.00390625" style="189" customWidth="1"/>
    <col min="6" max="6" width="7.8515625" style="189" customWidth="1"/>
    <col min="7" max="7" width="10.00390625" style="189" customWidth="1"/>
    <col min="8" max="8" width="7.8515625" style="189" customWidth="1"/>
    <col min="9" max="11" width="10.28125" style="189" customWidth="1"/>
    <col min="12" max="12" width="18.28125" style="190" customWidth="1"/>
    <col min="13" max="16384" width="10.28125" style="189" customWidth="1"/>
  </cols>
  <sheetData>
    <row r="1" spans="1:9" ht="9.75" customHeight="1">
      <c r="A1" s="782" t="s">
        <v>383</v>
      </c>
      <c r="B1" s="782"/>
      <c r="C1" s="782"/>
      <c r="D1" s="782"/>
      <c r="E1" s="782"/>
      <c r="F1" s="782"/>
      <c r="G1" s="782"/>
      <c r="H1" s="782"/>
      <c r="I1" s="782"/>
    </row>
    <row r="2" spans="1:9" ht="9.75" customHeight="1">
      <c r="A2" s="782" t="s">
        <v>151</v>
      </c>
      <c r="B2" s="782"/>
      <c r="C2" s="782"/>
      <c r="D2" s="782"/>
      <c r="E2" s="782"/>
      <c r="F2" s="782"/>
      <c r="G2" s="782"/>
      <c r="H2" s="782"/>
      <c r="I2" s="782"/>
    </row>
    <row r="3" spans="1:9" ht="9.75" customHeight="1">
      <c r="A3" s="670"/>
      <c r="B3" s="670"/>
      <c r="C3" s="670"/>
      <c r="D3" s="670"/>
      <c r="E3" s="670"/>
      <c r="F3" s="670"/>
      <c r="G3" s="670"/>
      <c r="H3" s="670"/>
      <c r="I3" s="670"/>
    </row>
    <row r="4" spans="1:9" ht="9.75" customHeight="1">
      <c r="A4" s="782" t="s">
        <v>311</v>
      </c>
      <c r="B4" s="782"/>
      <c r="C4" s="782"/>
      <c r="D4" s="782"/>
      <c r="E4" s="782"/>
      <c r="F4" s="782"/>
      <c r="G4" s="782"/>
      <c r="H4" s="782"/>
      <c r="I4" s="782"/>
    </row>
    <row r="5" spans="1:9" ht="9.75" customHeight="1">
      <c r="A5" s="671"/>
      <c r="B5" s="671"/>
      <c r="C5" s="671"/>
      <c r="D5" s="671"/>
      <c r="E5" s="671"/>
      <c r="F5" s="671"/>
      <c r="G5" s="671"/>
      <c r="H5" s="671"/>
      <c r="I5" s="671"/>
    </row>
    <row r="6" spans="1:12" ht="10.5" customHeight="1">
      <c r="A6" s="779" t="s">
        <v>291</v>
      </c>
      <c r="B6" s="672" t="s">
        <v>18</v>
      </c>
      <c r="C6" s="673"/>
      <c r="D6" s="673"/>
      <c r="E6" s="673"/>
      <c r="F6" s="673"/>
      <c r="G6" s="673"/>
      <c r="H6" s="673"/>
      <c r="I6" s="674"/>
      <c r="L6" s="189"/>
    </row>
    <row r="7" spans="1:16" ht="10.5" customHeight="1">
      <c r="A7" s="780"/>
      <c r="B7" s="675" t="s">
        <v>102</v>
      </c>
      <c r="C7" s="676"/>
      <c r="D7" s="677" t="s">
        <v>41</v>
      </c>
      <c r="E7" s="676"/>
      <c r="F7" s="677" t="s">
        <v>42</v>
      </c>
      <c r="G7" s="676"/>
      <c r="H7" s="677" t="s">
        <v>46</v>
      </c>
      <c r="I7" s="676"/>
      <c r="L7" s="191"/>
      <c r="M7" s="191"/>
      <c r="N7" s="191"/>
      <c r="O7" s="191"/>
      <c r="P7" s="191"/>
    </row>
    <row r="8" spans="1:16" ht="10.5" customHeight="1">
      <c r="A8" s="781"/>
      <c r="B8" s="678" t="s">
        <v>12</v>
      </c>
      <c r="C8" s="679" t="s">
        <v>94</v>
      </c>
      <c r="D8" s="680" t="s">
        <v>12</v>
      </c>
      <c r="E8" s="679" t="s">
        <v>94</v>
      </c>
      <c r="F8" s="680" t="s">
        <v>12</v>
      </c>
      <c r="G8" s="679" t="s">
        <v>94</v>
      </c>
      <c r="H8" s="680" t="s">
        <v>12</v>
      </c>
      <c r="I8" s="679" t="s">
        <v>94</v>
      </c>
      <c r="L8" s="191"/>
      <c r="M8" s="191"/>
      <c r="N8" s="191"/>
      <c r="O8" s="191"/>
      <c r="P8" s="191"/>
    </row>
    <row r="9" spans="1:16" ht="9.75" customHeight="1">
      <c r="A9" s="681" t="s">
        <v>201</v>
      </c>
      <c r="B9" s="682" t="s">
        <v>201</v>
      </c>
      <c r="C9" s="683"/>
      <c r="D9" s="684" t="s">
        <v>201</v>
      </c>
      <c r="E9" s="683"/>
      <c r="F9" s="684" t="s">
        <v>201</v>
      </c>
      <c r="G9" s="683"/>
      <c r="H9" s="684" t="s">
        <v>201</v>
      </c>
      <c r="I9" s="683"/>
      <c r="L9" s="191"/>
      <c r="M9" s="191"/>
      <c r="N9" s="191"/>
      <c r="O9" s="191"/>
      <c r="P9" s="191"/>
    </row>
    <row r="10" spans="1:16" ht="9.75" customHeight="1">
      <c r="A10" s="192" t="s">
        <v>13</v>
      </c>
      <c r="B10" s="685">
        <v>8252</v>
      </c>
      <c r="C10" s="686">
        <v>100</v>
      </c>
      <c r="D10" s="687">
        <v>6677</v>
      </c>
      <c r="E10" s="686">
        <v>100</v>
      </c>
      <c r="F10" s="687">
        <v>1435</v>
      </c>
      <c r="G10" s="686">
        <v>100</v>
      </c>
      <c r="H10" s="687">
        <v>140</v>
      </c>
      <c r="I10" s="686">
        <v>100</v>
      </c>
      <c r="J10" s="193"/>
      <c r="L10" s="194"/>
      <c r="M10" s="195"/>
      <c r="N10" s="195"/>
      <c r="O10" s="195"/>
      <c r="P10" s="195"/>
    </row>
    <row r="11" spans="1:16" ht="9.75" customHeight="1">
      <c r="A11" s="688" t="s">
        <v>105</v>
      </c>
      <c r="B11" s="685">
        <v>4041</v>
      </c>
      <c r="C11" s="686">
        <v>48.96994667959282</v>
      </c>
      <c r="D11" s="687">
        <v>3033</v>
      </c>
      <c r="E11" s="686">
        <v>45.424591882582</v>
      </c>
      <c r="F11" s="687">
        <v>948</v>
      </c>
      <c r="G11" s="686">
        <v>66.06271777003484</v>
      </c>
      <c r="H11" s="687">
        <v>60</v>
      </c>
      <c r="I11" s="686">
        <v>42.857142857142854</v>
      </c>
      <c r="J11" s="193"/>
      <c r="M11" s="195"/>
      <c r="N11" s="195"/>
      <c r="O11" s="195"/>
      <c r="P11" s="195"/>
    </row>
    <row r="12" spans="1:16" ht="9.75" customHeight="1">
      <c r="A12" s="688" t="s">
        <v>106</v>
      </c>
      <c r="B12" s="685">
        <v>3799</v>
      </c>
      <c r="C12" s="686">
        <v>46.03732428502181</v>
      </c>
      <c r="D12" s="687">
        <v>3275</v>
      </c>
      <c r="E12" s="686">
        <v>49.04897409016025</v>
      </c>
      <c r="F12" s="687">
        <v>452</v>
      </c>
      <c r="G12" s="686">
        <v>31.498257839721255</v>
      </c>
      <c r="H12" s="687">
        <v>72</v>
      </c>
      <c r="I12" s="686">
        <v>51.42857142857142</v>
      </c>
      <c r="J12" s="193"/>
      <c r="M12" s="195"/>
      <c r="N12" s="195"/>
      <c r="O12" s="195"/>
      <c r="P12" s="195"/>
    </row>
    <row r="13" spans="1:16" ht="9.75" customHeight="1">
      <c r="A13" s="688" t="s">
        <v>107</v>
      </c>
      <c r="B13" s="685">
        <v>96</v>
      </c>
      <c r="C13" s="686">
        <v>1.16335433834222</v>
      </c>
      <c r="D13" s="687">
        <v>93</v>
      </c>
      <c r="E13" s="686">
        <v>1.3928410963007338</v>
      </c>
      <c r="F13" s="687">
        <v>2</v>
      </c>
      <c r="G13" s="686">
        <v>0.13937282229965156</v>
      </c>
      <c r="H13" s="687">
        <v>1</v>
      </c>
      <c r="I13" s="686">
        <v>0.7142857142857143</v>
      </c>
      <c r="J13" s="193"/>
      <c r="M13" s="195"/>
      <c r="N13" s="195"/>
      <c r="O13" s="195"/>
      <c r="P13" s="195"/>
    </row>
    <row r="14" spans="1:16" ht="9.75" customHeight="1">
      <c r="A14" s="688" t="s">
        <v>266</v>
      </c>
      <c r="B14" s="685">
        <v>153</v>
      </c>
      <c r="C14" s="686">
        <v>1.8540959767329133</v>
      </c>
      <c r="D14" s="687">
        <v>148</v>
      </c>
      <c r="E14" s="686">
        <v>2.216564325295791</v>
      </c>
      <c r="F14" s="687">
        <v>3</v>
      </c>
      <c r="G14" s="686">
        <v>0.20905923344947736</v>
      </c>
      <c r="H14" s="687">
        <v>2</v>
      </c>
      <c r="I14" s="686">
        <v>1.4285714285714286</v>
      </c>
      <c r="J14" s="193"/>
      <c r="M14" s="195"/>
      <c r="N14" s="195"/>
      <c r="O14" s="195"/>
      <c r="P14" s="195"/>
    </row>
    <row r="15" spans="1:16" ht="9.75" customHeight="1">
      <c r="A15" s="688" t="s">
        <v>108</v>
      </c>
      <c r="B15" s="685">
        <v>154</v>
      </c>
      <c r="C15" s="686">
        <v>1.8662142510906445</v>
      </c>
      <c r="D15" s="687">
        <v>121</v>
      </c>
      <c r="E15" s="686">
        <v>1.8121911037891267</v>
      </c>
      <c r="F15" s="687">
        <v>28</v>
      </c>
      <c r="G15" s="686">
        <v>1.951219512195122</v>
      </c>
      <c r="H15" s="687">
        <v>5</v>
      </c>
      <c r="I15" s="686">
        <v>3.571428571428571</v>
      </c>
      <c r="J15" s="193"/>
      <c r="M15" s="195"/>
      <c r="N15" s="195"/>
      <c r="O15" s="195"/>
      <c r="P15" s="195"/>
    </row>
    <row r="16" spans="1:16" ht="9.75" customHeight="1">
      <c r="A16" s="688" t="s">
        <v>57</v>
      </c>
      <c r="B16" s="685">
        <v>9</v>
      </c>
      <c r="C16" s="686">
        <v>0.10906446921958313</v>
      </c>
      <c r="D16" s="687">
        <v>7</v>
      </c>
      <c r="E16" s="686">
        <v>0.10483750187209825</v>
      </c>
      <c r="F16" s="687">
        <v>2</v>
      </c>
      <c r="G16" s="686">
        <v>0.13937282229965156</v>
      </c>
      <c r="H16" s="687">
        <v>0</v>
      </c>
      <c r="I16" s="686">
        <v>0</v>
      </c>
      <c r="J16" s="193"/>
      <c r="M16" s="195"/>
      <c r="N16" s="195"/>
      <c r="O16" s="195"/>
      <c r="P16" s="195"/>
    </row>
    <row r="17" spans="1:9" ht="9.75" customHeight="1">
      <c r="A17" s="689"/>
      <c r="B17" s="690" t="s">
        <v>201</v>
      </c>
      <c r="C17" s="691"/>
      <c r="D17" s="692" t="s">
        <v>201</v>
      </c>
      <c r="E17" s="691"/>
      <c r="F17" s="692" t="s">
        <v>201</v>
      </c>
      <c r="G17" s="691"/>
      <c r="H17" s="692" t="s">
        <v>201</v>
      </c>
      <c r="I17" s="691"/>
    </row>
    <row r="18" spans="1:16" ht="9.75" customHeight="1">
      <c r="A18" s="192" t="s">
        <v>24</v>
      </c>
      <c r="B18" s="685">
        <v>1524</v>
      </c>
      <c r="C18" s="686">
        <v>100</v>
      </c>
      <c r="D18" s="687">
        <v>1196</v>
      </c>
      <c r="E18" s="686">
        <v>100</v>
      </c>
      <c r="F18" s="687">
        <v>299</v>
      </c>
      <c r="G18" s="686">
        <v>100</v>
      </c>
      <c r="H18" s="687">
        <v>29</v>
      </c>
      <c r="I18" s="686">
        <v>100</v>
      </c>
      <c r="J18" s="193"/>
      <c r="L18" s="194"/>
      <c r="M18" s="195"/>
      <c r="N18" s="195"/>
      <c r="O18" s="195"/>
      <c r="P18" s="195"/>
    </row>
    <row r="19" spans="1:16" ht="9.75" customHeight="1">
      <c r="A19" s="689" t="s">
        <v>105</v>
      </c>
      <c r="B19" s="685">
        <v>773</v>
      </c>
      <c r="C19" s="686">
        <v>50.72178477690289</v>
      </c>
      <c r="D19" s="687">
        <v>556</v>
      </c>
      <c r="E19" s="686">
        <v>46.48829431438127</v>
      </c>
      <c r="F19" s="687">
        <v>203</v>
      </c>
      <c r="G19" s="686">
        <v>67.89297658862876</v>
      </c>
      <c r="H19" s="687">
        <v>14</v>
      </c>
      <c r="I19" s="686">
        <v>48.275862068965516</v>
      </c>
      <c r="J19" s="193"/>
      <c r="M19" s="195"/>
      <c r="N19" s="195"/>
      <c r="O19" s="195"/>
      <c r="P19" s="195"/>
    </row>
    <row r="20" spans="1:16" ht="9.75" customHeight="1">
      <c r="A20" s="689" t="s">
        <v>106</v>
      </c>
      <c r="B20" s="685">
        <v>699</v>
      </c>
      <c r="C20" s="686">
        <v>45.86614173228347</v>
      </c>
      <c r="D20" s="687">
        <v>600</v>
      </c>
      <c r="E20" s="686">
        <v>50.16722408026756</v>
      </c>
      <c r="F20" s="687">
        <v>86</v>
      </c>
      <c r="G20" s="686">
        <v>28.762541806020064</v>
      </c>
      <c r="H20" s="687">
        <v>13</v>
      </c>
      <c r="I20" s="686">
        <v>44.827586206896555</v>
      </c>
      <c r="J20" s="193"/>
      <c r="M20" s="195"/>
      <c r="N20" s="195"/>
      <c r="O20" s="195"/>
      <c r="P20" s="195"/>
    </row>
    <row r="21" spans="1:16" ht="9.75" customHeight="1">
      <c r="A21" s="689" t="s">
        <v>107</v>
      </c>
      <c r="B21" s="685">
        <v>13</v>
      </c>
      <c r="C21" s="686">
        <v>0.8530183727034121</v>
      </c>
      <c r="D21" s="687">
        <v>12</v>
      </c>
      <c r="E21" s="686">
        <v>1.0033444816053512</v>
      </c>
      <c r="F21" s="687">
        <v>0</v>
      </c>
      <c r="G21" s="686">
        <v>0</v>
      </c>
      <c r="H21" s="687">
        <v>1</v>
      </c>
      <c r="I21" s="686">
        <v>3.4482758620689653</v>
      </c>
      <c r="J21" s="193"/>
      <c r="M21" s="195"/>
      <c r="N21" s="195"/>
      <c r="O21" s="195"/>
      <c r="P21" s="195"/>
    </row>
    <row r="22" spans="1:16" ht="9.75" customHeight="1">
      <c r="A22" s="688" t="s">
        <v>266</v>
      </c>
      <c r="B22" s="685">
        <v>4</v>
      </c>
      <c r="C22" s="686">
        <v>0.26246719160104987</v>
      </c>
      <c r="D22" s="687">
        <v>4</v>
      </c>
      <c r="E22" s="686">
        <v>0.33444816053511706</v>
      </c>
      <c r="F22" s="687">
        <v>0</v>
      </c>
      <c r="G22" s="686">
        <v>0</v>
      </c>
      <c r="H22" s="687">
        <v>0</v>
      </c>
      <c r="I22" s="686">
        <v>0</v>
      </c>
      <c r="J22" s="193"/>
      <c r="M22" s="195"/>
      <c r="N22" s="195"/>
      <c r="O22" s="195"/>
      <c r="P22" s="195"/>
    </row>
    <row r="23" spans="1:16" ht="9.75" customHeight="1">
      <c r="A23" s="689" t="s">
        <v>108</v>
      </c>
      <c r="B23" s="685">
        <v>33</v>
      </c>
      <c r="C23" s="686">
        <v>2.1653543307086616</v>
      </c>
      <c r="D23" s="687">
        <v>22</v>
      </c>
      <c r="E23" s="686">
        <v>1.839464882943144</v>
      </c>
      <c r="F23" s="687">
        <v>10</v>
      </c>
      <c r="G23" s="686">
        <v>3.3444816053511706</v>
      </c>
      <c r="H23" s="687">
        <v>1</v>
      </c>
      <c r="I23" s="686">
        <v>3.4482758620689653</v>
      </c>
      <c r="J23" s="193"/>
      <c r="M23" s="195"/>
      <c r="N23" s="195"/>
      <c r="O23" s="195"/>
      <c r="P23" s="195"/>
    </row>
    <row r="24" spans="1:16" ht="9.75" customHeight="1">
      <c r="A24" s="689" t="s">
        <v>57</v>
      </c>
      <c r="B24" s="685">
        <v>2</v>
      </c>
      <c r="C24" s="686">
        <v>0.13123359580052493</v>
      </c>
      <c r="D24" s="687">
        <v>2</v>
      </c>
      <c r="E24" s="686">
        <v>0.16722408026755853</v>
      </c>
      <c r="F24" s="687">
        <v>0</v>
      </c>
      <c r="G24" s="686">
        <v>0</v>
      </c>
      <c r="H24" s="687">
        <v>0</v>
      </c>
      <c r="I24" s="686">
        <v>0</v>
      </c>
      <c r="J24" s="193"/>
      <c r="M24" s="195"/>
      <c r="N24" s="195"/>
      <c r="O24" s="195"/>
      <c r="P24" s="195"/>
    </row>
    <row r="25" spans="1:9" ht="9.75" customHeight="1">
      <c r="A25" s="689"/>
      <c r="B25" s="690" t="s">
        <v>201</v>
      </c>
      <c r="C25" s="691"/>
      <c r="D25" s="692" t="s">
        <v>201</v>
      </c>
      <c r="E25" s="691"/>
      <c r="F25" s="692" t="s">
        <v>201</v>
      </c>
      <c r="G25" s="691"/>
      <c r="H25" s="692" t="s">
        <v>201</v>
      </c>
      <c r="I25" s="691"/>
    </row>
    <row r="26" spans="1:10" ht="9.75" customHeight="1">
      <c r="A26" s="192" t="s">
        <v>25</v>
      </c>
      <c r="B26" s="685">
        <v>4334</v>
      </c>
      <c r="C26" s="686">
        <v>100</v>
      </c>
      <c r="D26" s="687">
        <v>3354</v>
      </c>
      <c r="E26" s="686">
        <v>100</v>
      </c>
      <c r="F26" s="687">
        <v>901</v>
      </c>
      <c r="G26" s="686">
        <v>100</v>
      </c>
      <c r="H26" s="687">
        <v>79</v>
      </c>
      <c r="I26" s="686">
        <v>100</v>
      </c>
      <c r="J26" s="193"/>
    </row>
    <row r="27" spans="1:10" ht="9.75" customHeight="1">
      <c r="A27" s="689" t="s">
        <v>105</v>
      </c>
      <c r="B27" s="685">
        <v>2186</v>
      </c>
      <c r="C27" s="686">
        <v>50.43839409321643</v>
      </c>
      <c r="D27" s="687">
        <v>1577</v>
      </c>
      <c r="E27" s="686">
        <v>47.01848539057841</v>
      </c>
      <c r="F27" s="687">
        <v>580</v>
      </c>
      <c r="G27" s="686">
        <v>64.37291897891232</v>
      </c>
      <c r="H27" s="687">
        <v>29</v>
      </c>
      <c r="I27" s="686">
        <v>36.708860759493675</v>
      </c>
      <c r="J27" s="193"/>
    </row>
    <row r="28" spans="1:12" ht="9.75" customHeight="1">
      <c r="A28" s="689" t="s">
        <v>106</v>
      </c>
      <c r="B28" s="685">
        <v>1882</v>
      </c>
      <c r="C28" s="686">
        <v>43.424088601753574</v>
      </c>
      <c r="D28" s="687">
        <v>1536</v>
      </c>
      <c r="E28" s="686">
        <v>45.796064400715565</v>
      </c>
      <c r="F28" s="687">
        <v>299</v>
      </c>
      <c r="G28" s="686">
        <v>33.18534961154273</v>
      </c>
      <c r="H28" s="687">
        <v>47</v>
      </c>
      <c r="I28" s="686">
        <v>59.49367088607595</v>
      </c>
      <c r="J28" s="193"/>
      <c r="L28" s="196"/>
    </row>
    <row r="29" spans="1:10" ht="9.75" customHeight="1">
      <c r="A29" s="689" t="s">
        <v>107</v>
      </c>
      <c r="B29" s="685">
        <v>46</v>
      </c>
      <c r="C29" s="686">
        <v>1.0613751730503</v>
      </c>
      <c r="D29" s="687">
        <v>44</v>
      </c>
      <c r="E29" s="686">
        <v>1.311866428145498</v>
      </c>
      <c r="F29" s="687">
        <v>2</v>
      </c>
      <c r="G29" s="686">
        <v>0.22197558268590456</v>
      </c>
      <c r="H29" s="687">
        <v>0</v>
      </c>
      <c r="I29" s="686">
        <v>0</v>
      </c>
      <c r="J29" s="193"/>
    </row>
    <row r="30" spans="1:10" ht="9.75" customHeight="1">
      <c r="A30" s="688" t="s">
        <v>266</v>
      </c>
      <c r="B30" s="685">
        <v>125</v>
      </c>
      <c r="C30" s="686">
        <v>2.8841716658975542</v>
      </c>
      <c r="D30" s="687">
        <v>122</v>
      </c>
      <c r="E30" s="686">
        <v>3.6374478234943353</v>
      </c>
      <c r="F30" s="687">
        <v>3</v>
      </c>
      <c r="G30" s="686">
        <v>0.3329633740288568</v>
      </c>
      <c r="H30" s="687">
        <v>0</v>
      </c>
      <c r="I30" s="686">
        <v>0</v>
      </c>
      <c r="J30" s="193"/>
    </row>
    <row r="31" spans="1:10" ht="9.75" customHeight="1">
      <c r="A31" s="689" t="s">
        <v>108</v>
      </c>
      <c r="B31" s="685">
        <v>90</v>
      </c>
      <c r="C31" s="686">
        <v>2.076603599446239</v>
      </c>
      <c r="D31" s="687">
        <v>72</v>
      </c>
      <c r="E31" s="686">
        <v>2.146690518783542</v>
      </c>
      <c r="F31" s="687">
        <v>15</v>
      </c>
      <c r="G31" s="686">
        <v>1.6648168701442843</v>
      </c>
      <c r="H31" s="687">
        <v>3</v>
      </c>
      <c r="I31" s="686">
        <v>3.79746835443038</v>
      </c>
      <c r="J31" s="193"/>
    </row>
    <row r="32" spans="1:10" ht="9.75" customHeight="1">
      <c r="A32" s="689" t="s">
        <v>57</v>
      </c>
      <c r="B32" s="685">
        <v>5</v>
      </c>
      <c r="C32" s="686">
        <v>0.11536686663590216</v>
      </c>
      <c r="D32" s="687">
        <v>3</v>
      </c>
      <c r="E32" s="686">
        <v>0.08944543828264759</v>
      </c>
      <c r="F32" s="687">
        <v>2</v>
      </c>
      <c r="G32" s="686">
        <v>0.22197558268590456</v>
      </c>
      <c r="H32" s="687">
        <v>0</v>
      </c>
      <c r="I32" s="686">
        <v>0</v>
      </c>
      <c r="J32" s="193"/>
    </row>
    <row r="33" spans="1:9" ht="9.75" customHeight="1">
      <c r="A33" s="689"/>
      <c r="B33" s="690" t="s">
        <v>201</v>
      </c>
      <c r="C33" s="691"/>
      <c r="D33" s="692" t="s">
        <v>201</v>
      </c>
      <c r="E33" s="691"/>
      <c r="F33" s="692" t="s">
        <v>201</v>
      </c>
      <c r="G33" s="691"/>
      <c r="H33" s="692" t="s">
        <v>201</v>
      </c>
      <c r="I33" s="691"/>
    </row>
    <row r="34" spans="1:10" ht="9.75" customHeight="1">
      <c r="A34" s="693" t="s">
        <v>143</v>
      </c>
      <c r="B34" s="685">
        <v>729</v>
      </c>
      <c r="C34" s="686">
        <v>100</v>
      </c>
      <c r="D34" s="687">
        <v>326</v>
      </c>
      <c r="E34" s="686">
        <v>100</v>
      </c>
      <c r="F34" s="687">
        <v>395</v>
      </c>
      <c r="G34" s="686">
        <v>100</v>
      </c>
      <c r="H34" s="687">
        <v>8</v>
      </c>
      <c r="I34" s="686">
        <v>100</v>
      </c>
      <c r="J34" s="193"/>
    </row>
    <row r="35" spans="1:10" ht="9.75" customHeight="1">
      <c r="A35" s="693" t="s">
        <v>144</v>
      </c>
      <c r="B35" s="685">
        <v>406</v>
      </c>
      <c r="C35" s="686">
        <v>55.692729766803836</v>
      </c>
      <c r="D35" s="687">
        <v>148</v>
      </c>
      <c r="E35" s="686">
        <v>45.39877300613497</v>
      </c>
      <c r="F35" s="687">
        <v>255</v>
      </c>
      <c r="G35" s="686">
        <v>64.55696202531645</v>
      </c>
      <c r="H35" s="687">
        <v>3</v>
      </c>
      <c r="I35" s="686">
        <v>37.5</v>
      </c>
      <c r="J35" s="193"/>
    </row>
    <row r="36" spans="1:10" ht="9.75" customHeight="1">
      <c r="A36" s="693" t="s">
        <v>145</v>
      </c>
      <c r="B36" s="685">
        <v>283</v>
      </c>
      <c r="C36" s="686">
        <v>38.820301783264746</v>
      </c>
      <c r="D36" s="687">
        <v>148</v>
      </c>
      <c r="E36" s="686">
        <v>45.39877300613497</v>
      </c>
      <c r="F36" s="687">
        <v>130</v>
      </c>
      <c r="G36" s="686">
        <v>32.91139240506329</v>
      </c>
      <c r="H36" s="687">
        <v>5</v>
      </c>
      <c r="I36" s="686">
        <v>62.5</v>
      </c>
      <c r="J36" s="193"/>
    </row>
    <row r="37" spans="1:10" ht="9.75" customHeight="1">
      <c r="A37" s="693" t="s">
        <v>146</v>
      </c>
      <c r="B37" s="685">
        <v>3</v>
      </c>
      <c r="C37" s="686">
        <v>0.411522633744856</v>
      </c>
      <c r="D37" s="687">
        <v>2</v>
      </c>
      <c r="E37" s="686">
        <v>0.6134969325153374</v>
      </c>
      <c r="F37" s="687">
        <v>1</v>
      </c>
      <c r="G37" s="686">
        <v>0.25316455696202533</v>
      </c>
      <c r="H37" s="687">
        <v>0</v>
      </c>
      <c r="I37" s="686">
        <v>0</v>
      </c>
      <c r="J37" s="193"/>
    </row>
    <row r="38" spans="1:10" ht="9.75" customHeight="1">
      <c r="A38" s="688" t="s">
        <v>267</v>
      </c>
      <c r="B38" s="685">
        <v>21</v>
      </c>
      <c r="C38" s="686">
        <v>2.880658436213992</v>
      </c>
      <c r="D38" s="687">
        <v>18</v>
      </c>
      <c r="E38" s="686">
        <v>5.521472392638037</v>
      </c>
      <c r="F38" s="687">
        <v>3</v>
      </c>
      <c r="G38" s="686">
        <v>0.7594936708860759</v>
      </c>
      <c r="H38" s="687">
        <v>0</v>
      </c>
      <c r="I38" s="686">
        <v>0</v>
      </c>
      <c r="J38" s="193"/>
    </row>
    <row r="39" spans="1:10" ht="9.75" customHeight="1">
      <c r="A39" s="693" t="s">
        <v>147</v>
      </c>
      <c r="B39" s="685">
        <v>15</v>
      </c>
      <c r="C39" s="686">
        <v>2.05761316872428</v>
      </c>
      <c r="D39" s="687">
        <v>10</v>
      </c>
      <c r="E39" s="686">
        <v>3.067484662576687</v>
      </c>
      <c r="F39" s="687">
        <v>5</v>
      </c>
      <c r="G39" s="686">
        <v>1.2658227848101267</v>
      </c>
      <c r="H39" s="687">
        <v>0</v>
      </c>
      <c r="I39" s="686">
        <v>0</v>
      </c>
      <c r="J39" s="193"/>
    </row>
    <row r="40" spans="1:10" ht="9.75" customHeight="1">
      <c r="A40" s="693" t="s">
        <v>148</v>
      </c>
      <c r="B40" s="685">
        <v>1</v>
      </c>
      <c r="C40" s="686">
        <v>0.1371742112482853</v>
      </c>
      <c r="D40" s="687">
        <v>0</v>
      </c>
      <c r="E40" s="686">
        <v>0</v>
      </c>
      <c r="F40" s="687">
        <v>1</v>
      </c>
      <c r="G40" s="686">
        <v>0.25316455696202533</v>
      </c>
      <c r="H40" s="687">
        <v>0</v>
      </c>
      <c r="I40" s="686">
        <v>0</v>
      </c>
      <c r="J40" s="193"/>
    </row>
    <row r="41" spans="1:9" ht="9.75" customHeight="1">
      <c r="A41" s="693"/>
      <c r="B41" s="694"/>
      <c r="C41" s="695"/>
      <c r="D41" s="696"/>
      <c r="E41" s="695"/>
      <c r="F41" s="696"/>
      <c r="G41" s="695"/>
      <c r="H41" s="696"/>
      <c r="I41" s="695"/>
    </row>
    <row r="42" spans="1:9" ht="9.75" customHeight="1">
      <c r="A42" s="693" t="s">
        <v>149</v>
      </c>
      <c r="B42" s="690" t="s">
        <v>201</v>
      </c>
      <c r="C42" s="691"/>
      <c r="D42" s="692" t="s">
        <v>201</v>
      </c>
      <c r="E42" s="691"/>
      <c r="F42" s="692" t="s">
        <v>201</v>
      </c>
      <c r="G42" s="691"/>
      <c r="H42" s="692" t="s">
        <v>201</v>
      </c>
      <c r="I42" s="691"/>
    </row>
    <row r="43" spans="1:10" ht="9.75" customHeight="1">
      <c r="A43" s="693" t="s">
        <v>150</v>
      </c>
      <c r="B43" s="685">
        <v>3605</v>
      </c>
      <c r="C43" s="686">
        <v>100</v>
      </c>
      <c r="D43" s="687">
        <v>3028</v>
      </c>
      <c r="E43" s="686">
        <v>100</v>
      </c>
      <c r="F43" s="687">
        <v>506</v>
      </c>
      <c r="G43" s="686">
        <v>100</v>
      </c>
      <c r="H43" s="687">
        <v>71</v>
      </c>
      <c r="I43" s="686">
        <v>100</v>
      </c>
      <c r="J43" s="193"/>
    </row>
    <row r="44" spans="1:10" ht="9.75" customHeight="1">
      <c r="A44" s="693" t="s">
        <v>144</v>
      </c>
      <c r="B44" s="685">
        <v>1780</v>
      </c>
      <c r="C44" s="686">
        <v>49.375866851595006</v>
      </c>
      <c r="D44" s="687">
        <v>1429</v>
      </c>
      <c r="E44" s="686">
        <v>47.192866578599734</v>
      </c>
      <c r="F44" s="687">
        <v>325</v>
      </c>
      <c r="G44" s="686">
        <v>64.2292490118577</v>
      </c>
      <c r="H44" s="687">
        <v>26</v>
      </c>
      <c r="I44" s="686">
        <v>36.61971830985916</v>
      </c>
      <c r="J44" s="193"/>
    </row>
    <row r="45" spans="1:10" ht="9.75" customHeight="1">
      <c r="A45" s="693" t="s">
        <v>145</v>
      </c>
      <c r="B45" s="685">
        <v>1599</v>
      </c>
      <c r="C45" s="686">
        <v>44.35506241331484</v>
      </c>
      <c r="D45" s="687">
        <v>1388</v>
      </c>
      <c r="E45" s="686">
        <v>45.83883751651255</v>
      </c>
      <c r="F45" s="687">
        <v>169</v>
      </c>
      <c r="G45" s="686">
        <v>33.39920948616601</v>
      </c>
      <c r="H45" s="687">
        <v>42</v>
      </c>
      <c r="I45" s="686">
        <v>59.154929577464785</v>
      </c>
      <c r="J45" s="193"/>
    </row>
    <row r="46" spans="1:10" ht="9.75" customHeight="1">
      <c r="A46" s="693" t="s">
        <v>146</v>
      </c>
      <c r="B46" s="685">
        <v>43</v>
      </c>
      <c r="C46" s="686">
        <v>1.1927877947295422</v>
      </c>
      <c r="D46" s="687">
        <v>42</v>
      </c>
      <c r="E46" s="686">
        <v>1.3870541611624834</v>
      </c>
      <c r="F46" s="687">
        <v>1</v>
      </c>
      <c r="G46" s="686">
        <v>0.1976284584980237</v>
      </c>
      <c r="H46" s="687">
        <v>0</v>
      </c>
      <c r="I46" s="686">
        <v>0</v>
      </c>
      <c r="J46" s="193"/>
    </row>
    <row r="47" spans="1:10" ht="9.75" customHeight="1">
      <c r="A47" s="688" t="s">
        <v>267</v>
      </c>
      <c r="B47" s="685">
        <v>104</v>
      </c>
      <c r="C47" s="686">
        <v>2.8848821081830787</v>
      </c>
      <c r="D47" s="687">
        <v>104</v>
      </c>
      <c r="E47" s="686">
        <v>3.4346103038309117</v>
      </c>
      <c r="F47" s="687">
        <v>0</v>
      </c>
      <c r="G47" s="686">
        <v>0</v>
      </c>
      <c r="H47" s="687">
        <v>0</v>
      </c>
      <c r="I47" s="686">
        <v>0</v>
      </c>
      <c r="J47" s="193"/>
    </row>
    <row r="48" spans="1:10" ht="9.75" customHeight="1">
      <c r="A48" s="693" t="s">
        <v>147</v>
      </c>
      <c r="B48" s="685">
        <v>75</v>
      </c>
      <c r="C48" s="686">
        <v>2.0804438280166435</v>
      </c>
      <c r="D48" s="687">
        <v>62</v>
      </c>
      <c r="E48" s="686">
        <v>2.0475561426684283</v>
      </c>
      <c r="F48" s="687">
        <v>10</v>
      </c>
      <c r="G48" s="686">
        <v>1.9762845849802373</v>
      </c>
      <c r="H48" s="687">
        <v>3</v>
      </c>
      <c r="I48" s="686">
        <v>4.225352112676056</v>
      </c>
      <c r="J48" s="193"/>
    </row>
    <row r="49" spans="1:10" ht="9.75" customHeight="1">
      <c r="A49" s="693" t="s">
        <v>148</v>
      </c>
      <c r="B49" s="685">
        <v>4</v>
      </c>
      <c r="C49" s="686">
        <v>0.11095700416088765</v>
      </c>
      <c r="D49" s="687">
        <v>3</v>
      </c>
      <c r="E49" s="686">
        <v>0.09907529722589167</v>
      </c>
      <c r="F49" s="687">
        <v>1</v>
      </c>
      <c r="G49" s="686">
        <v>0.1976284584980237</v>
      </c>
      <c r="H49" s="687">
        <v>0</v>
      </c>
      <c r="I49" s="686">
        <v>0</v>
      </c>
      <c r="J49" s="193"/>
    </row>
    <row r="50" spans="1:9" ht="9.75" customHeight="1">
      <c r="A50" s="689"/>
      <c r="B50" s="690" t="s">
        <v>201</v>
      </c>
      <c r="C50" s="691"/>
      <c r="D50" s="692" t="s">
        <v>201</v>
      </c>
      <c r="E50" s="691"/>
      <c r="F50" s="692" t="s">
        <v>201</v>
      </c>
      <c r="G50" s="691"/>
      <c r="H50" s="692" t="s">
        <v>201</v>
      </c>
      <c r="I50" s="691"/>
    </row>
    <row r="51" spans="1:10" ht="9.75" customHeight="1">
      <c r="A51" s="192" t="s">
        <v>33</v>
      </c>
      <c r="B51" s="685">
        <v>2394</v>
      </c>
      <c r="C51" s="686">
        <v>100</v>
      </c>
      <c r="D51" s="687">
        <v>2127</v>
      </c>
      <c r="E51" s="686">
        <v>100</v>
      </c>
      <c r="F51" s="687">
        <v>235</v>
      </c>
      <c r="G51" s="686">
        <v>100</v>
      </c>
      <c r="H51" s="687">
        <v>32</v>
      </c>
      <c r="I51" s="686">
        <v>100</v>
      </c>
      <c r="J51" s="193"/>
    </row>
    <row r="52" spans="1:10" ht="9.75" customHeight="1">
      <c r="A52" s="688" t="s">
        <v>105</v>
      </c>
      <c r="B52" s="685">
        <v>1082</v>
      </c>
      <c r="C52" s="686">
        <v>45.196324143692564</v>
      </c>
      <c r="D52" s="687">
        <v>900</v>
      </c>
      <c r="E52" s="686">
        <v>42.31311706629055</v>
      </c>
      <c r="F52" s="687">
        <v>165</v>
      </c>
      <c r="G52" s="686">
        <v>70.2127659574468</v>
      </c>
      <c r="H52" s="687">
        <v>17</v>
      </c>
      <c r="I52" s="686">
        <v>53.125</v>
      </c>
      <c r="J52" s="193"/>
    </row>
    <row r="53" spans="1:10" ht="9.75" customHeight="1">
      <c r="A53" s="688" t="s">
        <v>106</v>
      </c>
      <c r="B53" s="685">
        <v>1218</v>
      </c>
      <c r="C53" s="686">
        <v>50.877192982456144</v>
      </c>
      <c r="D53" s="687">
        <v>1139</v>
      </c>
      <c r="E53" s="686">
        <v>53.549600376116594</v>
      </c>
      <c r="F53" s="687">
        <v>67</v>
      </c>
      <c r="G53" s="686">
        <v>28.510638297872344</v>
      </c>
      <c r="H53" s="687">
        <v>12</v>
      </c>
      <c r="I53" s="686">
        <v>37.5</v>
      </c>
      <c r="J53" s="193"/>
    </row>
    <row r="54" spans="1:10" ht="9.75" customHeight="1">
      <c r="A54" s="688" t="s">
        <v>107</v>
      </c>
      <c r="B54" s="685">
        <v>37</v>
      </c>
      <c r="C54" s="686">
        <v>1.545530492898914</v>
      </c>
      <c r="D54" s="687">
        <v>37</v>
      </c>
      <c r="E54" s="686">
        <v>1.7395392571697226</v>
      </c>
      <c r="F54" s="687">
        <v>0</v>
      </c>
      <c r="G54" s="686">
        <v>0</v>
      </c>
      <c r="H54" s="687">
        <v>0</v>
      </c>
      <c r="I54" s="686">
        <v>0</v>
      </c>
      <c r="J54" s="193"/>
    </row>
    <row r="55" spans="1:10" ht="9.75" customHeight="1">
      <c r="A55" s="688" t="s">
        <v>266</v>
      </c>
      <c r="B55" s="685">
        <v>24</v>
      </c>
      <c r="C55" s="686">
        <v>1.0025062656641603</v>
      </c>
      <c r="D55" s="687">
        <v>22</v>
      </c>
      <c r="E55" s="686">
        <v>1.0343206393982134</v>
      </c>
      <c r="F55" s="687">
        <v>0</v>
      </c>
      <c r="G55" s="686">
        <v>0</v>
      </c>
      <c r="H55" s="687">
        <v>2</v>
      </c>
      <c r="I55" s="686">
        <v>6.25</v>
      </c>
      <c r="J55" s="193"/>
    </row>
    <row r="56" spans="1:10" ht="9.75" customHeight="1">
      <c r="A56" s="688" t="s">
        <v>108</v>
      </c>
      <c r="B56" s="685">
        <v>31</v>
      </c>
      <c r="C56" s="686">
        <v>1.2949039264828737</v>
      </c>
      <c r="D56" s="687">
        <v>27</v>
      </c>
      <c r="E56" s="686">
        <v>1.2693935119887165</v>
      </c>
      <c r="F56" s="687">
        <v>3</v>
      </c>
      <c r="G56" s="686">
        <v>1.276595744680851</v>
      </c>
      <c r="H56" s="687">
        <v>1</v>
      </c>
      <c r="I56" s="686">
        <v>3.125</v>
      </c>
      <c r="J56" s="193"/>
    </row>
    <row r="57" spans="1:10" ht="9.75" customHeight="1">
      <c r="A57" s="697" t="s">
        <v>57</v>
      </c>
      <c r="B57" s="698">
        <v>2</v>
      </c>
      <c r="C57" s="699">
        <v>0.0835421888053467</v>
      </c>
      <c r="D57" s="700">
        <v>2</v>
      </c>
      <c r="E57" s="699">
        <v>0.09402914903620122</v>
      </c>
      <c r="F57" s="700">
        <v>0</v>
      </c>
      <c r="G57" s="699">
        <v>0</v>
      </c>
      <c r="H57" s="700">
        <v>0</v>
      </c>
      <c r="I57" s="699">
        <v>0</v>
      </c>
      <c r="J57" s="193"/>
    </row>
    <row r="58" spans="1:9" ht="9.75" customHeight="1">
      <c r="A58" s="671"/>
      <c r="B58" s="671"/>
      <c r="C58" s="671"/>
      <c r="D58" s="671"/>
      <c r="E58" s="671"/>
      <c r="F58" s="671"/>
      <c r="G58" s="671"/>
      <c r="H58" s="671"/>
      <c r="I58" s="671"/>
    </row>
    <row r="59" spans="1:9" ht="9.75" customHeight="1">
      <c r="A59" s="671"/>
      <c r="B59" s="671"/>
      <c r="C59" s="671"/>
      <c r="D59" s="671"/>
      <c r="E59" s="671"/>
      <c r="F59" s="671"/>
      <c r="G59" s="671"/>
      <c r="H59" s="671"/>
      <c r="I59" s="671"/>
    </row>
    <row r="60" spans="1:9" ht="9.75" customHeight="1">
      <c r="A60" s="671"/>
      <c r="B60" s="671"/>
      <c r="C60" s="671"/>
      <c r="D60" s="671"/>
      <c r="E60" s="671"/>
      <c r="F60" s="671"/>
      <c r="G60" s="671"/>
      <c r="H60" s="671"/>
      <c r="I60" s="671"/>
    </row>
    <row r="61" spans="1:9" ht="9.75" customHeight="1">
      <c r="A61" s="671"/>
      <c r="B61" s="671"/>
      <c r="C61" s="671"/>
      <c r="D61" s="671"/>
      <c r="E61" s="671"/>
      <c r="F61" s="671"/>
      <c r="G61" s="671"/>
      <c r="H61" s="671"/>
      <c r="I61" s="671"/>
    </row>
    <row r="62" spans="1:9" ht="9.75" customHeight="1">
      <c r="A62" s="671"/>
      <c r="B62" s="671"/>
      <c r="C62" s="671"/>
      <c r="D62" s="671"/>
      <c r="E62" s="671"/>
      <c r="F62" s="671"/>
      <c r="G62" s="671"/>
      <c r="H62" s="671"/>
      <c r="I62" s="671"/>
    </row>
    <row r="63" spans="1:9" ht="9.75" customHeight="1">
      <c r="A63" s="671"/>
      <c r="B63" s="671"/>
      <c r="C63" s="671"/>
      <c r="D63" s="671"/>
      <c r="E63" s="671"/>
      <c r="F63" s="671"/>
      <c r="G63" s="671"/>
      <c r="H63" s="671"/>
      <c r="I63" s="671"/>
    </row>
  </sheetData>
  <sheetProtection/>
  <mergeCells count="4">
    <mergeCell ref="A6:A8"/>
    <mergeCell ref="A1:I1"/>
    <mergeCell ref="A2:I2"/>
    <mergeCell ref="A4:I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71"/>
  <sheetViews>
    <sheetView view="pageBreakPreview" zoomScaleSheetLayoutView="100" zoomScalePageLayoutView="0" workbookViewId="0" topLeftCell="A28">
      <selection activeCell="A75" sqref="A75"/>
    </sheetView>
  </sheetViews>
  <sheetFormatPr defaultColWidth="10.28125" defaultRowHeight="9.75" customHeight="1"/>
  <cols>
    <col min="1" max="1" width="10.421875" style="199" customWidth="1"/>
    <col min="2" max="10" width="7.28125" style="199" customWidth="1"/>
    <col min="11" max="106" width="10.7109375" style="199" customWidth="1"/>
    <col min="107" max="16384" width="10.28125" style="199" customWidth="1"/>
  </cols>
  <sheetData>
    <row r="1" spans="1:10" ht="9.75" customHeight="1">
      <c r="A1" s="783" t="s">
        <v>384</v>
      </c>
      <c r="B1" s="783"/>
      <c r="C1" s="783"/>
      <c r="D1" s="783"/>
      <c r="E1" s="783"/>
      <c r="F1" s="783"/>
      <c r="G1" s="783"/>
      <c r="H1" s="783"/>
      <c r="I1" s="783"/>
      <c r="J1" s="783"/>
    </row>
    <row r="2" spans="1:10" ht="9.75" customHeight="1">
      <c r="A2" s="783" t="s">
        <v>109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1:10" ht="9.7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</row>
    <row r="4" spans="1:10" ht="9.75" customHeight="1">
      <c r="A4" s="783" t="s">
        <v>385</v>
      </c>
      <c r="B4" s="783"/>
      <c r="C4" s="783"/>
      <c r="D4" s="783"/>
      <c r="E4" s="783"/>
      <c r="F4" s="783"/>
      <c r="G4" s="783"/>
      <c r="H4" s="783"/>
      <c r="I4" s="783"/>
      <c r="J4" s="783"/>
    </row>
    <row r="5" ht="9.75" customHeight="1">
      <c r="A5" s="197"/>
    </row>
    <row r="6" spans="1:10" ht="10.5" customHeight="1">
      <c r="A6" s="200"/>
      <c r="B6" s="201" t="s">
        <v>110</v>
      </c>
      <c r="C6" s="202"/>
      <c r="D6" s="202"/>
      <c r="E6" s="202"/>
      <c r="F6" s="202"/>
      <c r="G6" s="202"/>
      <c r="H6" s="202"/>
      <c r="I6" s="202"/>
      <c r="J6" s="203"/>
    </row>
    <row r="7" spans="1:10" ht="10.5" customHeight="1">
      <c r="A7" s="204"/>
      <c r="B7" s="201" t="s">
        <v>102</v>
      </c>
      <c r="C7" s="201"/>
      <c r="D7" s="201"/>
      <c r="E7" s="205" t="s">
        <v>41</v>
      </c>
      <c r="F7" s="202"/>
      <c r="G7" s="201"/>
      <c r="H7" s="205" t="s">
        <v>42</v>
      </c>
      <c r="I7" s="202"/>
      <c r="J7" s="206"/>
    </row>
    <row r="8" spans="1:10" ht="10.5" customHeight="1">
      <c r="A8" s="204" t="s">
        <v>111</v>
      </c>
      <c r="B8" s="207" t="s">
        <v>112</v>
      </c>
      <c r="C8" s="207"/>
      <c r="D8" s="207"/>
      <c r="E8" s="208" t="s">
        <v>112</v>
      </c>
      <c r="F8" s="207"/>
      <c r="G8" s="207"/>
      <c r="H8" s="208" t="s">
        <v>112</v>
      </c>
      <c r="I8" s="207"/>
      <c r="J8" s="209"/>
    </row>
    <row r="9" spans="1:10" ht="10.5" customHeight="1">
      <c r="A9" s="210"/>
      <c r="B9" s="211" t="s">
        <v>113</v>
      </c>
      <c r="C9" s="211" t="s">
        <v>103</v>
      </c>
      <c r="D9" s="211" t="s">
        <v>104</v>
      </c>
      <c r="E9" s="212" t="s">
        <v>113</v>
      </c>
      <c r="F9" s="211" t="s">
        <v>103</v>
      </c>
      <c r="G9" s="211" t="s">
        <v>104</v>
      </c>
      <c r="H9" s="212" t="s">
        <v>113</v>
      </c>
      <c r="I9" s="211" t="s">
        <v>103</v>
      </c>
      <c r="J9" s="213" t="s">
        <v>104</v>
      </c>
    </row>
    <row r="10" spans="1:10" ht="10.5" customHeight="1">
      <c r="A10" s="207">
        <v>2014</v>
      </c>
      <c r="B10" s="594">
        <v>79.56282873558652</v>
      </c>
      <c r="C10" s="594">
        <v>76.90834308296154</v>
      </c>
      <c r="D10" s="594">
        <v>82.12574531786487</v>
      </c>
      <c r="E10" s="595">
        <v>79.834756862217</v>
      </c>
      <c r="F10" s="594">
        <v>77.11234011451396</v>
      </c>
      <c r="G10" s="594">
        <v>82.51369575169866</v>
      </c>
      <c r="H10" s="595">
        <v>76.71834645947915</v>
      </c>
      <c r="I10" s="594">
        <v>73.76600980168334</v>
      </c>
      <c r="J10" s="596">
        <v>79.35796645975937</v>
      </c>
    </row>
    <row r="11" spans="1:10" ht="9.75" customHeight="1">
      <c r="A11" s="207">
        <v>2013</v>
      </c>
      <c r="B11" s="594">
        <v>78.94297302164331</v>
      </c>
      <c r="C11" s="594">
        <v>76.24757603996706</v>
      </c>
      <c r="D11" s="594">
        <v>81.53051961815625</v>
      </c>
      <c r="E11" s="595">
        <v>79.29682059676675</v>
      </c>
      <c r="F11" s="594">
        <v>76.72213436061887</v>
      </c>
      <c r="G11" s="594">
        <v>81.80596577994002</v>
      </c>
      <c r="H11" s="595">
        <v>76.81877726616636</v>
      </c>
      <c r="I11" s="594">
        <v>73.54804104601659</v>
      </c>
      <c r="J11" s="596">
        <v>79.71912929194863</v>
      </c>
    </row>
    <row r="12" spans="1:10" ht="9.75" customHeight="1">
      <c r="A12" s="207">
        <v>2012</v>
      </c>
      <c r="B12" s="594">
        <v>79.4743432971741</v>
      </c>
      <c r="C12" s="594">
        <v>76.98333570274876</v>
      </c>
      <c r="D12" s="594">
        <v>81.84218670107727</v>
      </c>
      <c r="E12" s="595">
        <v>79.65459786503857</v>
      </c>
      <c r="F12" s="594">
        <v>77.30685589702588</v>
      </c>
      <c r="G12" s="594">
        <v>81.89773130493337</v>
      </c>
      <c r="H12" s="595">
        <v>77.79409639368383</v>
      </c>
      <c r="I12" s="594">
        <v>74.27025264511958</v>
      </c>
      <c r="J12" s="596">
        <v>81.05962095165026</v>
      </c>
    </row>
    <row r="13" spans="1:10" ht="9.75" customHeight="1">
      <c r="A13" s="207">
        <v>2011</v>
      </c>
      <c r="B13" s="594">
        <v>79.12569277581571</v>
      </c>
      <c r="C13" s="594">
        <v>76.61612373239562</v>
      </c>
      <c r="D13" s="594">
        <v>81.51100197256851</v>
      </c>
      <c r="E13" s="595">
        <v>79.37329539781683</v>
      </c>
      <c r="F13" s="594">
        <v>77.01520817850133</v>
      </c>
      <c r="G13" s="594">
        <v>81.62493907351866</v>
      </c>
      <c r="H13" s="595">
        <v>77.27874215014884</v>
      </c>
      <c r="I13" s="594">
        <v>73.74010349272463</v>
      </c>
      <c r="J13" s="596">
        <v>80.56811585507687</v>
      </c>
    </row>
    <row r="14" spans="1:10" ht="9.75" customHeight="1">
      <c r="A14" s="207">
        <v>2010</v>
      </c>
      <c r="B14" s="594">
        <v>79.07143516448816</v>
      </c>
      <c r="C14" s="594">
        <v>76.35144073062926</v>
      </c>
      <c r="D14" s="594">
        <v>81.70932201124448</v>
      </c>
      <c r="E14" s="595">
        <v>79.36615634341904</v>
      </c>
      <c r="F14" s="594">
        <v>76.93141173037425</v>
      </c>
      <c r="G14" s="594">
        <v>81.73176751803241</v>
      </c>
      <c r="H14" s="595">
        <v>76.7105431719864</v>
      </c>
      <c r="I14" s="594">
        <v>72.51418518317094</v>
      </c>
      <c r="J14" s="596">
        <v>80.68692559710234</v>
      </c>
    </row>
    <row r="15" spans="1:10" ht="9.75" customHeight="1">
      <c r="A15" s="207">
        <v>2009</v>
      </c>
      <c r="B15" s="594">
        <v>78.94027140136926</v>
      </c>
      <c r="C15" s="594">
        <v>76.33567102920195</v>
      </c>
      <c r="D15" s="594">
        <v>81.4205570100028</v>
      </c>
      <c r="E15" s="595">
        <v>79.62944411663767</v>
      </c>
      <c r="F15" s="594">
        <v>77.10613790345592</v>
      </c>
      <c r="G15" s="594">
        <v>82.0501931214833</v>
      </c>
      <c r="H15" s="595">
        <v>75.96095757553482</v>
      </c>
      <c r="I15" s="594">
        <v>72.67658235357185</v>
      </c>
      <c r="J15" s="596">
        <v>79.00727925039918</v>
      </c>
    </row>
    <row r="16" spans="1:10" ht="9.75" customHeight="1">
      <c r="A16" s="207">
        <v>2008</v>
      </c>
      <c r="B16" s="594">
        <v>78.28270482551608</v>
      </c>
      <c r="C16" s="594">
        <v>75.68205677743731</v>
      </c>
      <c r="D16" s="594">
        <v>80.75276428677626</v>
      </c>
      <c r="E16" s="595">
        <v>78.87411462163516</v>
      </c>
      <c r="F16" s="594">
        <v>76.25784663934374</v>
      </c>
      <c r="G16" s="594">
        <v>81.39906674899017</v>
      </c>
      <c r="H16" s="595">
        <v>75.70851954587782</v>
      </c>
      <c r="I16" s="594">
        <v>72.65811379521536</v>
      </c>
      <c r="J16" s="596">
        <v>78.38335105185615</v>
      </c>
    </row>
    <row r="17" spans="1:10" ht="9.75" customHeight="1">
      <c r="A17" s="207">
        <v>2007</v>
      </c>
      <c r="B17" s="594">
        <v>78.79540550593683</v>
      </c>
      <c r="C17" s="594">
        <v>75.95644393027419</v>
      </c>
      <c r="D17" s="594">
        <v>81.51859360807568</v>
      </c>
      <c r="E17" s="595">
        <v>79.24865866127197</v>
      </c>
      <c r="F17" s="594">
        <v>76.4688005708727</v>
      </c>
      <c r="G17" s="594">
        <v>81.94760924350494</v>
      </c>
      <c r="H17" s="595">
        <v>76.22812323658935</v>
      </c>
      <c r="I17" s="594">
        <v>72.89552852045315</v>
      </c>
      <c r="J17" s="596">
        <v>79.26960115873484</v>
      </c>
    </row>
    <row r="18" spans="1:10" ht="9.75" customHeight="1">
      <c r="A18" s="207">
        <v>2006</v>
      </c>
      <c r="B18" s="594">
        <v>78.38034321022363</v>
      </c>
      <c r="C18" s="594">
        <v>75.66937915783807</v>
      </c>
      <c r="D18" s="594">
        <v>80.97203954977907</v>
      </c>
      <c r="E18" s="595">
        <v>79.13763051385634</v>
      </c>
      <c r="F18" s="594">
        <v>76.44817981191035</v>
      </c>
      <c r="G18" s="594">
        <v>81.74337442250541</v>
      </c>
      <c r="H18" s="595">
        <v>74.78734582137882</v>
      </c>
      <c r="I18" s="594">
        <v>71.42559991710272</v>
      </c>
      <c r="J18" s="596">
        <v>77.8467589375163</v>
      </c>
    </row>
    <row r="19" spans="1:10" ht="9.75" customHeight="1">
      <c r="A19" s="207">
        <v>2005</v>
      </c>
      <c r="B19" s="594">
        <v>77.7</v>
      </c>
      <c r="C19" s="594">
        <v>75</v>
      </c>
      <c r="D19" s="594">
        <v>80.2</v>
      </c>
      <c r="E19" s="595">
        <v>78.4</v>
      </c>
      <c r="F19" s="594">
        <v>75.7</v>
      </c>
      <c r="G19" s="594">
        <v>81</v>
      </c>
      <c r="H19" s="595">
        <v>74.1</v>
      </c>
      <c r="I19" s="594">
        <v>71.3</v>
      </c>
      <c r="J19" s="596">
        <v>76.6</v>
      </c>
    </row>
    <row r="20" spans="1:10" ht="9.75" customHeight="1">
      <c r="A20" s="207">
        <v>2004</v>
      </c>
      <c r="B20" s="594">
        <v>77.8</v>
      </c>
      <c r="C20" s="594">
        <v>74.9</v>
      </c>
      <c r="D20" s="594">
        <v>80.5</v>
      </c>
      <c r="E20" s="595">
        <v>78.3</v>
      </c>
      <c r="F20" s="594">
        <v>75.5</v>
      </c>
      <c r="G20" s="594">
        <v>80.9</v>
      </c>
      <c r="H20" s="595">
        <v>73.8</v>
      </c>
      <c r="I20" s="594">
        <v>70.4</v>
      </c>
      <c r="J20" s="596">
        <v>77</v>
      </c>
    </row>
    <row r="21" spans="1:10" ht="9.75" customHeight="1">
      <c r="A21" s="207">
        <v>2003</v>
      </c>
      <c r="B21" s="594">
        <v>76.9</v>
      </c>
      <c r="C21" s="594">
        <v>74.5</v>
      </c>
      <c r="D21" s="594">
        <v>80</v>
      </c>
      <c r="E21" s="595">
        <v>78.1</v>
      </c>
      <c r="F21" s="594">
        <v>75.3</v>
      </c>
      <c r="G21" s="594">
        <v>80.7</v>
      </c>
      <c r="H21" s="595">
        <v>72.6</v>
      </c>
      <c r="I21" s="594">
        <v>69.2</v>
      </c>
      <c r="J21" s="596">
        <v>75.8</v>
      </c>
    </row>
    <row r="22" spans="1:10" ht="9.75" customHeight="1">
      <c r="A22" s="207">
        <v>2002</v>
      </c>
      <c r="B22" s="594">
        <v>77.3</v>
      </c>
      <c r="C22" s="594">
        <v>74.6</v>
      </c>
      <c r="D22" s="594">
        <v>79.8</v>
      </c>
      <c r="E22" s="595">
        <v>77.8</v>
      </c>
      <c r="F22" s="594">
        <v>75.4</v>
      </c>
      <c r="G22" s="594">
        <v>80.1</v>
      </c>
      <c r="H22" s="595">
        <v>73.8</v>
      </c>
      <c r="I22" s="594">
        <v>69.5</v>
      </c>
      <c r="J22" s="596">
        <v>77.9</v>
      </c>
    </row>
    <row r="23" spans="1:10" ht="9.75" customHeight="1">
      <c r="A23" s="207">
        <v>2001</v>
      </c>
      <c r="B23" s="594">
        <v>76.34754161078521</v>
      </c>
      <c r="C23" s="594">
        <v>73.88117522409154</v>
      </c>
      <c r="D23" s="594">
        <v>78.66239308963311</v>
      </c>
      <c r="E23" s="595">
        <v>77.09872161724714</v>
      </c>
      <c r="F23" s="594">
        <v>74.57813422537284</v>
      </c>
      <c r="G23" s="594">
        <v>79.49678554316033</v>
      </c>
      <c r="H23" s="595">
        <v>72.10896348083314</v>
      </c>
      <c r="I23" s="594">
        <v>69.49599392968159</v>
      </c>
      <c r="J23" s="596">
        <v>74.43219052254845</v>
      </c>
    </row>
    <row r="24" spans="1:10" ht="9.75" customHeight="1">
      <c r="A24" s="207">
        <v>2000</v>
      </c>
      <c r="B24" s="594">
        <v>76.48431335688258</v>
      </c>
      <c r="C24" s="594">
        <v>73.86142195565118</v>
      </c>
      <c r="D24" s="594">
        <v>78.98852148959587</v>
      </c>
      <c r="E24" s="595">
        <v>77.07564711049072</v>
      </c>
      <c r="F24" s="594">
        <v>74.46899945723382</v>
      </c>
      <c r="G24" s="594">
        <v>79.5805080245904</v>
      </c>
      <c r="H24" s="595">
        <v>72.4645676993806</v>
      </c>
      <c r="I24" s="594">
        <v>69.37370342235029</v>
      </c>
      <c r="J24" s="596">
        <v>75.46002851860672</v>
      </c>
    </row>
    <row r="25" spans="1:10" ht="9.75" customHeight="1">
      <c r="A25" s="207">
        <v>1999</v>
      </c>
      <c r="B25" s="594">
        <v>76.78419997276062</v>
      </c>
      <c r="C25" s="594">
        <v>73.85759430396554</v>
      </c>
      <c r="D25" s="594">
        <v>79.56670852236368</v>
      </c>
      <c r="E25" s="595">
        <v>77.55608591910591</v>
      </c>
      <c r="F25" s="594">
        <v>74.71594908890884</v>
      </c>
      <c r="G25" s="594">
        <v>80.27023208421431</v>
      </c>
      <c r="H25" s="595">
        <v>72.55559074732835</v>
      </c>
      <c r="I25" s="594">
        <v>68.75220623369768</v>
      </c>
      <c r="J25" s="596">
        <v>76.23771902546238</v>
      </c>
    </row>
    <row r="26" spans="1:10" ht="9.75" customHeight="1">
      <c r="A26" s="207">
        <v>1998</v>
      </c>
      <c r="B26" s="594">
        <v>75.89992979920117</v>
      </c>
      <c r="C26" s="594">
        <v>73.27238829314054</v>
      </c>
      <c r="D26" s="594">
        <v>78.42369837163967</v>
      </c>
      <c r="E26" s="595">
        <v>76.95223332886512</v>
      </c>
      <c r="F26" s="594">
        <v>74.45274512649938</v>
      </c>
      <c r="G26" s="594">
        <v>79.35239748357557</v>
      </c>
      <c r="H26" s="595">
        <v>70.33462188453302</v>
      </c>
      <c r="I26" s="594">
        <v>66.90849311955832</v>
      </c>
      <c r="J26" s="596">
        <v>73.53149495967986</v>
      </c>
    </row>
    <row r="27" spans="1:10" ht="9.75" customHeight="1">
      <c r="A27" s="207">
        <v>1997</v>
      </c>
      <c r="B27" s="594">
        <v>75.76578411832352</v>
      </c>
      <c r="C27" s="594">
        <v>73.26173346029861</v>
      </c>
      <c r="D27" s="594">
        <v>78.15225600887037</v>
      </c>
      <c r="E27" s="595">
        <v>76.69816082393798</v>
      </c>
      <c r="F27" s="594">
        <v>74.19443694200419</v>
      </c>
      <c r="G27" s="594">
        <v>79.1095859544419</v>
      </c>
      <c r="H27" s="595">
        <v>71.01439747233276</v>
      </c>
      <c r="I27" s="594">
        <v>68.2549970535313</v>
      </c>
      <c r="J27" s="596">
        <v>73.48373535635803</v>
      </c>
    </row>
    <row r="28" spans="1:10" ht="9.75" customHeight="1">
      <c r="A28" s="207">
        <v>1996</v>
      </c>
      <c r="B28" s="594">
        <v>75.39354328860776</v>
      </c>
      <c r="C28" s="594">
        <v>72.52827869667563</v>
      </c>
      <c r="D28" s="594">
        <v>78.14851679884539</v>
      </c>
      <c r="E28" s="595">
        <v>76.70163938996876</v>
      </c>
      <c r="F28" s="594">
        <v>73.91447772444826</v>
      </c>
      <c r="G28" s="594">
        <v>79.37811261227213</v>
      </c>
      <c r="H28" s="595">
        <v>68.75677631006332</v>
      </c>
      <c r="I28" s="594">
        <v>65.2445504109234</v>
      </c>
      <c r="J28" s="596">
        <v>72.15242695996017</v>
      </c>
    </row>
    <row r="29" spans="1:10" ht="9.75" customHeight="1">
      <c r="A29" s="207">
        <v>1995</v>
      </c>
      <c r="B29" s="594">
        <v>75.50310757198837</v>
      </c>
      <c r="C29" s="594">
        <v>72.52918422310071</v>
      </c>
      <c r="D29" s="594">
        <v>78.37190541472489</v>
      </c>
      <c r="E29" s="595">
        <v>76.83733562272432</v>
      </c>
      <c r="F29" s="594">
        <v>74.16879635958725</v>
      </c>
      <c r="G29" s="594">
        <v>79.35536294036673</v>
      </c>
      <c r="H29" s="595">
        <v>68.93074940882221</v>
      </c>
      <c r="I29" s="594">
        <v>64.392545561526</v>
      </c>
      <c r="J29" s="596">
        <v>73.54321323026083</v>
      </c>
    </row>
    <row r="30" spans="1:10" ht="9.75" customHeight="1">
      <c r="A30" s="211">
        <v>1994</v>
      </c>
      <c r="B30" s="597">
        <v>75.08578795675403</v>
      </c>
      <c r="C30" s="597">
        <v>71.44105064859595</v>
      </c>
      <c r="D30" s="597">
        <v>78.73675920479018</v>
      </c>
      <c r="E30" s="598">
        <v>76.1374275209376</v>
      </c>
      <c r="F30" s="597">
        <v>72.64592135772946</v>
      </c>
      <c r="G30" s="597">
        <v>79.64011071484262</v>
      </c>
      <c r="H30" s="598">
        <v>69.52146204750731</v>
      </c>
      <c r="I30" s="597">
        <v>64.99172702491192</v>
      </c>
      <c r="J30" s="599">
        <v>74.07545502094196</v>
      </c>
    </row>
    <row r="31" spans="1:10" ht="9.75" customHeight="1" hidden="1">
      <c r="A31" s="213">
        <v>1993</v>
      </c>
      <c r="B31" s="217">
        <v>75.24004813705145</v>
      </c>
      <c r="C31" s="217">
        <v>71.9221150931195</v>
      </c>
      <c r="D31" s="217">
        <v>78.47310667581338</v>
      </c>
      <c r="E31" s="218">
        <v>76.54893193605612</v>
      </c>
      <c r="F31" s="217">
        <v>73.64408678804965</v>
      </c>
      <c r="G31" s="217">
        <v>79.31850572278226</v>
      </c>
      <c r="H31" s="218">
        <v>68.4859650893974</v>
      </c>
      <c r="I31" s="217">
        <v>63.42080939062177</v>
      </c>
      <c r="J31" s="219">
        <v>73.64790370785938</v>
      </c>
    </row>
    <row r="32" spans="1:10" ht="9.75" customHeight="1" hidden="1">
      <c r="A32" s="207">
        <v>1992</v>
      </c>
      <c r="B32" s="214">
        <v>75.36475147970124</v>
      </c>
      <c r="C32" s="214">
        <v>72.3767296335108</v>
      </c>
      <c r="D32" s="214">
        <v>78.20907908301983</v>
      </c>
      <c r="E32" s="215">
        <v>76.28659871010389</v>
      </c>
      <c r="F32" s="214">
        <v>73.47372841080819</v>
      </c>
      <c r="G32" s="214">
        <v>78.9467092889549</v>
      </c>
      <c r="H32" s="215">
        <v>70.25630811460294</v>
      </c>
      <c r="I32" s="214">
        <v>66.20179764580503</v>
      </c>
      <c r="J32" s="216">
        <v>74.26908949808337</v>
      </c>
    </row>
    <row r="33" spans="1:10" ht="9.75" customHeight="1" hidden="1">
      <c r="A33" s="207">
        <v>1991</v>
      </c>
      <c r="B33" s="214">
        <v>74.97265706979468</v>
      </c>
      <c r="C33" s="214">
        <v>71.942104588108</v>
      </c>
      <c r="D33" s="214">
        <v>77.86282189600217</v>
      </c>
      <c r="E33" s="215">
        <v>75.99577890183295</v>
      </c>
      <c r="F33" s="214">
        <v>72.99008394905002</v>
      </c>
      <c r="G33" s="214">
        <v>78.86720204547699</v>
      </c>
      <c r="H33" s="215">
        <v>69.37325134461025</v>
      </c>
      <c r="I33" s="214">
        <v>66.15736900787702</v>
      </c>
      <c r="J33" s="216">
        <v>72.42873016334171</v>
      </c>
    </row>
    <row r="34" spans="1:10" ht="9.75" customHeight="1" hidden="1">
      <c r="A34" s="207">
        <v>1990</v>
      </c>
      <c r="B34" s="217">
        <v>75.00050022948464</v>
      </c>
      <c r="C34" s="217">
        <v>71.91864148363094</v>
      </c>
      <c r="D34" s="217">
        <v>77.93249987326462</v>
      </c>
      <c r="E34" s="218">
        <v>76.04978267891265</v>
      </c>
      <c r="F34" s="217">
        <v>73.15979558235036</v>
      </c>
      <c r="G34" s="217">
        <v>78.76559179653884</v>
      </c>
      <c r="H34" s="218">
        <v>69.2917685965888</v>
      </c>
      <c r="I34" s="217">
        <v>65.35819553167404</v>
      </c>
      <c r="J34" s="219">
        <v>73.09589362224655</v>
      </c>
    </row>
    <row r="35" spans="1:10" ht="9.75" customHeight="1" hidden="1">
      <c r="A35" s="207">
        <v>1989</v>
      </c>
      <c r="B35" s="217">
        <v>74.25587095319756</v>
      </c>
      <c r="C35" s="217">
        <v>71.0692142522186</v>
      </c>
      <c r="D35" s="217">
        <v>77.31054446936669</v>
      </c>
      <c r="E35" s="218">
        <v>75.27281643269104</v>
      </c>
      <c r="F35" s="217">
        <v>72.21843862594346</v>
      </c>
      <c r="G35" s="217">
        <v>78.17125579818004</v>
      </c>
      <c r="H35" s="218">
        <v>68.38600951027784</v>
      </c>
      <c r="I35" s="217">
        <v>64.4092625362215</v>
      </c>
      <c r="J35" s="219">
        <v>72.39388075015447</v>
      </c>
    </row>
    <row r="44" spans="1:10" ht="9.75" customHeight="1">
      <c r="A44" s="783" t="s">
        <v>386</v>
      </c>
      <c r="B44" s="783"/>
      <c r="C44" s="783"/>
      <c r="D44" s="783"/>
      <c r="E44" s="783"/>
      <c r="F44" s="783"/>
      <c r="G44" s="783"/>
      <c r="H44" s="783"/>
      <c r="I44" s="783"/>
      <c r="J44" s="783"/>
    </row>
    <row r="45" spans="1:10" ht="9.75" customHeight="1">
      <c r="A45" s="783" t="s">
        <v>114</v>
      </c>
      <c r="B45" s="783"/>
      <c r="C45" s="783"/>
      <c r="D45" s="783"/>
      <c r="E45" s="783"/>
      <c r="F45" s="783"/>
      <c r="G45" s="783"/>
      <c r="H45" s="783"/>
      <c r="I45" s="783"/>
      <c r="J45" s="783"/>
    </row>
    <row r="46" spans="1:10" ht="9.75" customHeight="1">
      <c r="A46" s="197"/>
      <c r="B46" s="198"/>
      <c r="C46" s="198"/>
      <c r="D46" s="198"/>
      <c r="E46" s="198"/>
      <c r="F46" s="198"/>
      <c r="G46" s="198"/>
      <c r="H46" s="198"/>
      <c r="I46" s="198"/>
      <c r="J46" s="198"/>
    </row>
    <row r="47" spans="1:10" ht="9.75" customHeight="1">
      <c r="A47" s="783" t="s">
        <v>318</v>
      </c>
      <c r="B47" s="783"/>
      <c r="C47" s="783"/>
      <c r="D47" s="783"/>
      <c r="E47" s="783"/>
      <c r="F47" s="783"/>
      <c r="G47" s="783"/>
      <c r="H47" s="783"/>
      <c r="I47" s="783"/>
      <c r="J47" s="783"/>
    </row>
    <row r="48" ht="9.75" customHeight="1">
      <c r="A48" s="197"/>
    </row>
    <row r="49" spans="1:10" ht="10.5" customHeight="1">
      <c r="A49" s="220"/>
      <c r="B49" s="201" t="s">
        <v>110</v>
      </c>
      <c r="C49" s="202"/>
      <c r="D49" s="202"/>
      <c r="E49" s="202"/>
      <c r="F49" s="202"/>
      <c r="G49" s="202"/>
      <c r="H49" s="202"/>
      <c r="I49" s="202"/>
      <c r="J49" s="203"/>
    </row>
    <row r="50" spans="1:10" ht="10.5" customHeight="1">
      <c r="A50" s="204"/>
      <c r="B50" s="201" t="s">
        <v>102</v>
      </c>
      <c r="C50" s="201"/>
      <c r="D50" s="201"/>
      <c r="E50" s="205" t="s">
        <v>41</v>
      </c>
      <c r="F50" s="202"/>
      <c r="G50" s="201"/>
      <c r="H50" s="205" t="s">
        <v>42</v>
      </c>
      <c r="I50" s="202"/>
      <c r="J50" s="206"/>
    </row>
    <row r="51" spans="1:10" ht="10.5" customHeight="1">
      <c r="A51" s="204" t="s">
        <v>115</v>
      </c>
      <c r="B51" s="658" t="s">
        <v>112</v>
      </c>
      <c r="C51" s="658"/>
      <c r="D51" s="659"/>
      <c r="E51" s="657" t="s">
        <v>112</v>
      </c>
      <c r="F51" s="207"/>
      <c r="G51" s="207"/>
      <c r="H51" s="208" t="s">
        <v>112</v>
      </c>
      <c r="I51" s="207"/>
      <c r="J51" s="209"/>
    </row>
    <row r="52" spans="1:10" ht="10.5" customHeight="1">
      <c r="A52" s="210"/>
      <c r="B52" s="209" t="s">
        <v>113</v>
      </c>
      <c r="C52" s="209" t="s">
        <v>103</v>
      </c>
      <c r="D52" s="669" t="s">
        <v>104</v>
      </c>
      <c r="E52" s="657" t="s">
        <v>113</v>
      </c>
      <c r="F52" s="207" t="s">
        <v>103</v>
      </c>
      <c r="G52" s="207" t="s">
        <v>104</v>
      </c>
      <c r="H52" s="208" t="s">
        <v>113</v>
      </c>
      <c r="I52" s="207" t="s">
        <v>103</v>
      </c>
      <c r="J52" s="209" t="s">
        <v>104</v>
      </c>
    </row>
    <row r="53" spans="1:10" ht="9.75" customHeight="1">
      <c r="A53" s="221" t="s">
        <v>116</v>
      </c>
      <c r="B53" s="668">
        <v>79.56282873558652</v>
      </c>
      <c r="C53" s="668">
        <v>76.90834308296154</v>
      </c>
      <c r="D53" s="668">
        <v>82.12574531786487</v>
      </c>
      <c r="E53" s="668">
        <v>79.834756862217</v>
      </c>
      <c r="F53" s="668">
        <v>77.11234011451396</v>
      </c>
      <c r="G53" s="611">
        <v>82.51369575169866</v>
      </c>
      <c r="H53" s="668">
        <v>76.71834645947915</v>
      </c>
      <c r="I53" s="668">
        <v>73.76600980168334</v>
      </c>
      <c r="J53" s="668">
        <v>79.35796645975937</v>
      </c>
    </row>
    <row r="54" spans="1:10" ht="9.75" customHeight="1">
      <c r="A54" s="221" t="s">
        <v>117</v>
      </c>
      <c r="B54" s="594">
        <v>75.13117767144514</v>
      </c>
      <c r="C54" s="594">
        <v>72.40669024860107</v>
      </c>
      <c r="D54" s="594">
        <v>77.766821431735</v>
      </c>
      <c r="E54" s="594">
        <v>75.27631421888275</v>
      </c>
      <c r="F54" s="594">
        <v>72.51928480516268</v>
      </c>
      <c r="G54" s="594">
        <v>77.99096824379883</v>
      </c>
      <c r="H54" s="594">
        <v>72.48796454524904</v>
      </c>
      <c r="I54" s="594">
        <v>69.42034667321744</v>
      </c>
      <c r="J54" s="594">
        <v>75.24563369137779</v>
      </c>
    </row>
    <row r="55" spans="1:10" ht="9.75" customHeight="1">
      <c r="A55" s="221" t="s">
        <v>118</v>
      </c>
      <c r="B55" s="594">
        <v>70.13716111099563</v>
      </c>
      <c r="C55" s="594">
        <v>67.40669024860107</v>
      </c>
      <c r="D55" s="594">
        <v>72.7792096045269</v>
      </c>
      <c r="E55" s="594">
        <v>70.27631421888275</v>
      </c>
      <c r="F55" s="594">
        <v>67.51928480516267</v>
      </c>
      <c r="G55" s="594">
        <v>72.99096824379885</v>
      </c>
      <c r="H55" s="594">
        <v>67.48796454524904</v>
      </c>
      <c r="I55" s="594">
        <v>64.42034667321741</v>
      </c>
      <c r="J55" s="594">
        <v>70.24563369137778</v>
      </c>
    </row>
    <row r="56" spans="1:10" ht="9.75" customHeight="1">
      <c r="A56" s="221" t="s">
        <v>119</v>
      </c>
      <c r="B56" s="594">
        <v>65.18831225756676</v>
      </c>
      <c r="C56" s="594">
        <v>62.471603430167825</v>
      </c>
      <c r="D56" s="594">
        <v>67.81493692373004</v>
      </c>
      <c r="E56" s="594">
        <v>65.32964919846376</v>
      </c>
      <c r="F56" s="594">
        <v>62.60409773047792</v>
      </c>
      <c r="G56" s="594">
        <v>68.00956008561442</v>
      </c>
      <c r="H56" s="594">
        <v>62.550639793146864</v>
      </c>
      <c r="I56" s="594">
        <v>59.46017963987758</v>
      </c>
      <c r="J56" s="594">
        <v>65.33269915043365</v>
      </c>
    </row>
    <row r="57" spans="1:10" ht="9.75" customHeight="1">
      <c r="A57" s="221" t="s">
        <v>120</v>
      </c>
      <c r="B57" s="594">
        <v>60.34075908258081</v>
      </c>
      <c r="C57" s="594">
        <v>57.66537274658194</v>
      </c>
      <c r="D57" s="594">
        <v>62.919283144075045</v>
      </c>
      <c r="E57" s="594">
        <v>60.452127558871794</v>
      </c>
      <c r="F57" s="594">
        <v>57.718747070781845</v>
      </c>
      <c r="G57" s="594">
        <v>63.140127814494384</v>
      </c>
      <c r="H57" s="594">
        <v>57.78150020114255</v>
      </c>
      <c r="I57" s="594">
        <v>54.857870516449225</v>
      </c>
      <c r="J57" s="594">
        <v>60.37334388757734</v>
      </c>
    </row>
    <row r="58" spans="1:10" ht="9.75" customHeight="1">
      <c r="A58" s="221" t="s">
        <v>121</v>
      </c>
      <c r="B58" s="594">
        <v>55.61970689669479</v>
      </c>
      <c r="C58" s="594">
        <v>53.055050444344474</v>
      </c>
      <c r="D58" s="594">
        <v>58.06857222888588</v>
      </c>
      <c r="E58" s="594">
        <v>55.7608214201584</v>
      </c>
      <c r="F58" s="594">
        <v>53.13166955249167</v>
      </c>
      <c r="G58" s="594">
        <v>58.328013570697316</v>
      </c>
      <c r="H58" s="594">
        <v>53.055322497526525</v>
      </c>
      <c r="I58" s="594">
        <v>50.27783739351482</v>
      </c>
      <c r="J58" s="594">
        <v>55.47627863095952</v>
      </c>
    </row>
    <row r="59" spans="1:10" ht="9.75" customHeight="1">
      <c r="A59" s="221" t="s">
        <v>122</v>
      </c>
      <c r="B59" s="594">
        <v>50.96879587958653</v>
      </c>
      <c r="C59" s="594">
        <v>48.52559573984082</v>
      </c>
      <c r="D59" s="594">
        <v>53.2774623575571</v>
      </c>
      <c r="E59" s="594">
        <v>51.09111255322572</v>
      </c>
      <c r="F59" s="594">
        <v>48.56757473956366</v>
      </c>
      <c r="G59" s="594">
        <v>53.53418402440076</v>
      </c>
      <c r="H59" s="594">
        <v>48.51748066429142</v>
      </c>
      <c r="I59" s="594">
        <v>45.91354327025803</v>
      </c>
      <c r="J59" s="594">
        <v>50.74215706825418</v>
      </c>
    </row>
    <row r="60" spans="1:10" ht="9.75" customHeight="1">
      <c r="A60" s="221" t="s">
        <v>123</v>
      </c>
      <c r="B60" s="594">
        <v>46.288352149579</v>
      </c>
      <c r="C60" s="594">
        <v>43.95050809458892</v>
      </c>
      <c r="D60" s="594">
        <v>48.48155511772028</v>
      </c>
      <c r="E60" s="594">
        <v>46.451768031242686</v>
      </c>
      <c r="F60" s="594">
        <v>44.03145123477626</v>
      </c>
      <c r="G60" s="594">
        <v>48.782440988084176</v>
      </c>
      <c r="H60" s="594">
        <v>43.77881163727138</v>
      </c>
      <c r="I60" s="594">
        <v>41.3082118454422</v>
      </c>
      <c r="J60" s="594">
        <v>45.86057178859845</v>
      </c>
    </row>
    <row r="61" spans="1:10" ht="9.75" customHeight="1">
      <c r="A61" s="221" t="s">
        <v>124</v>
      </c>
      <c r="B61" s="594">
        <v>41.67027219542127</v>
      </c>
      <c r="C61" s="594">
        <v>39.40195389574679</v>
      </c>
      <c r="D61" s="594">
        <v>43.78517507080868</v>
      </c>
      <c r="E61" s="594">
        <v>41.85455750803302</v>
      </c>
      <c r="F61" s="594">
        <v>39.529259725604064</v>
      </c>
      <c r="G61" s="594">
        <v>44.079065432235524</v>
      </c>
      <c r="H61" s="594">
        <v>39.214293180742764</v>
      </c>
      <c r="I61" s="594">
        <v>36.793274071658054</v>
      </c>
      <c r="J61" s="594">
        <v>41.2433902564201</v>
      </c>
    </row>
    <row r="62" spans="1:10" ht="9.75" customHeight="1">
      <c r="A62" s="221" t="s">
        <v>125</v>
      </c>
      <c r="B62" s="594">
        <v>37.08968357051705</v>
      </c>
      <c r="C62" s="594">
        <v>34.89535709083014</v>
      </c>
      <c r="D62" s="594">
        <v>39.120612211598704</v>
      </c>
      <c r="E62" s="594">
        <v>37.27905012953125</v>
      </c>
      <c r="F62" s="594">
        <v>35.075961161046685</v>
      </c>
      <c r="G62" s="594">
        <v>39.3667803318153</v>
      </c>
      <c r="H62" s="594">
        <v>34.74950804528218</v>
      </c>
      <c r="I62" s="594">
        <v>32.28478883366646</v>
      </c>
      <c r="J62" s="594">
        <v>36.81651733121921</v>
      </c>
    </row>
    <row r="63" spans="1:10" ht="9.75" customHeight="1">
      <c r="A63" s="221" t="s">
        <v>126</v>
      </c>
      <c r="B63" s="594">
        <v>32.67312536809621</v>
      </c>
      <c r="C63" s="594">
        <v>30.577364608531827</v>
      </c>
      <c r="D63" s="594">
        <v>34.59377655695214</v>
      </c>
      <c r="E63" s="594">
        <v>32.88716701017591</v>
      </c>
      <c r="F63" s="594">
        <v>30.780405601347613</v>
      </c>
      <c r="G63" s="594">
        <v>34.86321763401251</v>
      </c>
      <c r="H63" s="594">
        <v>30.38954086110526</v>
      </c>
      <c r="I63" s="594">
        <v>28.06517631402454</v>
      </c>
      <c r="J63" s="594">
        <v>32.31589779244875</v>
      </c>
    </row>
    <row r="64" spans="1:10" ht="9.75" customHeight="1">
      <c r="A64" s="221" t="s">
        <v>127</v>
      </c>
      <c r="B64" s="594">
        <v>28.40448696436694</v>
      </c>
      <c r="C64" s="594">
        <v>26.415597549215523</v>
      </c>
      <c r="D64" s="594">
        <v>30.203532179150432</v>
      </c>
      <c r="E64" s="594">
        <v>28.54674662079159</v>
      </c>
      <c r="F64" s="594">
        <v>26.58207685006089</v>
      </c>
      <c r="G64" s="594">
        <v>30.361686018931316</v>
      </c>
      <c r="H64" s="594">
        <v>26.43229044751414</v>
      </c>
      <c r="I64" s="594">
        <v>24.167037216204115</v>
      </c>
      <c r="J64" s="594">
        <v>28.28632555188415</v>
      </c>
    </row>
    <row r="65" spans="1:10" ht="9.75" customHeight="1">
      <c r="A65" s="221" t="s">
        <v>128</v>
      </c>
      <c r="B65" s="594">
        <v>24.401358891349233</v>
      </c>
      <c r="C65" s="594">
        <v>22.504544001516617</v>
      </c>
      <c r="D65" s="594">
        <v>26.08862905388367</v>
      </c>
      <c r="E65" s="594">
        <v>24.560114516156762</v>
      </c>
      <c r="F65" s="594">
        <v>22.705453722263293</v>
      </c>
      <c r="G65" s="594">
        <v>26.239937234115885</v>
      </c>
      <c r="H65" s="594">
        <v>22.438512057426113</v>
      </c>
      <c r="I65" s="594">
        <v>20.21816121845475</v>
      </c>
      <c r="J65" s="594">
        <v>24.233854574788026</v>
      </c>
    </row>
    <row r="66" spans="1:10" ht="9.75" customHeight="1">
      <c r="A66" s="221" t="s">
        <v>129</v>
      </c>
      <c r="B66" s="594">
        <v>20.580899799955727</v>
      </c>
      <c r="C66" s="594">
        <v>18.790720737656027</v>
      </c>
      <c r="D66" s="594">
        <v>22.137602240502865</v>
      </c>
      <c r="E66" s="594">
        <v>20.671657618473066</v>
      </c>
      <c r="F66" s="594">
        <v>18.92567300905073</v>
      </c>
      <c r="G66" s="594">
        <v>22.21485014151804</v>
      </c>
      <c r="H66" s="594">
        <v>18.98380039772179</v>
      </c>
      <c r="I66" s="594">
        <v>16.804602735622904</v>
      </c>
      <c r="J66" s="594">
        <v>20.71376603044157</v>
      </c>
    </row>
    <row r="67" spans="1:10" ht="9.75" customHeight="1">
      <c r="A67" s="221" t="s">
        <v>130</v>
      </c>
      <c r="B67" s="594">
        <v>17.07633490418606</v>
      </c>
      <c r="C67" s="594">
        <v>15.451914288549897</v>
      </c>
      <c r="D67" s="594">
        <v>18.427042156356652</v>
      </c>
      <c r="E67" s="594">
        <v>17.151175410764</v>
      </c>
      <c r="F67" s="594">
        <v>15.556300954344962</v>
      </c>
      <c r="G67" s="594">
        <v>18.500491203378264</v>
      </c>
      <c r="H67" s="594">
        <v>15.679614066191752</v>
      </c>
      <c r="I67" s="594">
        <v>13.772123234154838</v>
      </c>
      <c r="J67" s="594">
        <v>17.09341342410957</v>
      </c>
    </row>
    <row r="68" spans="1:10" ht="9.75" customHeight="1">
      <c r="A68" s="221" t="s">
        <v>131</v>
      </c>
      <c r="B68" s="594">
        <v>13.807938254672079</v>
      </c>
      <c r="C68" s="594">
        <v>12.303592859204668</v>
      </c>
      <c r="D68" s="594">
        <v>14.997894845754331</v>
      </c>
      <c r="E68" s="594">
        <v>13.786881240467187</v>
      </c>
      <c r="F68" s="594">
        <v>12.29196811280496</v>
      </c>
      <c r="G68" s="594">
        <v>14.995964044337576</v>
      </c>
      <c r="H68" s="594">
        <v>12.994992307343393</v>
      </c>
      <c r="I68" s="594">
        <v>11.348435347365813</v>
      </c>
      <c r="J68" s="594">
        <v>14.08855019102766</v>
      </c>
    </row>
    <row r="69" spans="1:10" ht="9.75" customHeight="1">
      <c r="A69" s="221" t="s">
        <v>132</v>
      </c>
      <c r="B69" s="594">
        <v>11.098245245107213</v>
      </c>
      <c r="C69" s="594">
        <v>9.819820886467031</v>
      </c>
      <c r="D69" s="594">
        <v>12.015652142320507</v>
      </c>
      <c r="E69" s="594">
        <v>11.006769875042883</v>
      </c>
      <c r="F69" s="594">
        <v>9.752030540769576</v>
      </c>
      <c r="G69" s="594">
        <v>11.92969545295828</v>
      </c>
      <c r="H69" s="594">
        <v>10.891161277979721</v>
      </c>
      <c r="I69" s="594">
        <v>9.431116049028743</v>
      </c>
      <c r="J69" s="594">
        <v>11.724586658321597</v>
      </c>
    </row>
    <row r="70" spans="1:10" ht="9.75" customHeight="1">
      <c r="A70" s="222" t="s">
        <v>133</v>
      </c>
      <c r="B70" s="597">
        <v>8.8521494576135</v>
      </c>
      <c r="C70" s="597">
        <v>7.733887733887734</v>
      </c>
      <c r="D70" s="597">
        <v>9.556647020301245</v>
      </c>
      <c r="E70" s="599">
        <v>8.703989120580236</v>
      </c>
      <c r="F70" s="597">
        <v>7.619930475086906</v>
      </c>
      <c r="G70" s="597">
        <v>9.400595681310499</v>
      </c>
      <c r="H70" s="597">
        <v>9.3</v>
      </c>
      <c r="I70" s="597">
        <v>7.785714285714285</v>
      </c>
      <c r="J70" s="597">
        <v>10.066265060240962</v>
      </c>
    </row>
    <row r="71" spans="5:7" ht="9.75" customHeight="1">
      <c r="E71" s="664"/>
      <c r="F71" s="664"/>
      <c r="G71" s="664"/>
    </row>
  </sheetData>
  <sheetProtection/>
  <mergeCells count="6">
    <mergeCell ref="A45:J45"/>
    <mergeCell ref="A47:J47"/>
    <mergeCell ref="A1:J1"/>
    <mergeCell ref="A2:J2"/>
    <mergeCell ref="A4:J4"/>
    <mergeCell ref="A44:J44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5"/>
  <sheetViews>
    <sheetView view="pageBreakPreview" zoomScaleSheetLayoutView="100" zoomScalePageLayoutView="0" workbookViewId="0" topLeftCell="A1">
      <selection activeCell="A1" sqref="A1:E42"/>
    </sheetView>
  </sheetViews>
  <sheetFormatPr defaultColWidth="10.7109375" defaultRowHeight="12"/>
  <cols>
    <col min="1" max="1" width="7.8515625" style="234" customWidth="1"/>
    <col min="2" max="3" width="10.421875" style="234" customWidth="1"/>
    <col min="4" max="4" width="11.421875" style="234" customWidth="1"/>
    <col min="5" max="5" width="10.421875" style="234" customWidth="1"/>
    <col min="6" max="16384" width="10.7109375" style="224" customWidth="1"/>
  </cols>
  <sheetData>
    <row r="1" spans="1:5" ht="11.25">
      <c r="A1" s="784" t="s">
        <v>387</v>
      </c>
      <c r="B1" s="784"/>
      <c r="C1" s="784"/>
      <c r="D1" s="784"/>
      <c r="E1" s="784"/>
    </row>
    <row r="2" spans="1:5" ht="11.25">
      <c r="A2" s="784" t="s">
        <v>134</v>
      </c>
      <c r="B2" s="784"/>
      <c r="C2" s="784"/>
      <c r="D2" s="784"/>
      <c r="E2" s="784"/>
    </row>
    <row r="3" spans="1:5" ht="11.25">
      <c r="A3" s="225"/>
      <c r="B3" s="223"/>
      <c r="C3" s="223"/>
      <c r="D3" s="223"/>
      <c r="E3" s="223"/>
    </row>
    <row r="4" spans="1:5" ht="11.25">
      <c r="A4" s="784" t="s">
        <v>388</v>
      </c>
      <c r="B4" s="784"/>
      <c r="C4" s="784"/>
      <c r="D4" s="784"/>
      <c r="E4" s="784"/>
    </row>
    <row r="6" spans="1:5" ht="11.25">
      <c r="A6" s="226"/>
      <c r="B6" s="227" t="s">
        <v>2</v>
      </c>
      <c r="C6" s="228"/>
      <c r="D6" s="228"/>
      <c r="E6" s="229"/>
    </row>
    <row r="7" spans="1:5" ht="11.25">
      <c r="A7" s="230" t="s">
        <v>111</v>
      </c>
      <c r="B7" s="231" t="s">
        <v>13</v>
      </c>
      <c r="C7" s="421" t="s">
        <v>24</v>
      </c>
      <c r="D7" s="232" t="s">
        <v>25</v>
      </c>
      <c r="E7" s="232" t="s">
        <v>33</v>
      </c>
    </row>
    <row r="8" spans="1:5" ht="11.25">
      <c r="A8" s="226">
        <v>2014</v>
      </c>
      <c r="B8" s="425">
        <v>1</v>
      </c>
      <c r="C8" s="422">
        <v>0</v>
      </c>
      <c r="D8" s="226">
        <v>1</v>
      </c>
      <c r="E8" s="419">
        <v>0</v>
      </c>
    </row>
    <row r="9" spans="1:5" ht="11.25">
      <c r="A9" s="233">
        <v>2013</v>
      </c>
      <c r="B9" s="426">
        <v>0</v>
      </c>
      <c r="C9" s="423">
        <v>0</v>
      </c>
      <c r="D9" s="233">
        <v>0</v>
      </c>
      <c r="E9" s="420">
        <v>0</v>
      </c>
    </row>
    <row r="10" spans="1:5" ht="11.25">
      <c r="A10" s="233">
        <v>2012</v>
      </c>
      <c r="B10" s="426">
        <v>2</v>
      </c>
      <c r="C10" s="423">
        <v>0</v>
      </c>
      <c r="D10" s="233">
        <v>0</v>
      </c>
      <c r="E10" s="420">
        <v>2</v>
      </c>
    </row>
    <row r="11" spans="1:5" ht="11.25">
      <c r="A11" s="233">
        <v>2011</v>
      </c>
      <c r="B11" s="426">
        <v>1</v>
      </c>
      <c r="C11" s="423">
        <v>0</v>
      </c>
      <c r="D11" s="233">
        <v>0</v>
      </c>
      <c r="E11" s="420">
        <v>1</v>
      </c>
    </row>
    <row r="12" spans="1:5" ht="11.25">
      <c r="A12" s="233">
        <v>2010</v>
      </c>
      <c r="B12" s="426">
        <v>2</v>
      </c>
      <c r="C12" s="423">
        <v>0</v>
      </c>
      <c r="D12" s="233">
        <v>0</v>
      </c>
      <c r="E12" s="420">
        <v>2</v>
      </c>
    </row>
    <row r="13" spans="1:5" ht="11.25">
      <c r="A13" s="233">
        <v>2009</v>
      </c>
      <c r="B13" s="426">
        <v>4</v>
      </c>
      <c r="C13" s="423">
        <v>1</v>
      </c>
      <c r="D13" s="233">
        <v>3</v>
      </c>
      <c r="E13" s="420">
        <v>0</v>
      </c>
    </row>
    <row r="14" spans="1:5" ht="11.25">
      <c r="A14" s="233">
        <v>2008</v>
      </c>
      <c r="B14" s="426">
        <v>3</v>
      </c>
      <c r="C14" s="423">
        <v>1</v>
      </c>
      <c r="D14" s="233">
        <v>2</v>
      </c>
      <c r="E14" s="420">
        <v>0</v>
      </c>
    </row>
    <row r="15" spans="1:5" ht="11.25">
      <c r="A15" s="233">
        <v>2007</v>
      </c>
      <c r="B15" s="426">
        <v>1</v>
      </c>
      <c r="C15" s="423">
        <v>0</v>
      </c>
      <c r="D15" s="233">
        <v>1</v>
      </c>
      <c r="E15" s="420">
        <v>0</v>
      </c>
    </row>
    <row r="16" spans="1:5" ht="11.25">
      <c r="A16" s="233">
        <v>2006</v>
      </c>
      <c r="B16" s="426">
        <v>1</v>
      </c>
      <c r="C16" s="423">
        <v>0</v>
      </c>
      <c r="D16" s="233">
        <v>1</v>
      </c>
      <c r="E16" s="420">
        <v>0</v>
      </c>
    </row>
    <row r="17" spans="1:5" ht="11.25">
      <c r="A17" s="233">
        <v>2005</v>
      </c>
      <c r="B17" s="426">
        <v>3</v>
      </c>
      <c r="C17" s="423">
        <v>0</v>
      </c>
      <c r="D17" s="233">
        <v>3</v>
      </c>
      <c r="E17" s="420">
        <v>0</v>
      </c>
    </row>
    <row r="18" spans="1:5" ht="11.25">
      <c r="A18" s="233">
        <v>2004</v>
      </c>
      <c r="B18" s="426">
        <v>1</v>
      </c>
      <c r="C18" s="423">
        <v>0</v>
      </c>
      <c r="D18" s="233">
        <v>1</v>
      </c>
      <c r="E18" s="420">
        <v>0</v>
      </c>
    </row>
    <row r="19" spans="1:5" ht="11.25">
      <c r="A19" s="233">
        <v>2003</v>
      </c>
      <c r="B19" s="426">
        <v>2</v>
      </c>
      <c r="C19" s="423">
        <v>0</v>
      </c>
      <c r="D19" s="233">
        <v>2</v>
      </c>
      <c r="E19" s="420">
        <v>0</v>
      </c>
    </row>
    <row r="20" spans="1:5" ht="11.25">
      <c r="A20" s="233">
        <v>2002</v>
      </c>
      <c r="B20" s="426">
        <v>0</v>
      </c>
      <c r="C20" s="423">
        <v>0</v>
      </c>
      <c r="D20" s="233">
        <v>0</v>
      </c>
      <c r="E20" s="420">
        <v>0</v>
      </c>
    </row>
    <row r="21" spans="1:5" ht="11.25">
      <c r="A21" s="233">
        <v>2001</v>
      </c>
      <c r="B21" s="426">
        <v>2</v>
      </c>
      <c r="C21" s="423">
        <v>0</v>
      </c>
      <c r="D21" s="233">
        <v>1</v>
      </c>
      <c r="E21" s="420">
        <v>1</v>
      </c>
    </row>
    <row r="22" spans="1:5" ht="11.25">
      <c r="A22" s="233">
        <v>2000</v>
      </c>
      <c r="B22" s="426">
        <v>3</v>
      </c>
      <c r="C22" s="423">
        <v>1</v>
      </c>
      <c r="D22" s="233">
        <v>2</v>
      </c>
      <c r="E22" s="420">
        <v>0</v>
      </c>
    </row>
    <row r="23" spans="1:5" ht="11.25">
      <c r="A23" s="233">
        <v>1999</v>
      </c>
      <c r="B23" s="426">
        <v>1</v>
      </c>
      <c r="C23" s="423">
        <v>0</v>
      </c>
      <c r="D23" s="233">
        <v>1</v>
      </c>
      <c r="E23" s="420">
        <v>0</v>
      </c>
    </row>
    <row r="24" spans="1:5" ht="11.25">
      <c r="A24" s="233">
        <v>1998</v>
      </c>
      <c r="B24" s="426">
        <v>2</v>
      </c>
      <c r="C24" s="423">
        <v>0</v>
      </c>
      <c r="D24" s="233">
        <v>2</v>
      </c>
      <c r="E24" s="420">
        <v>0</v>
      </c>
    </row>
    <row r="25" spans="1:5" ht="11.25">
      <c r="A25" s="233">
        <v>1997</v>
      </c>
      <c r="B25" s="426">
        <v>1</v>
      </c>
      <c r="C25" s="423">
        <v>0</v>
      </c>
      <c r="D25" s="233">
        <v>1</v>
      </c>
      <c r="E25" s="420">
        <v>0</v>
      </c>
    </row>
    <row r="26" spans="1:5" ht="11.25">
      <c r="A26" s="233">
        <v>1996</v>
      </c>
      <c r="B26" s="426">
        <v>0</v>
      </c>
      <c r="C26" s="423">
        <v>0</v>
      </c>
      <c r="D26" s="233">
        <v>0</v>
      </c>
      <c r="E26" s="420">
        <v>0</v>
      </c>
    </row>
    <row r="27" spans="1:5" ht="11.25">
      <c r="A27" s="233">
        <v>1995</v>
      </c>
      <c r="B27" s="426">
        <v>0</v>
      </c>
      <c r="C27" s="423">
        <v>0</v>
      </c>
      <c r="D27" s="233">
        <v>0</v>
      </c>
      <c r="E27" s="420">
        <v>0</v>
      </c>
    </row>
    <row r="28" spans="1:5" ht="11.25">
      <c r="A28" s="233">
        <v>1994</v>
      </c>
      <c r="B28" s="426">
        <v>0</v>
      </c>
      <c r="C28" s="423">
        <v>0</v>
      </c>
      <c r="D28" s="233">
        <v>0</v>
      </c>
      <c r="E28" s="420">
        <v>0</v>
      </c>
    </row>
    <row r="29" spans="1:5" ht="11.25">
      <c r="A29" s="233">
        <v>1993</v>
      </c>
      <c r="B29" s="426">
        <v>0</v>
      </c>
      <c r="C29" s="423">
        <v>0</v>
      </c>
      <c r="D29" s="233">
        <v>0</v>
      </c>
      <c r="E29" s="420">
        <v>0</v>
      </c>
    </row>
    <row r="30" spans="1:5" ht="11.25">
      <c r="A30" s="233">
        <v>1992</v>
      </c>
      <c r="B30" s="426">
        <v>0</v>
      </c>
      <c r="C30" s="423">
        <v>0</v>
      </c>
      <c r="D30" s="233">
        <v>0</v>
      </c>
      <c r="E30" s="420">
        <v>0</v>
      </c>
    </row>
    <row r="31" spans="1:5" ht="11.25">
      <c r="A31" s="233">
        <v>1991</v>
      </c>
      <c r="B31" s="426">
        <v>1</v>
      </c>
      <c r="C31" s="423">
        <v>0</v>
      </c>
      <c r="D31" s="233">
        <v>0</v>
      </c>
      <c r="E31" s="420">
        <v>1</v>
      </c>
    </row>
    <row r="32" spans="1:5" ht="11.25">
      <c r="A32" s="233">
        <v>1990</v>
      </c>
      <c r="B32" s="426">
        <v>0</v>
      </c>
      <c r="C32" s="423">
        <v>0</v>
      </c>
      <c r="D32" s="233">
        <v>0</v>
      </c>
      <c r="E32" s="420">
        <v>0</v>
      </c>
    </row>
    <row r="33" spans="1:5" ht="11.25">
      <c r="A33" s="230">
        <v>1989</v>
      </c>
      <c r="B33" s="427">
        <v>2</v>
      </c>
      <c r="C33" s="424">
        <v>0</v>
      </c>
      <c r="D33" s="230">
        <v>1</v>
      </c>
      <c r="E33" s="314">
        <v>1</v>
      </c>
    </row>
    <row r="34" spans="1:5" ht="11.25" hidden="1">
      <c r="A34" s="314">
        <v>1979</v>
      </c>
      <c r="B34" s="240">
        <v>2014</v>
      </c>
      <c r="C34" s="241">
        <v>1</v>
      </c>
      <c r="D34" s="241">
        <v>0</v>
      </c>
      <c r="E34" s="241">
        <v>1</v>
      </c>
    </row>
    <row r="35" spans="2:5" ht="11.25">
      <c r="B35" s="311"/>
      <c r="C35" s="311"/>
      <c r="D35" s="311"/>
      <c r="E35" s="311"/>
    </row>
    <row r="36" ht="11.25"/>
    <row r="37" ht="11.25"/>
    <row r="38" ht="11.25"/>
    <row r="39" ht="11.25"/>
    <row r="40" ht="11.25"/>
    <row r="41" ht="11.25"/>
  </sheetData>
  <sheetProtection/>
  <mergeCells count="3">
    <mergeCell ref="A1:E1"/>
    <mergeCell ref="A2:E2"/>
    <mergeCell ref="A4:E4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88"/>
  <sheetViews>
    <sheetView view="pageBreakPreview" zoomScaleNormal="130" zoomScaleSheetLayoutView="100" zoomScalePageLayoutView="0" workbookViewId="0" topLeftCell="A1">
      <selection activeCell="A1" sqref="A1:K1"/>
    </sheetView>
  </sheetViews>
  <sheetFormatPr defaultColWidth="10.28125" defaultRowHeight="12"/>
  <cols>
    <col min="1" max="1" width="11.8515625" style="25" customWidth="1"/>
    <col min="2" max="8" width="8.140625" style="25" customWidth="1"/>
    <col min="9" max="9" width="8.8515625" style="25" customWidth="1"/>
    <col min="10" max="11" width="8.140625" style="25" customWidth="1"/>
    <col min="12" max="16384" width="10.28125" style="25" customWidth="1"/>
  </cols>
  <sheetData>
    <row r="1" spans="1:11" ht="9.75" customHeight="1">
      <c r="A1" s="703" t="s">
        <v>310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1" ht="9.75" customHeight="1">
      <c r="A2" s="703" t="s">
        <v>34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7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.75" customHeight="1">
      <c r="A4" s="703" t="s">
        <v>311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</row>
    <row r="5" ht="7.5" customHeight="1">
      <c r="A5" s="26"/>
    </row>
    <row r="6" spans="1:23" ht="9.75" customHeight="1">
      <c r="A6" s="448"/>
      <c r="B6" s="33" t="s">
        <v>18</v>
      </c>
      <c r="C6" s="33"/>
      <c r="D6" s="33"/>
      <c r="E6" s="33"/>
      <c r="F6" s="33"/>
      <c r="G6" s="33"/>
      <c r="H6" s="33"/>
      <c r="I6" s="242"/>
      <c r="J6" s="33"/>
      <c r="K6" s="27"/>
      <c r="O6" s="28"/>
      <c r="P6" s="29"/>
      <c r="Q6" s="29"/>
      <c r="R6" s="29"/>
      <c r="S6" s="29"/>
      <c r="T6" s="29"/>
      <c r="U6" s="29"/>
      <c r="V6" s="29"/>
      <c r="W6" s="29"/>
    </row>
    <row r="7" spans="1:23" ht="9.75" customHeight="1">
      <c r="A7" s="449" t="s">
        <v>17</v>
      </c>
      <c r="B7" s="30" t="s">
        <v>35</v>
      </c>
      <c r="C7" s="31"/>
      <c r="D7" s="31"/>
      <c r="E7" s="32" t="s">
        <v>36</v>
      </c>
      <c r="F7" s="33" t="s">
        <v>37</v>
      </c>
      <c r="G7" s="33"/>
      <c r="H7" s="34"/>
      <c r="I7" s="34"/>
      <c r="J7" s="35" t="s">
        <v>35</v>
      </c>
      <c r="K7" s="27" t="s">
        <v>38</v>
      </c>
      <c r="O7" s="36"/>
      <c r="P7" s="36"/>
      <c r="Q7" s="36"/>
      <c r="R7" s="36"/>
      <c r="S7" s="36"/>
      <c r="T7" s="29"/>
      <c r="U7" s="29"/>
      <c r="V7" s="29"/>
      <c r="W7" s="36"/>
    </row>
    <row r="8" spans="1:23" ht="12" customHeight="1">
      <c r="A8" s="450" t="s">
        <v>39</v>
      </c>
      <c r="B8" s="37" t="s">
        <v>40</v>
      </c>
      <c r="C8" s="38" t="s">
        <v>41</v>
      </c>
      <c r="D8" s="410" t="s">
        <v>42</v>
      </c>
      <c r="E8" s="39" t="s">
        <v>260</v>
      </c>
      <c r="F8" s="40" t="s">
        <v>43</v>
      </c>
      <c r="G8" s="40" t="s">
        <v>243</v>
      </c>
      <c r="H8" s="40" t="s">
        <v>44</v>
      </c>
      <c r="I8" s="40" t="s">
        <v>45</v>
      </c>
      <c r="J8" s="39" t="s">
        <v>46</v>
      </c>
      <c r="K8" s="41" t="s">
        <v>259</v>
      </c>
      <c r="O8" s="28"/>
      <c r="P8" s="42"/>
      <c r="Q8" s="42"/>
      <c r="R8" s="42"/>
      <c r="S8" s="42"/>
      <c r="T8" s="42"/>
      <c r="U8" s="42"/>
      <c r="V8" s="42"/>
      <c r="W8" s="42"/>
    </row>
    <row r="9" spans="1:11" ht="7.5" customHeight="1">
      <c r="A9" s="359" t="s">
        <v>201</v>
      </c>
      <c r="B9" s="351" t="s">
        <v>201</v>
      </c>
      <c r="C9" s="409" t="s">
        <v>201</v>
      </c>
      <c r="D9" s="408" t="s">
        <v>201</v>
      </c>
      <c r="E9" s="352" t="s">
        <v>201</v>
      </c>
      <c r="F9" s="352" t="s">
        <v>201</v>
      </c>
      <c r="G9" s="352"/>
      <c r="H9" s="353" t="s">
        <v>201</v>
      </c>
      <c r="I9" s="353" t="s">
        <v>201</v>
      </c>
      <c r="J9" s="354" t="s">
        <v>201</v>
      </c>
      <c r="K9" s="352" t="s">
        <v>201</v>
      </c>
    </row>
    <row r="10" spans="1:23" ht="9.75" customHeight="1">
      <c r="A10" s="43" t="s">
        <v>13</v>
      </c>
      <c r="B10" s="533">
        <v>8252</v>
      </c>
      <c r="C10" s="534">
        <v>6677</v>
      </c>
      <c r="D10" s="535">
        <v>1435</v>
      </c>
      <c r="E10" s="535">
        <v>27</v>
      </c>
      <c r="F10" s="536">
        <v>17</v>
      </c>
      <c r="G10" s="536">
        <v>7</v>
      </c>
      <c r="H10" s="536">
        <v>12</v>
      </c>
      <c r="I10" s="536">
        <v>52</v>
      </c>
      <c r="J10" s="533">
        <v>25</v>
      </c>
      <c r="K10" s="535">
        <v>234</v>
      </c>
      <c r="L10" s="355"/>
      <c r="O10" s="28"/>
      <c r="P10" s="356"/>
      <c r="Q10" s="356"/>
      <c r="R10" s="356"/>
      <c r="S10" s="356"/>
      <c r="T10" s="356"/>
      <c r="U10" s="356"/>
      <c r="V10" s="356"/>
      <c r="W10" s="356"/>
    </row>
    <row r="11" spans="1:23" ht="9.75" customHeight="1">
      <c r="A11" s="44" t="s">
        <v>47</v>
      </c>
      <c r="B11" s="533">
        <v>74</v>
      </c>
      <c r="C11" s="534">
        <v>38</v>
      </c>
      <c r="D11" s="535">
        <v>30</v>
      </c>
      <c r="E11" s="535">
        <v>0</v>
      </c>
      <c r="F11" s="536">
        <v>1</v>
      </c>
      <c r="G11" s="536">
        <v>0</v>
      </c>
      <c r="H11" s="536">
        <v>0</v>
      </c>
      <c r="I11" s="536">
        <v>4</v>
      </c>
      <c r="J11" s="533">
        <v>1</v>
      </c>
      <c r="K11" s="535">
        <v>12</v>
      </c>
      <c r="L11" s="355"/>
      <c r="O11" s="45"/>
      <c r="P11" s="356"/>
      <c r="Q11" s="356"/>
      <c r="R11" s="356"/>
      <c r="S11" s="356"/>
      <c r="T11" s="356"/>
      <c r="U11" s="356"/>
      <c r="V11" s="356"/>
      <c r="W11" s="356"/>
    </row>
    <row r="12" spans="1:23" ht="9.75" customHeight="1">
      <c r="A12" s="46" t="s">
        <v>48</v>
      </c>
      <c r="B12" s="533">
        <v>12</v>
      </c>
      <c r="C12" s="534">
        <v>6</v>
      </c>
      <c r="D12" s="535">
        <v>4</v>
      </c>
      <c r="E12" s="535">
        <v>0</v>
      </c>
      <c r="F12" s="536">
        <v>0</v>
      </c>
      <c r="G12" s="536">
        <v>0</v>
      </c>
      <c r="H12" s="536">
        <v>0</v>
      </c>
      <c r="I12" s="536">
        <v>0</v>
      </c>
      <c r="J12" s="533">
        <v>2</v>
      </c>
      <c r="K12" s="535">
        <v>3</v>
      </c>
      <c r="L12" s="355"/>
      <c r="O12" s="47"/>
      <c r="P12" s="356"/>
      <c r="Q12" s="356"/>
      <c r="R12" s="356"/>
      <c r="S12" s="356"/>
      <c r="T12" s="356"/>
      <c r="U12" s="356"/>
      <c r="V12" s="356"/>
      <c r="W12" s="356"/>
    </row>
    <row r="13" spans="1:23" ht="9.75" customHeight="1">
      <c r="A13" s="46" t="s">
        <v>49</v>
      </c>
      <c r="B13" s="533">
        <v>10</v>
      </c>
      <c r="C13" s="534">
        <v>6</v>
      </c>
      <c r="D13" s="535">
        <v>3</v>
      </c>
      <c r="E13" s="535">
        <v>0</v>
      </c>
      <c r="F13" s="536">
        <v>1</v>
      </c>
      <c r="G13" s="536">
        <v>0</v>
      </c>
      <c r="H13" s="536">
        <v>0</v>
      </c>
      <c r="I13" s="536">
        <v>0</v>
      </c>
      <c r="J13" s="533">
        <v>0</v>
      </c>
      <c r="K13" s="535">
        <v>1</v>
      </c>
      <c r="L13" s="355"/>
      <c r="O13" s="47"/>
      <c r="P13" s="356"/>
      <c r="Q13" s="356"/>
      <c r="R13" s="356"/>
      <c r="S13" s="356"/>
      <c r="T13" s="356"/>
      <c r="U13" s="356"/>
      <c r="V13" s="356"/>
      <c r="W13" s="356"/>
    </row>
    <row r="14" spans="1:23" ht="9.75" customHeight="1">
      <c r="A14" s="46" t="s">
        <v>50</v>
      </c>
      <c r="B14" s="533">
        <v>88</v>
      </c>
      <c r="C14" s="534">
        <v>56</v>
      </c>
      <c r="D14" s="535">
        <v>29</v>
      </c>
      <c r="E14" s="535">
        <v>0</v>
      </c>
      <c r="F14" s="536">
        <v>0</v>
      </c>
      <c r="G14" s="536">
        <v>0</v>
      </c>
      <c r="H14" s="536">
        <v>0</v>
      </c>
      <c r="I14" s="536">
        <v>3</v>
      </c>
      <c r="J14" s="533">
        <v>0</v>
      </c>
      <c r="K14" s="535">
        <v>9</v>
      </c>
      <c r="L14" s="355"/>
      <c r="O14" s="47"/>
      <c r="P14" s="356"/>
      <c r="Q14" s="356"/>
      <c r="R14" s="356"/>
      <c r="S14" s="356"/>
      <c r="T14" s="356"/>
      <c r="U14" s="356"/>
      <c r="V14" s="356"/>
      <c r="W14" s="356"/>
    </row>
    <row r="15" spans="1:23" ht="9.75" customHeight="1">
      <c r="A15" s="46" t="s">
        <v>51</v>
      </c>
      <c r="B15" s="533">
        <v>159</v>
      </c>
      <c r="C15" s="534">
        <v>108</v>
      </c>
      <c r="D15" s="535">
        <v>47</v>
      </c>
      <c r="E15" s="535">
        <v>1</v>
      </c>
      <c r="F15" s="536">
        <v>0</v>
      </c>
      <c r="G15" s="536">
        <v>0</v>
      </c>
      <c r="H15" s="536">
        <v>0</v>
      </c>
      <c r="I15" s="536">
        <v>0</v>
      </c>
      <c r="J15" s="533">
        <v>3</v>
      </c>
      <c r="K15" s="535">
        <v>13</v>
      </c>
      <c r="L15" s="355"/>
      <c r="O15" s="47"/>
      <c r="P15" s="356"/>
      <c r="Q15" s="356"/>
      <c r="R15" s="356"/>
      <c r="S15" s="356"/>
      <c r="T15" s="356"/>
      <c r="U15" s="356"/>
      <c r="V15" s="356"/>
      <c r="W15" s="356"/>
    </row>
    <row r="16" spans="1:23" ht="9.75" customHeight="1">
      <c r="A16" s="46" t="s">
        <v>52</v>
      </c>
      <c r="B16" s="533">
        <v>216</v>
      </c>
      <c r="C16" s="534">
        <v>148</v>
      </c>
      <c r="D16" s="535">
        <v>64</v>
      </c>
      <c r="E16" s="535">
        <v>1</v>
      </c>
      <c r="F16" s="536">
        <v>0</v>
      </c>
      <c r="G16" s="536">
        <v>0</v>
      </c>
      <c r="H16" s="536">
        <v>0</v>
      </c>
      <c r="I16" s="536">
        <v>1</v>
      </c>
      <c r="J16" s="533">
        <v>2</v>
      </c>
      <c r="K16" s="535">
        <v>15</v>
      </c>
      <c r="L16" s="355"/>
      <c r="O16" s="47"/>
      <c r="P16" s="356"/>
      <c r="Q16" s="356"/>
      <c r="R16" s="356"/>
      <c r="S16" s="356"/>
      <c r="T16" s="356"/>
      <c r="U16" s="356"/>
      <c r="V16" s="356"/>
      <c r="W16" s="356"/>
    </row>
    <row r="17" spans="1:23" ht="9.75" customHeight="1">
      <c r="A17" s="46" t="s">
        <v>53</v>
      </c>
      <c r="B17" s="533">
        <v>536</v>
      </c>
      <c r="C17" s="534">
        <v>368</v>
      </c>
      <c r="D17" s="535">
        <v>159</v>
      </c>
      <c r="E17" s="535">
        <v>3</v>
      </c>
      <c r="F17" s="536">
        <v>1</v>
      </c>
      <c r="G17" s="536">
        <v>0</v>
      </c>
      <c r="H17" s="536">
        <v>1</v>
      </c>
      <c r="I17" s="536">
        <v>3</v>
      </c>
      <c r="J17" s="533">
        <v>1</v>
      </c>
      <c r="K17" s="535">
        <v>17</v>
      </c>
      <c r="L17" s="355"/>
      <c r="O17" s="47"/>
      <c r="P17" s="356"/>
      <c r="Q17" s="356"/>
      <c r="R17" s="356"/>
      <c r="S17" s="356"/>
      <c r="T17" s="356"/>
      <c r="U17" s="356"/>
      <c r="V17" s="356"/>
      <c r="W17" s="356"/>
    </row>
    <row r="18" spans="1:23" ht="9.75" customHeight="1">
      <c r="A18" s="46" t="s">
        <v>54</v>
      </c>
      <c r="B18" s="533">
        <v>1074</v>
      </c>
      <c r="C18" s="534">
        <v>810</v>
      </c>
      <c r="D18" s="535">
        <v>246</v>
      </c>
      <c r="E18" s="535">
        <v>5</v>
      </c>
      <c r="F18" s="536">
        <v>1</v>
      </c>
      <c r="G18" s="536">
        <v>0</v>
      </c>
      <c r="H18" s="536">
        <v>0</v>
      </c>
      <c r="I18" s="536">
        <v>8</v>
      </c>
      <c r="J18" s="533">
        <v>4</v>
      </c>
      <c r="K18" s="535">
        <v>36</v>
      </c>
      <c r="L18" s="355"/>
      <c r="O18" s="47"/>
      <c r="P18" s="356"/>
      <c r="Q18" s="356"/>
      <c r="R18" s="356"/>
      <c r="S18" s="356"/>
      <c r="T18" s="356"/>
      <c r="U18" s="356"/>
      <c r="V18" s="356"/>
      <c r="W18" s="356"/>
    </row>
    <row r="19" spans="1:23" ht="9.75" customHeight="1">
      <c r="A19" s="46" t="s">
        <v>55</v>
      </c>
      <c r="B19" s="533">
        <v>1546</v>
      </c>
      <c r="C19" s="534">
        <v>1225</v>
      </c>
      <c r="D19" s="535">
        <v>292</v>
      </c>
      <c r="E19" s="535">
        <v>6</v>
      </c>
      <c r="F19" s="536">
        <v>3</v>
      </c>
      <c r="G19" s="536">
        <v>1</v>
      </c>
      <c r="H19" s="536">
        <v>4</v>
      </c>
      <c r="I19" s="536">
        <v>13</v>
      </c>
      <c r="J19" s="533">
        <v>2</v>
      </c>
      <c r="K19" s="535">
        <v>41</v>
      </c>
      <c r="L19" s="355"/>
      <c r="O19" s="47"/>
      <c r="P19" s="356"/>
      <c r="Q19" s="356"/>
      <c r="R19" s="356"/>
      <c r="S19" s="356"/>
      <c r="T19" s="356"/>
      <c r="U19" s="356"/>
      <c r="V19" s="356"/>
      <c r="W19" s="356"/>
    </row>
    <row r="20" spans="1:23" ht="9.75" customHeight="1">
      <c r="A20" s="46" t="s">
        <v>56</v>
      </c>
      <c r="B20" s="533">
        <v>4537</v>
      </c>
      <c r="C20" s="534">
        <v>3912</v>
      </c>
      <c r="D20" s="535">
        <v>561</v>
      </c>
      <c r="E20" s="535">
        <v>11</v>
      </c>
      <c r="F20" s="536">
        <v>10</v>
      </c>
      <c r="G20" s="536">
        <v>6</v>
      </c>
      <c r="H20" s="536">
        <v>7</v>
      </c>
      <c r="I20" s="536">
        <v>20</v>
      </c>
      <c r="J20" s="533">
        <v>10</v>
      </c>
      <c r="K20" s="535">
        <v>87</v>
      </c>
      <c r="L20" s="355"/>
      <c r="O20" s="47"/>
      <c r="P20" s="356"/>
      <c r="Q20" s="356"/>
      <c r="R20" s="356"/>
      <c r="S20" s="356"/>
      <c r="T20" s="356"/>
      <c r="U20" s="356"/>
      <c r="V20" s="356"/>
      <c r="W20" s="356"/>
    </row>
    <row r="21" spans="1:23" ht="9.75" customHeight="1">
      <c r="A21" s="46" t="s">
        <v>244</v>
      </c>
      <c r="B21" s="533">
        <v>0</v>
      </c>
      <c r="C21" s="534">
        <v>0</v>
      </c>
      <c r="D21" s="535">
        <v>0</v>
      </c>
      <c r="E21" s="535">
        <v>0</v>
      </c>
      <c r="F21" s="536">
        <v>0</v>
      </c>
      <c r="G21" s="536">
        <v>0</v>
      </c>
      <c r="H21" s="536">
        <v>0</v>
      </c>
      <c r="I21" s="536">
        <v>0</v>
      </c>
      <c r="J21" s="533">
        <v>0</v>
      </c>
      <c r="K21" s="535">
        <v>0</v>
      </c>
      <c r="L21" s="355"/>
      <c r="O21" s="47"/>
      <c r="P21" s="356"/>
      <c r="Q21" s="356"/>
      <c r="R21" s="356"/>
      <c r="S21" s="356"/>
      <c r="T21" s="356"/>
      <c r="U21" s="356"/>
      <c r="V21" s="356"/>
      <c r="W21" s="356"/>
    </row>
    <row r="22" spans="1:23" ht="7.5" customHeight="1">
      <c r="A22" s="48"/>
      <c r="B22" s="537"/>
      <c r="C22" s="538"/>
      <c r="D22" s="539"/>
      <c r="E22" s="540"/>
      <c r="F22" s="540"/>
      <c r="G22" s="540"/>
      <c r="H22" s="541"/>
      <c r="I22" s="541"/>
      <c r="J22" s="542"/>
      <c r="K22" s="543"/>
      <c r="P22" s="49"/>
      <c r="Q22" s="49"/>
      <c r="R22" s="49"/>
      <c r="S22" s="49"/>
      <c r="T22" s="49"/>
      <c r="U22" s="49"/>
      <c r="V22" s="49"/>
      <c r="W22" s="49"/>
    </row>
    <row r="23" spans="1:12" ht="9.75" customHeight="1">
      <c r="A23" s="43" t="s">
        <v>24</v>
      </c>
      <c r="B23" s="533">
        <v>1524</v>
      </c>
      <c r="C23" s="534">
        <v>1196</v>
      </c>
      <c r="D23" s="536">
        <v>299</v>
      </c>
      <c r="E23" s="535">
        <v>10</v>
      </c>
      <c r="F23" s="536">
        <v>3</v>
      </c>
      <c r="G23" s="536">
        <v>4</v>
      </c>
      <c r="H23" s="536">
        <v>4</v>
      </c>
      <c r="I23" s="536">
        <v>5</v>
      </c>
      <c r="J23" s="544">
        <v>3</v>
      </c>
      <c r="K23" s="534">
        <v>53</v>
      </c>
      <c r="L23" s="355"/>
    </row>
    <row r="24" spans="1:12" ht="9.75" customHeight="1">
      <c r="A24" s="44" t="s">
        <v>47</v>
      </c>
      <c r="B24" s="533">
        <v>13</v>
      </c>
      <c r="C24" s="536">
        <v>9</v>
      </c>
      <c r="D24" s="536">
        <v>4</v>
      </c>
      <c r="E24" s="536">
        <v>0</v>
      </c>
      <c r="F24" s="536">
        <v>0</v>
      </c>
      <c r="G24" s="536">
        <v>0</v>
      </c>
      <c r="H24" s="536">
        <v>0</v>
      </c>
      <c r="I24" s="536">
        <v>0</v>
      </c>
      <c r="J24" s="536">
        <v>0</v>
      </c>
      <c r="K24" s="534">
        <v>1</v>
      </c>
      <c r="L24" s="355"/>
    </row>
    <row r="25" spans="1:12" ht="9.75" customHeight="1">
      <c r="A25" s="46" t="s">
        <v>48</v>
      </c>
      <c r="B25" s="533">
        <v>3</v>
      </c>
      <c r="C25" s="536">
        <v>0</v>
      </c>
      <c r="D25" s="536">
        <v>3</v>
      </c>
      <c r="E25" s="536">
        <v>0</v>
      </c>
      <c r="F25" s="536">
        <v>0</v>
      </c>
      <c r="G25" s="536">
        <v>0</v>
      </c>
      <c r="H25" s="536">
        <v>0</v>
      </c>
      <c r="I25" s="536">
        <v>0</v>
      </c>
      <c r="J25" s="536">
        <v>0</v>
      </c>
      <c r="K25" s="534">
        <v>0</v>
      </c>
      <c r="L25" s="355"/>
    </row>
    <row r="26" spans="1:12" ht="9.75" customHeight="1">
      <c r="A26" s="46" t="s">
        <v>49</v>
      </c>
      <c r="B26" s="533">
        <v>2</v>
      </c>
      <c r="C26" s="536">
        <v>2</v>
      </c>
      <c r="D26" s="536">
        <v>0</v>
      </c>
      <c r="E26" s="536">
        <v>0</v>
      </c>
      <c r="F26" s="536">
        <v>0</v>
      </c>
      <c r="G26" s="536">
        <v>0</v>
      </c>
      <c r="H26" s="536">
        <v>0</v>
      </c>
      <c r="I26" s="536">
        <v>0</v>
      </c>
      <c r="J26" s="536">
        <v>0</v>
      </c>
      <c r="K26" s="534">
        <v>0</v>
      </c>
      <c r="L26" s="355"/>
    </row>
    <row r="27" spans="1:12" ht="9.75" customHeight="1">
      <c r="A27" s="46" t="s">
        <v>50</v>
      </c>
      <c r="B27" s="533">
        <v>16</v>
      </c>
      <c r="C27" s="536">
        <v>11</v>
      </c>
      <c r="D27" s="536">
        <v>5</v>
      </c>
      <c r="E27" s="536">
        <v>0</v>
      </c>
      <c r="F27" s="536">
        <v>0</v>
      </c>
      <c r="G27" s="536">
        <v>0</v>
      </c>
      <c r="H27" s="536">
        <v>0</v>
      </c>
      <c r="I27" s="536">
        <v>0</v>
      </c>
      <c r="J27" s="536">
        <v>0</v>
      </c>
      <c r="K27" s="534">
        <v>1</v>
      </c>
      <c r="L27" s="355"/>
    </row>
    <row r="28" spans="1:12" ht="9.75" customHeight="1">
      <c r="A28" s="46" t="s">
        <v>51</v>
      </c>
      <c r="B28" s="533">
        <v>40</v>
      </c>
      <c r="C28" s="536">
        <v>29</v>
      </c>
      <c r="D28" s="536">
        <v>9</v>
      </c>
      <c r="E28" s="536">
        <v>1</v>
      </c>
      <c r="F28" s="536">
        <v>0</v>
      </c>
      <c r="G28" s="536">
        <v>0</v>
      </c>
      <c r="H28" s="536">
        <v>0</v>
      </c>
      <c r="I28" s="536">
        <v>0</v>
      </c>
      <c r="J28" s="536">
        <v>1</v>
      </c>
      <c r="K28" s="534">
        <v>3</v>
      </c>
      <c r="L28" s="355"/>
    </row>
    <row r="29" spans="1:12" ht="9.75" customHeight="1">
      <c r="A29" s="46" t="s">
        <v>52</v>
      </c>
      <c r="B29" s="533">
        <v>54</v>
      </c>
      <c r="C29" s="536">
        <v>40</v>
      </c>
      <c r="D29" s="536">
        <v>13</v>
      </c>
      <c r="E29" s="536">
        <v>0</v>
      </c>
      <c r="F29" s="536">
        <v>0</v>
      </c>
      <c r="G29" s="536">
        <v>0</v>
      </c>
      <c r="H29" s="536">
        <v>0</v>
      </c>
      <c r="I29" s="536">
        <v>0</v>
      </c>
      <c r="J29" s="536">
        <v>1</v>
      </c>
      <c r="K29" s="534">
        <v>4</v>
      </c>
      <c r="L29" s="355"/>
    </row>
    <row r="30" spans="1:12" ht="9.75" customHeight="1">
      <c r="A30" s="46" t="s">
        <v>53</v>
      </c>
      <c r="B30" s="533">
        <v>118</v>
      </c>
      <c r="C30" s="536">
        <v>71</v>
      </c>
      <c r="D30" s="536">
        <v>43</v>
      </c>
      <c r="E30" s="536">
        <v>2</v>
      </c>
      <c r="F30" s="536">
        <v>1</v>
      </c>
      <c r="G30" s="536">
        <v>0</v>
      </c>
      <c r="H30" s="536">
        <v>0</v>
      </c>
      <c r="I30" s="536">
        <v>1</v>
      </c>
      <c r="J30" s="536">
        <v>0</v>
      </c>
      <c r="K30" s="534">
        <v>3</v>
      </c>
      <c r="L30" s="355"/>
    </row>
    <row r="31" spans="1:12" ht="9.75" customHeight="1">
      <c r="A31" s="46" t="s">
        <v>54</v>
      </c>
      <c r="B31" s="533">
        <v>224</v>
      </c>
      <c r="C31" s="536">
        <v>175</v>
      </c>
      <c r="D31" s="536">
        <v>49</v>
      </c>
      <c r="E31" s="536">
        <v>0</v>
      </c>
      <c r="F31" s="536">
        <v>0</v>
      </c>
      <c r="G31" s="536">
        <v>0</v>
      </c>
      <c r="H31" s="536">
        <v>0</v>
      </c>
      <c r="I31" s="536">
        <v>0</v>
      </c>
      <c r="J31" s="536">
        <v>0</v>
      </c>
      <c r="K31" s="534">
        <v>7</v>
      </c>
      <c r="L31" s="355"/>
    </row>
    <row r="32" spans="1:12" ht="9.75" customHeight="1">
      <c r="A32" s="46" t="s">
        <v>55</v>
      </c>
      <c r="B32" s="533">
        <v>303</v>
      </c>
      <c r="C32" s="536">
        <v>238</v>
      </c>
      <c r="D32" s="536">
        <v>58</v>
      </c>
      <c r="E32" s="536">
        <v>2</v>
      </c>
      <c r="F32" s="536">
        <v>1</v>
      </c>
      <c r="G32" s="536">
        <v>1</v>
      </c>
      <c r="H32" s="536">
        <v>1</v>
      </c>
      <c r="I32" s="536">
        <v>2</v>
      </c>
      <c r="J32" s="536">
        <v>0</v>
      </c>
      <c r="K32" s="534">
        <v>13</v>
      </c>
      <c r="L32" s="355"/>
    </row>
    <row r="33" spans="1:12" ht="9.75" customHeight="1">
      <c r="A33" s="46" t="s">
        <v>56</v>
      </c>
      <c r="B33" s="533">
        <v>751</v>
      </c>
      <c r="C33" s="536">
        <v>621</v>
      </c>
      <c r="D33" s="536">
        <v>115</v>
      </c>
      <c r="E33" s="536">
        <v>5</v>
      </c>
      <c r="F33" s="536">
        <v>1</v>
      </c>
      <c r="G33" s="536">
        <v>3</v>
      </c>
      <c r="H33" s="536">
        <v>3</v>
      </c>
      <c r="I33" s="536">
        <v>2</v>
      </c>
      <c r="J33" s="536">
        <v>1</v>
      </c>
      <c r="K33" s="534">
        <v>21</v>
      </c>
      <c r="L33" s="355"/>
    </row>
    <row r="34" spans="1:12" ht="9.75" customHeight="1">
      <c r="A34" s="48" t="s">
        <v>244</v>
      </c>
      <c r="B34" s="533">
        <v>0</v>
      </c>
      <c r="C34" s="536">
        <v>0</v>
      </c>
      <c r="D34" s="536">
        <v>0</v>
      </c>
      <c r="E34" s="536">
        <v>0</v>
      </c>
      <c r="F34" s="536">
        <v>0</v>
      </c>
      <c r="G34" s="536">
        <v>0</v>
      </c>
      <c r="H34" s="536">
        <v>0</v>
      </c>
      <c r="I34" s="536">
        <v>0</v>
      </c>
      <c r="J34" s="536">
        <v>0</v>
      </c>
      <c r="K34" s="534">
        <v>0</v>
      </c>
      <c r="L34" s="355"/>
    </row>
    <row r="35" spans="1:11" ht="7.5" customHeight="1">
      <c r="A35" s="48"/>
      <c r="B35" s="545"/>
      <c r="C35" s="541"/>
      <c r="D35" s="541"/>
      <c r="E35" s="540"/>
      <c r="F35" s="540"/>
      <c r="G35" s="540"/>
      <c r="H35" s="541"/>
      <c r="I35" s="541"/>
      <c r="J35" s="542"/>
      <c r="K35" s="543"/>
    </row>
    <row r="36" spans="1:32" ht="9.75" customHeight="1">
      <c r="A36" s="50" t="s">
        <v>25</v>
      </c>
      <c r="B36" s="533">
        <v>4334</v>
      </c>
      <c r="C36" s="536">
        <v>3354</v>
      </c>
      <c r="D36" s="536">
        <v>901</v>
      </c>
      <c r="E36" s="536">
        <v>3</v>
      </c>
      <c r="F36" s="536">
        <v>12</v>
      </c>
      <c r="G36" s="536">
        <v>2</v>
      </c>
      <c r="H36" s="536">
        <v>6</v>
      </c>
      <c r="I36" s="536">
        <v>40</v>
      </c>
      <c r="J36" s="536">
        <v>16</v>
      </c>
      <c r="K36" s="534">
        <v>151</v>
      </c>
      <c r="L36" s="355"/>
      <c r="N36" s="301"/>
      <c r="O36" s="455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</row>
    <row r="37" spans="1:32" ht="9.75" customHeight="1">
      <c r="A37" s="44" t="s">
        <v>47</v>
      </c>
      <c r="B37" s="533">
        <v>49</v>
      </c>
      <c r="C37" s="536">
        <v>22</v>
      </c>
      <c r="D37" s="536">
        <v>21</v>
      </c>
      <c r="E37" s="536">
        <v>0</v>
      </c>
      <c r="F37" s="536">
        <v>1</v>
      </c>
      <c r="G37" s="536">
        <v>0</v>
      </c>
      <c r="H37" s="536">
        <v>0</v>
      </c>
      <c r="I37" s="536">
        <v>4</v>
      </c>
      <c r="J37" s="536">
        <v>1</v>
      </c>
      <c r="K37" s="534">
        <v>9</v>
      </c>
      <c r="L37" s="355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</row>
    <row r="38" spans="1:32" ht="9.75" customHeight="1">
      <c r="A38" s="46" t="s">
        <v>48</v>
      </c>
      <c r="B38" s="533">
        <v>5</v>
      </c>
      <c r="C38" s="536">
        <v>4</v>
      </c>
      <c r="D38" s="536">
        <v>1</v>
      </c>
      <c r="E38" s="536">
        <v>0</v>
      </c>
      <c r="F38" s="536">
        <v>0</v>
      </c>
      <c r="G38" s="536">
        <v>0</v>
      </c>
      <c r="H38" s="536">
        <v>0</v>
      </c>
      <c r="I38" s="536">
        <v>0</v>
      </c>
      <c r="J38" s="536">
        <v>0</v>
      </c>
      <c r="K38" s="534">
        <v>2</v>
      </c>
      <c r="L38" s="355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</row>
    <row r="39" spans="1:32" ht="9.75" customHeight="1">
      <c r="A39" s="46" t="s">
        <v>49</v>
      </c>
      <c r="B39" s="533">
        <v>6</v>
      </c>
      <c r="C39" s="536">
        <v>3</v>
      </c>
      <c r="D39" s="536">
        <v>2</v>
      </c>
      <c r="E39" s="536">
        <v>0</v>
      </c>
      <c r="F39" s="536">
        <v>1</v>
      </c>
      <c r="G39" s="536">
        <v>0</v>
      </c>
      <c r="H39" s="536">
        <v>0</v>
      </c>
      <c r="I39" s="536">
        <v>0</v>
      </c>
      <c r="J39" s="536">
        <v>0</v>
      </c>
      <c r="K39" s="534">
        <v>0</v>
      </c>
      <c r="L39" s="355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</row>
    <row r="40" spans="1:32" ht="9.75" customHeight="1">
      <c r="A40" s="46" t="s">
        <v>50</v>
      </c>
      <c r="B40" s="533">
        <v>53</v>
      </c>
      <c r="C40" s="536">
        <v>30</v>
      </c>
      <c r="D40" s="536">
        <v>20</v>
      </c>
      <c r="E40" s="536">
        <v>0</v>
      </c>
      <c r="F40" s="536">
        <v>0</v>
      </c>
      <c r="G40" s="536">
        <v>0</v>
      </c>
      <c r="H40" s="536">
        <v>0</v>
      </c>
      <c r="I40" s="536">
        <v>3</v>
      </c>
      <c r="J40" s="536">
        <v>0</v>
      </c>
      <c r="K40" s="534">
        <v>5</v>
      </c>
      <c r="L40" s="355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</row>
    <row r="41" spans="1:32" ht="9.75" customHeight="1">
      <c r="A41" s="46" t="s">
        <v>51</v>
      </c>
      <c r="B41" s="533">
        <v>92</v>
      </c>
      <c r="C41" s="536">
        <v>58</v>
      </c>
      <c r="D41" s="536">
        <v>32</v>
      </c>
      <c r="E41" s="536">
        <v>0</v>
      </c>
      <c r="F41" s="536">
        <v>0</v>
      </c>
      <c r="G41" s="536">
        <v>0</v>
      </c>
      <c r="H41" s="536">
        <v>0</v>
      </c>
      <c r="I41" s="536">
        <v>0</v>
      </c>
      <c r="J41" s="536">
        <v>2</v>
      </c>
      <c r="K41" s="534">
        <v>8</v>
      </c>
      <c r="L41" s="355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</row>
    <row r="42" spans="1:32" ht="9.75" customHeight="1">
      <c r="A42" s="46" t="s">
        <v>52</v>
      </c>
      <c r="B42" s="533">
        <v>126</v>
      </c>
      <c r="C42" s="536">
        <v>82</v>
      </c>
      <c r="D42" s="536">
        <v>42</v>
      </c>
      <c r="E42" s="536">
        <v>0</v>
      </c>
      <c r="F42" s="536">
        <v>0</v>
      </c>
      <c r="G42" s="536">
        <v>0</v>
      </c>
      <c r="H42" s="536">
        <v>0</v>
      </c>
      <c r="I42" s="536">
        <v>1</v>
      </c>
      <c r="J42" s="536">
        <v>1</v>
      </c>
      <c r="K42" s="534">
        <v>10</v>
      </c>
      <c r="L42" s="355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</row>
    <row r="43" spans="1:32" ht="9.75" customHeight="1">
      <c r="A43" s="46" t="s">
        <v>53</v>
      </c>
      <c r="B43" s="533">
        <v>296</v>
      </c>
      <c r="C43" s="536">
        <v>200</v>
      </c>
      <c r="D43" s="536">
        <v>93</v>
      </c>
      <c r="E43" s="536">
        <v>0</v>
      </c>
      <c r="F43" s="536">
        <v>0</v>
      </c>
      <c r="G43" s="536">
        <v>0</v>
      </c>
      <c r="H43" s="536">
        <v>1</v>
      </c>
      <c r="I43" s="536">
        <v>1</v>
      </c>
      <c r="J43" s="536">
        <v>1</v>
      </c>
      <c r="K43" s="534">
        <v>13</v>
      </c>
      <c r="L43" s="355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</row>
    <row r="44" spans="1:32" ht="9.75" customHeight="1">
      <c r="A44" s="46" t="s">
        <v>54</v>
      </c>
      <c r="B44" s="533">
        <v>596</v>
      </c>
      <c r="C44" s="536">
        <v>421</v>
      </c>
      <c r="D44" s="536">
        <v>163</v>
      </c>
      <c r="E44" s="536">
        <v>1</v>
      </c>
      <c r="F44" s="536">
        <v>1</v>
      </c>
      <c r="G44" s="536">
        <v>0</v>
      </c>
      <c r="H44" s="536">
        <v>0</v>
      </c>
      <c r="I44" s="536">
        <v>6</v>
      </c>
      <c r="J44" s="536">
        <v>4</v>
      </c>
      <c r="K44" s="534">
        <v>25</v>
      </c>
      <c r="L44" s="355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</row>
    <row r="45" spans="1:32" ht="9.75" customHeight="1">
      <c r="A45" s="46" t="s">
        <v>55</v>
      </c>
      <c r="B45" s="533">
        <v>722</v>
      </c>
      <c r="C45" s="536">
        <v>524</v>
      </c>
      <c r="D45" s="536">
        <v>183</v>
      </c>
      <c r="E45" s="536">
        <v>1</v>
      </c>
      <c r="F45" s="536">
        <v>1</v>
      </c>
      <c r="G45" s="536">
        <v>0</v>
      </c>
      <c r="H45" s="536">
        <v>2</v>
      </c>
      <c r="I45" s="536">
        <v>9</v>
      </c>
      <c r="J45" s="536">
        <v>2</v>
      </c>
      <c r="K45" s="534">
        <v>26</v>
      </c>
      <c r="L45" s="355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</row>
    <row r="46" spans="1:32" ht="9.75" customHeight="1">
      <c r="A46" s="46" t="s">
        <v>56</v>
      </c>
      <c r="B46" s="533">
        <v>2389</v>
      </c>
      <c r="C46" s="536">
        <v>2010</v>
      </c>
      <c r="D46" s="536">
        <v>344</v>
      </c>
      <c r="E46" s="536">
        <v>1</v>
      </c>
      <c r="F46" s="536">
        <v>8</v>
      </c>
      <c r="G46" s="536">
        <v>2</v>
      </c>
      <c r="H46" s="536">
        <v>3</v>
      </c>
      <c r="I46" s="536">
        <v>16</v>
      </c>
      <c r="J46" s="536">
        <v>5</v>
      </c>
      <c r="K46" s="534">
        <v>53</v>
      </c>
      <c r="L46" s="355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</row>
    <row r="47" spans="1:32" ht="9.75" customHeight="1">
      <c r="A47" s="48" t="s">
        <v>244</v>
      </c>
      <c r="B47" s="533">
        <v>0</v>
      </c>
      <c r="C47" s="536">
        <v>0</v>
      </c>
      <c r="D47" s="536">
        <v>0</v>
      </c>
      <c r="E47" s="536">
        <v>0</v>
      </c>
      <c r="F47" s="536">
        <v>0</v>
      </c>
      <c r="G47" s="536">
        <v>0</v>
      </c>
      <c r="H47" s="536">
        <v>0</v>
      </c>
      <c r="I47" s="536">
        <v>0</v>
      </c>
      <c r="J47" s="536">
        <v>0</v>
      </c>
      <c r="K47" s="534">
        <v>0</v>
      </c>
      <c r="L47" s="355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</row>
    <row r="48" spans="1:32" ht="7.5" customHeight="1">
      <c r="A48" s="48"/>
      <c r="B48" s="545"/>
      <c r="C48" s="541"/>
      <c r="D48" s="541"/>
      <c r="E48" s="540"/>
      <c r="F48" s="540"/>
      <c r="G48" s="540"/>
      <c r="H48" s="541"/>
      <c r="I48" s="541"/>
      <c r="J48" s="542"/>
      <c r="K48" s="543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</row>
    <row r="49" spans="1:32" ht="9.75" customHeight="1">
      <c r="A49" s="44" t="s">
        <v>26</v>
      </c>
      <c r="B49" s="533">
        <v>729</v>
      </c>
      <c r="C49" s="536">
        <v>326</v>
      </c>
      <c r="D49" s="536">
        <v>395</v>
      </c>
      <c r="E49" s="536">
        <v>0</v>
      </c>
      <c r="F49" s="536">
        <v>0</v>
      </c>
      <c r="G49" s="536">
        <v>1</v>
      </c>
      <c r="H49" s="536">
        <v>0</v>
      </c>
      <c r="I49" s="536">
        <v>4</v>
      </c>
      <c r="J49" s="536">
        <v>3</v>
      </c>
      <c r="K49" s="534">
        <v>48</v>
      </c>
      <c r="L49" s="355"/>
      <c r="M49" s="301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</row>
    <row r="50" spans="1:12" ht="9.75" customHeight="1">
      <c r="A50" s="44" t="s">
        <v>58</v>
      </c>
      <c r="B50" s="533">
        <v>14</v>
      </c>
      <c r="C50" s="536">
        <v>5</v>
      </c>
      <c r="D50" s="536">
        <v>8</v>
      </c>
      <c r="E50" s="536">
        <v>0</v>
      </c>
      <c r="F50" s="536">
        <v>0</v>
      </c>
      <c r="G50" s="536">
        <v>0</v>
      </c>
      <c r="H50" s="536">
        <v>0</v>
      </c>
      <c r="I50" s="536">
        <v>1</v>
      </c>
      <c r="J50" s="544">
        <v>0</v>
      </c>
      <c r="K50" s="534">
        <v>3</v>
      </c>
      <c r="L50" s="355"/>
    </row>
    <row r="51" spans="1:12" ht="9.75" customHeight="1">
      <c r="A51" s="46" t="s">
        <v>59</v>
      </c>
      <c r="B51" s="533">
        <v>2</v>
      </c>
      <c r="C51" s="536">
        <v>1</v>
      </c>
      <c r="D51" s="536">
        <v>1</v>
      </c>
      <c r="E51" s="536">
        <v>0</v>
      </c>
      <c r="F51" s="536">
        <v>0</v>
      </c>
      <c r="G51" s="536">
        <v>0</v>
      </c>
      <c r="H51" s="536">
        <v>0</v>
      </c>
      <c r="I51" s="536">
        <v>0</v>
      </c>
      <c r="J51" s="544">
        <v>0</v>
      </c>
      <c r="K51" s="534">
        <v>1</v>
      </c>
      <c r="L51" s="355"/>
    </row>
    <row r="52" spans="1:12" ht="9.75" customHeight="1">
      <c r="A52" s="46" t="s">
        <v>60</v>
      </c>
      <c r="B52" s="533">
        <v>0</v>
      </c>
      <c r="C52" s="536">
        <v>0</v>
      </c>
      <c r="D52" s="536">
        <v>0</v>
      </c>
      <c r="E52" s="536">
        <v>0</v>
      </c>
      <c r="F52" s="536">
        <v>0</v>
      </c>
      <c r="G52" s="536">
        <v>0</v>
      </c>
      <c r="H52" s="536">
        <v>0</v>
      </c>
      <c r="I52" s="536">
        <v>0</v>
      </c>
      <c r="J52" s="544">
        <v>0</v>
      </c>
      <c r="K52" s="534">
        <v>0</v>
      </c>
      <c r="L52" s="355"/>
    </row>
    <row r="53" spans="1:12" ht="9.75" customHeight="1">
      <c r="A53" s="46" t="s">
        <v>61</v>
      </c>
      <c r="B53" s="533">
        <v>11</v>
      </c>
      <c r="C53" s="536">
        <v>2</v>
      </c>
      <c r="D53" s="536">
        <v>9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44">
        <v>0</v>
      </c>
      <c r="K53" s="534">
        <v>1</v>
      </c>
      <c r="L53" s="355"/>
    </row>
    <row r="54" spans="1:12" ht="9.75" customHeight="1">
      <c r="A54" s="46" t="s">
        <v>62</v>
      </c>
      <c r="B54" s="533">
        <v>28</v>
      </c>
      <c r="C54" s="536">
        <v>7</v>
      </c>
      <c r="D54" s="536">
        <v>20</v>
      </c>
      <c r="E54" s="536">
        <v>0</v>
      </c>
      <c r="F54" s="536">
        <v>0</v>
      </c>
      <c r="G54" s="536">
        <v>0</v>
      </c>
      <c r="H54" s="536">
        <v>0</v>
      </c>
      <c r="I54" s="536">
        <v>0</v>
      </c>
      <c r="J54" s="544">
        <v>1</v>
      </c>
      <c r="K54" s="534">
        <v>4</v>
      </c>
      <c r="L54" s="355"/>
    </row>
    <row r="55" spans="1:12" ht="9.75" customHeight="1">
      <c r="A55" s="46" t="s">
        <v>63</v>
      </c>
      <c r="B55" s="533">
        <v>26</v>
      </c>
      <c r="C55" s="536">
        <v>13</v>
      </c>
      <c r="D55" s="536">
        <v>13</v>
      </c>
      <c r="E55" s="536">
        <v>0</v>
      </c>
      <c r="F55" s="536">
        <v>0</v>
      </c>
      <c r="G55" s="536">
        <v>0</v>
      </c>
      <c r="H55" s="536">
        <v>0</v>
      </c>
      <c r="I55" s="536">
        <v>0</v>
      </c>
      <c r="J55" s="544">
        <v>0</v>
      </c>
      <c r="K55" s="534">
        <v>2</v>
      </c>
      <c r="L55" s="355"/>
    </row>
    <row r="56" spans="1:12" ht="9.75" customHeight="1">
      <c r="A56" s="46" t="s">
        <v>64</v>
      </c>
      <c r="B56" s="533">
        <v>62</v>
      </c>
      <c r="C56" s="536">
        <v>18</v>
      </c>
      <c r="D56" s="536">
        <v>44</v>
      </c>
      <c r="E56" s="536">
        <v>0</v>
      </c>
      <c r="F56" s="536">
        <v>0</v>
      </c>
      <c r="G56" s="536">
        <v>0</v>
      </c>
      <c r="H56" s="536">
        <v>0</v>
      </c>
      <c r="I56" s="536">
        <v>0</v>
      </c>
      <c r="J56" s="544">
        <v>0</v>
      </c>
      <c r="K56" s="534">
        <v>6</v>
      </c>
      <c r="L56" s="355"/>
    </row>
    <row r="57" spans="1:12" ht="9.75" customHeight="1">
      <c r="A57" s="46" t="s">
        <v>65</v>
      </c>
      <c r="B57" s="533">
        <v>129</v>
      </c>
      <c r="C57" s="536">
        <v>50</v>
      </c>
      <c r="D57" s="536">
        <v>79</v>
      </c>
      <c r="E57" s="536">
        <v>0</v>
      </c>
      <c r="F57" s="536">
        <v>0</v>
      </c>
      <c r="G57" s="536">
        <v>0</v>
      </c>
      <c r="H57" s="536">
        <v>0</v>
      </c>
      <c r="I57" s="536">
        <v>0</v>
      </c>
      <c r="J57" s="544">
        <v>0</v>
      </c>
      <c r="K57" s="534">
        <v>6</v>
      </c>
      <c r="L57" s="355"/>
    </row>
    <row r="58" spans="1:12" ht="9.75" customHeight="1">
      <c r="A58" s="46" t="s">
        <v>66</v>
      </c>
      <c r="B58" s="533">
        <v>138</v>
      </c>
      <c r="C58" s="536">
        <v>57</v>
      </c>
      <c r="D58" s="536">
        <v>79</v>
      </c>
      <c r="E58" s="536">
        <v>0</v>
      </c>
      <c r="F58" s="536">
        <v>0</v>
      </c>
      <c r="G58" s="536">
        <v>0</v>
      </c>
      <c r="H58" s="536">
        <v>0</v>
      </c>
      <c r="I58" s="536">
        <v>1</v>
      </c>
      <c r="J58" s="544">
        <v>1</v>
      </c>
      <c r="K58" s="534">
        <v>13</v>
      </c>
      <c r="L58" s="355"/>
    </row>
    <row r="59" spans="1:12" ht="9.75" customHeight="1">
      <c r="A59" s="46" t="s">
        <v>67</v>
      </c>
      <c r="B59" s="533">
        <v>319</v>
      </c>
      <c r="C59" s="536">
        <v>173</v>
      </c>
      <c r="D59" s="536">
        <v>142</v>
      </c>
      <c r="E59" s="536">
        <v>0</v>
      </c>
      <c r="F59" s="536">
        <v>0</v>
      </c>
      <c r="G59" s="536">
        <v>1</v>
      </c>
      <c r="H59" s="536">
        <v>0</v>
      </c>
      <c r="I59" s="536">
        <v>2</v>
      </c>
      <c r="J59" s="544">
        <v>1</v>
      </c>
      <c r="K59" s="534">
        <v>12</v>
      </c>
      <c r="L59" s="355"/>
    </row>
    <row r="60" spans="1:12" ht="9.75" customHeight="1">
      <c r="A60" s="48" t="s">
        <v>244</v>
      </c>
      <c r="B60" s="533">
        <v>0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>
        <v>0</v>
      </c>
      <c r="J60" s="544">
        <v>0</v>
      </c>
      <c r="K60" s="534">
        <v>0</v>
      </c>
      <c r="L60" s="355"/>
    </row>
    <row r="61" spans="1:12" ht="7.5" customHeight="1">
      <c r="A61" s="44"/>
      <c r="B61" s="533"/>
      <c r="C61" s="536"/>
      <c r="D61" s="536"/>
      <c r="E61" s="535"/>
      <c r="F61" s="535"/>
      <c r="G61" s="535"/>
      <c r="H61" s="536"/>
      <c r="I61" s="536"/>
      <c r="J61" s="544"/>
      <c r="K61" s="534"/>
      <c r="L61" s="355"/>
    </row>
    <row r="62" spans="1:32" ht="9.75" customHeight="1">
      <c r="A62" s="360" t="s">
        <v>31</v>
      </c>
      <c r="B62" s="545"/>
      <c r="C62" s="541"/>
      <c r="D62" s="541"/>
      <c r="E62" s="540"/>
      <c r="F62" s="540"/>
      <c r="G62" s="540"/>
      <c r="H62" s="541"/>
      <c r="I62" s="541"/>
      <c r="J62" s="542"/>
      <c r="K62" s="543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</row>
    <row r="63" spans="1:32" ht="9.75" customHeight="1">
      <c r="A63" s="360" t="s">
        <v>32</v>
      </c>
      <c r="B63" s="533">
        <v>3605</v>
      </c>
      <c r="C63" s="536">
        <v>3028</v>
      </c>
      <c r="D63" s="536">
        <v>506</v>
      </c>
      <c r="E63" s="536">
        <v>3</v>
      </c>
      <c r="F63" s="536">
        <v>12</v>
      </c>
      <c r="G63" s="536">
        <v>1</v>
      </c>
      <c r="H63" s="536">
        <v>6</v>
      </c>
      <c r="I63" s="536">
        <v>36</v>
      </c>
      <c r="J63" s="536">
        <v>13</v>
      </c>
      <c r="K63" s="534">
        <v>103</v>
      </c>
      <c r="L63" s="355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</row>
    <row r="64" spans="1:12" ht="9.75" customHeight="1">
      <c r="A64" s="44" t="s">
        <v>58</v>
      </c>
      <c r="B64" s="533">
        <v>35</v>
      </c>
      <c r="C64" s="536">
        <v>17</v>
      </c>
      <c r="D64" s="536">
        <v>13</v>
      </c>
      <c r="E64" s="536">
        <v>0</v>
      </c>
      <c r="F64" s="536">
        <v>1</v>
      </c>
      <c r="G64" s="536">
        <v>0</v>
      </c>
      <c r="H64" s="536">
        <v>0</v>
      </c>
      <c r="I64" s="536">
        <v>3</v>
      </c>
      <c r="J64" s="536">
        <v>1</v>
      </c>
      <c r="K64" s="534">
        <v>6</v>
      </c>
      <c r="L64" s="355"/>
    </row>
    <row r="65" spans="1:12" ht="9.75" customHeight="1">
      <c r="A65" s="46" t="s">
        <v>59</v>
      </c>
      <c r="B65" s="533">
        <v>3</v>
      </c>
      <c r="C65" s="536">
        <v>3</v>
      </c>
      <c r="D65" s="536">
        <v>0</v>
      </c>
      <c r="E65" s="536">
        <v>0</v>
      </c>
      <c r="F65" s="536">
        <v>0</v>
      </c>
      <c r="G65" s="536">
        <v>0</v>
      </c>
      <c r="H65" s="536">
        <v>0</v>
      </c>
      <c r="I65" s="536">
        <v>0</v>
      </c>
      <c r="J65" s="536">
        <v>0</v>
      </c>
      <c r="K65" s="534">
        <v>1</v>
      </c>
      <c r="L65" s="355"/>
    </row>
    <row r="66" spans="1:12" ht="9.75" customHeight="1">
      <c r="A66" s="46" t="s">
        <v>60</v>
      </c>
      <c r="B66" s="533">
        <v>6</v>
      </c>
      <c r="C66" s="536">
        <v>3</v>
      </c>
      <c r="D66" s="536">
        <v>2</v>
      </c>
      <c r="E66" s="536">
        <v>0</v>
      </c>
      <c r="F66" s="536">
        <v>1</v>
      </c>
      <c r="G66" s="536">
        <v>0</v>
      </c>
      <c r="H66" s="536">
        <v>0</v>
      </c>
      <c r="I66" s="536">
        <v>0</v>
      </c>
      <c r="J66" s="536">
        <v>0</v>
      </c>
      <c r="K66" s="534">
        <v>0</v>
      </c>
      <c r="L66" s="355"/>
    </row>
    <row r="67" spans="1:12" ht="9.75" customHeight="1">
      <c r="A67" s="46" t="s">
        <v>61</v>
      </c>
      <c r="B67" s="533">
        <v>42</v>
      </c>
      <c r="C67" s="536">
        <v>28</v>
      </c>
      <c r="D67" s="536">
        <v>11</v>
      </c>
      <c r="E67" s="536">
        <v>0</v>
      </c>
      <c r="F67" s="536">
        <v>0</v>
      </c>
      <c r="G67" s="536">
        <v>0</v>
      </c>
      <c r="H67" s="536">
        <v>0</v>
      </c>
      <c r="I67" s="536">
        <v>3</v>
      </c>
      <c r="J67" s="536">
        <v>0</v>
      </c>
      <c r="K67" s="534">
        <v>4</v>
      </c>
      <c r="L67" s="355"/>
    </row>
    <row r="68" spans="1:12" ht="9.75" customHeight="1">
      <c r="A68" s="46" t="s">
        <v>62</v>
      </c>
      <c r="B68" s="533">
        <v>64</v>
      </c>
      <c r="C68" s="536">
        <v>51</v>
      </c>
      <c r="D68" s="536">
        <v>12</v>
      </c>
      <c r="E68" s="536">
        <v>0</v>
      </c>
      <c r="F68" s="536">
        <v>0</v>
      </c>
      <c r="G68" s="536">
        <v>0</v>
      </c>
      <c r="H68" s="536">
        <v>0</v>
      </c>
      <c r="I68" s="536">
        <v>0</v>
      </c>
      <c r="J68" s="536">
        <v>1</v>
      </c>
      <c r="K68" s="534">
        <v>4</v>
      </c>
      <c r="L68" s="355"/>
    </row>
    <row r="69" spans="1:12" ht="9.75" customHeight="1">
      <c r="A69" s="46" t="s">
        <v>63</v>
      </c>
      <c r="B69" s="533">
        <v>100</v>
      </c>
      <c r="C69" s="536">
        <v>69</v>
      </c>
      <c r="D69" s="536">
        <v>29</v>
      </c>
      <c r="E69" s="536">
        <v>0</v>
      </c>
      <c r="F69" s="536">
        <v>0</v>
      </c>
      <c r="G69" s="536">
        <v>0</v>
      </c>
      <c r="H69" s="536">
        <v>0</v>
      </c>
      <c r="I69" s="536">
        <v>1</v>
      </c>
      <c r="J69" s="536">
        <v>1</v>
      </c>
      <c r="K69" s="534">
        <v>8</v>
      </c>
      <c r="L69" s="355"/>
    </row>
    <row r="70" spans="1:12" ht="9.75" customHeight="1">
      <c r="A70" s="46" t="s">
        <v>64</v>
      </c>
      <c r="B70" s="533">
        <v>234</v>
      </c>
      <c r="C70" s="536">
        <v>182</v>
      </c>
      <c r="D70" s="536">
        <v>49</v>
      </c>
      <c r="E70" s="536">
        <v>0</v>
      </c>
      <c r="F70" s="536">
        <v>0</v>
      </c>
      <c r="G70" s="536">
        <v>0</v>
      </c>
      <c r="H70" s="536">
        <v>1</v>
      </c>
      <c r="I70" s="536">
        <v>1</v>
      </c>
      <c r="J70" s="536">
        <v>1</v>
      </c>
      <c r="K70" s="534">
        <v>7</v>
      </c>
      <c r="L70" s="355"/>
    </row>
    <row r="71" spans="1:12" ht="9.75" customHeight="1">
      <c r="A71" s="46" t="s">
        <v>65</v>
      </c>
      <c r="B71" s="533">
        <v>467</v>
      </c>
      <c r="C71" s="536">
        <v>371</v>
      </c>
      <c r="D71" s="536">
        <v>84</v>
      </c>
      <c r="E71" s="536">
        <v>1</v>
      </c>
      <c r="F71" s="536">
        <v>1</v>
      </c>
      <c r="G71" s="536">
        <v>0</v>
      </c>
      <c r="H71" s="536">
        <v>0</v>
      </c>
      <c r="I71" s="536">
        <v>6</v>
      </c>
      <c r="J71" s="536">
        <v>4</v>
      </c>
      <c r="K71" s="534">
        <v>19</v>
      </c>
      <c r="L71" s="355"/>
    </row>
    <row r="72" spans="1:12" ht="9.75" customHeight="1">
      <c r="A72" s="46" t="s">
        <v>66</v>
      </c>
      <c r="B72" s="533">
        <v>584</v>
      </c>
      <c r="C72" s="536">
        <v>467</v>
      </c>
      <c r="D72" s="536">
        <v>104</v>
      </c>
      <c r="E72" s="536">
        <v>1</v>
      </c>
      <c r="F72" s="536">
        <v>1</v>
      </c>
      <c r="G72" s="536">
        <v>0</v>
      </c>
      <c r="H72" s="536">
        <v>2</v>
      </c>
      <c r="I72" s="536">
        <v>8</v>
      </c>
      <c r="J72" s="536">
        <v>1</v>
      </c>
      <c r="K72" s="534">
        <v>13</v>
      </c>
      <c r="L72" s="355"/>
    </row>
    <row r="73" spans="1:12" ht="9.75" customHeight="1">
      <c r="A73" s="46" t="s">
        <v>67</v>
      </c>
      <c r="B73" s="533">
        <v>2070</v>
      </c>
      <c r="C73" s="536">
        <v>1837</v>
      </c>
      <c r="D73" s="536">
        <v>202</v>
      </c>
      <c r="E73" s="536">
        <v>1</v>
      </c>
      <c r="F73" s="536">
        <v>8</v>
      </c>
      <c r="G73" s="536">
        <v>1</v>
      </c>
      <c r="H73" s="536">
        <v>3</v>
      </c>
      <c r="I73" s="536">
        <v>14</v>
      </c>
      <c r="J73" s="536">
        <v>4</v>
      </c>
      <c r="K73" s="534">
        <v>41</v>
      </c>
      <c r="L73" s="355"/>
    </row>
    <row r="74" spans="1:12" ht="9.75" customHeight="1">
      <c r="A74" s="48" t="s">
        <v>244</v>
      </c>
      <c r="B74" s="533">
        <v>0</v>
      </c>
      <c r="C74" s="536">
        <v>0</v>
      </c>
      <c r="D74" s="536">
        <v>0</v>
      </c>
      <c r="E74" s="536">
        <v>0</v>
      </c>
      <c r="F74" s="536">
        <v>0</v>
      </c>
      <c r="G74" s="536">
        <v>0</v>
      </c>
      <c r="H74" s="536">
        <v>0</v>
      </c>
      <c r="I74" s="536">
        <v>0</v>
      </c>
      <c r="J74" s="536">
        <v>0</v>
      </c>
      <c r="K74" s="534">
        <v>0</v>
      </c>
      <c r="L74" s="355"/>
    </row>
    <row r="75" spans="1:11" ht="7.5" customHeight="1">
      <c r="A75" s="48"/>
      <c r="B75" s="545"/>
      <c r="C75" s="541"/>
      <c r="D75" s="541"/>
      <c r="E75" s="540"/>
      <c r="F75" s="540"/>
      <c r="G75" s="540"/>
      <c r="H75" s="541"/>
      <c r="I75" s="541"/>
      <c r="J75" s="542"/>
      <c r="K75" s="543"/>
    </row>
    <row r="76" spans="1:14" ht="9.75" customHeight="1">
      <c r="A76" s="43" t="s">
        <v>33</v>
      </c>
      <c r="B76" s="533">
        <v>2394</v>
      </c>
      <c r="C76" s="546">
        <v>2127</v>
      </c>
      <c r="D76" s="547">
        <v>235</v>
      </c>
      <c r="E76" s="547">
        <v>14</v>
      </c>
      <c r="F76" s="547">
        <v>2</v>
      </c>
      <c r="G76" s="547">
        <v>1</v>
      </c>
      <c r="H76" s="547">
        <v>2</v>
      </c>
      <c r="I76" s="547">
        <v>7</v>
      </c>
      <c r="J76" s="544">
        <v>6</v>
      </c>
      <c r="K76" s="534">
        <v>30</v>
      </c>
      <c r="L76" s="355"/>
      <c r="N76" s="301"/>
    </row>
    <row r="77" spans="1:12" ht="9.75" customHeight="1">
      <c r="A77" s="44" t="s">
        <v>47</v>
      </c>
      <c r="B77" s="533">
        <v>12</v>
      </c>
      <c r="C77" s="536">
        <v>7</v>
      </c>
      <c r="D77" s="536">
        <v>5</v>
      </c>
      <c r="E77" s="536">
        <v>0</v>
      </c>
      <c r="F77" s="536">
        <v>0</v>
      </c>
      <c r="G77" s="536">
        <v>0</v>
      </c>
      <c r="H77" s="536">
        <v>0</v>
      </c>
      <c r="I77" s="536">
        <v>0</v>
      </c>
      <c r="J77" s="536">
        <v>0</v>
      </c>
      <c r="K77" s="534">
        <v>2</v>
      </c>
      <c r="L77" s="355"/>
    </row>
    <row r="78" spans="1:12" ht="9.75" customHeight="1">
      <c r="A78" s="46" t="s">
        <v>48</v>
      </c>
      <c r="B78" s="533">
        <v>4</v>
      </c>
      <c r="C78" s="536">
        <v>2</v>
      </c>
      <c r="D78" s="536">
        <v>0</v>
      </c>
      <c r="E78" s="536">
        <v>0</v>
      </c>
      <c r="F78" s="536">
        <v>0</v>
      </c>
      <c r="G78" s="536">
        <v>0</v>
      </c>
      <c r="H78" s="536">
        <v>0</v>
      </c>
      <c r="I78" s="536">
        <v>0</v>
      </c>
      <c r="J78" s="536">
        <v>2</v>
      </c>
      <c r="K78" s="534">
        <v>1</v>
      </c>
      <c r="L78" s="355"/>
    </row>
    <row r="79" spans="1:12" ht="9.75" customHeight="1">
      <c r="A79" s="46" t="s">
        <v>49</v>
      </c>
      <c r="B79" s="533">
        <v>2</v>
      </c>
      <c r="C79" s="536">
        <v>1</v>
      </c>
      <c r="D79" s="536">
        <v>1</v>
      </c>
      <c r="E79" s="536">
        <v>0</v>
      </c>
      <c r="F79" s="536">
        <v>0</v>
      </c>
      <c r="G79" s="536">
        <v>0</v>
      </c>
      <c r="H79" s="536">
        <v>0</v>
      </c>
      <c r="I79" s="536">
        <v>0</v>
      </c>
      <c r="J79" s="536">
        <v>0</v>
      </c>
      <c r="K79" s="534">
        <v>1</v>
      </c>
      <c r="L79" s="355"/>
    </row>
    <row r="80" spans="1:12" ht="9.75" customHeight="1">
      <c r="A80" s="46" t="s">
        <v>50</v>
      </c>
      <c r="B80" s="533">
        <v>19</v>
      </c>
      <c r="C80" s="536">
        <v>15</v>
      </c>
      <c r="D80" s="536">
        <v>4</v>
      </c>
      <c r="E80" s="536">
        <v>0</v>
      </c>
      <c r="F80" s="536">
        <v>0</v>
      </c>
      <c r="G80" s="536">
        <v>0</v>
      </c>
      <c r="H80" s="536">
        <v>0</v>
      </c>
      <c r="I80" s="536">
        <v>0</v>
      </c>
      <c r="J80" s="536">
        <v>0</v>
      </c>
      <c r="K80" s="534">
        <v>3</v>
      </c>
      <c r="L80" s="355"/>
    </row>
    <row r="81" spans="1:12" ht="9.75" customHeight="1">
      <c r="A81" s="46" t="s">
        <v>51</v>
      </c>
      <c r="B81" s="533">
        <v>27</v>
      </c>
      <c r="C81" s="536">
        <v>21</v>
      </c>
      <c r="D81" s="536">
        <v>6</v>
      </c>
      <c r="E81" s="536">
        <v>0</v>
      </c>
      <c r="F81" s="536">
        <v>0</v>
      </c>
      <c r="G81" s="536">
        <v>0</v>
      </c>
      <c r="H81" s="536">
        <v>0</v>
      </c>
      <c r="I81" s="536">
        <v>0</v>
      </c>
      <c r="J81" s="536">
        <v>0</v>
      </c>
      <c r="K81" s="534">
        <v>2</v>
      </c>
      <c r="L81" s="355"/>
    </row>
    <row r="82" spans="1:12" ht="9.75" customHeight="1">
      <c r="A82" s="46" t="s">
        <v>52</v>
      </c>
      <c r="B82" s="533">
        <v>36</v>
      </c>
      <c r="C82" s="536">
        <v>26</v>
      </c>
      <c r="D82" s="536">
        <v>9</v>
      </c>
      <c r="E82" s="536">
        <v>1</v>
      </c>
      <c r="F82" s="536">
        <v>0</v>
      </c>
      <c r="G82" s="536">
        <v>0</v>
      </c>
      <c r="H82" s="536">
        <v>0</v>
      </c>
      <c r="I82" s="536">
        <v>0</v>
      </c>
      <c r="J82" s="536">
        <v>0</v>
      </c>
      <c r="K82" s="534">
        <v>1</v>
      </c>
      <c r="L82" s="355"/>
    </row>
    <row r="83" spans="1:12" ht="9.75" customHeight="1">
      <c r="A83" s="46" t="s">
        <v>53</v>
      </c>
      <c r="B83" s="533">
        <v>122</v>
      </c>
      <c r="C83" s="536">
        <v>97</v>
      </c>
      <c r="D83" s="536">
        <v>23</v>
      </c>
      <c r="E83" s="536">
        <v>1</v>
      </c>
      <c r="F83" s="536">
        <v>0</v>
      </c>
      <c r="G83" s="536">
        <v>0</v>
      </c>
      <c r="H83" s="536">
        <v>0</v>
      </c>
      <c r="I83" s="536">
        <v>1</v>
      </c>
      <c r="J83" s="536">
        <v>0</v>
      </c>
      <c r="K83" s="534">
        <v>1</v>
      </c>
      <c r="L83" s="355"/>
    </row>
    <row r="84" spans="1:12" ht="9.75" customHeight="1">
      <c r="A84" s="46" t="s">
        <v>54</v>
      </c>
      <c r="B84" s="533">
        <v>254</v>
      </c>
      <c r="C84" s="536">
        <v>214</v>
      </c>
      <c r="D84" s="536">
        <v>34</v>
      </c>
      <c r="E84" s="536">
        <v>4</v>
      </c>
      <c r="F84" s="536">
        <v>0</v>
      </c>
      <c r="G84" s="536">
        <v>0</v>
      </c>
      <c r="H84" s="536">
        <v>0</v>
      </c>
      <c r="I84" s="536">
        <v>2</v>
      </c>
      <c r="J84" s="536">
        <v>0</v>
      </c>
      <c r="K84" s="534">
        <v>4</v>
      </c>
      <c r="L84" s="355"/>
    </row>
    <row r="85" spans="1:12" ht="9.75" customHeight="1">
      <c r="A85" s="46" t="s">
        <v>55</v>
      </c>
      <c r="B85" s="533">
        <v>521</v>
      </c>
      <c r="C85" s="536">
        <v>463</v>
      </c>
      <c r="D85" s="536">
        <v>51</v>
      </c>
      <c r="E85" s="536">
        <v>3</v>
      </c>
      <c r="F85" s="536">
        <v>1</v>
      </c>
      <c r="G85" s="536">
        <v>0</v>
      </c>
      <c r="H85" s="536">
        <v>1</v>
      </c>
      <c r="I85" s="536">
        <v>2</v>
      </c>
      <c r="J85" s="536">
        <v>0</v>
      </c>
      <c r="K85" s="534">
        <v>2</v>
      </c>
      <c r="L85" s="355"/>
    </row>
    <row r="86" spans="1:12" ht="9.75" customHeight="1">
      <c r="A86" s="46" t="s">
        <v>56</v>
      </c>
      <c r="B86" s="533">
        <v>1397</v>
      </c>
      <c r="C86" s="536">
        <v>1281</v>
      </c>
      <c r="D86" s="536">
        <v>102</v>
      </c>
      <c r="E86" s="536">
        <v>5</v>
      </c>
      <c r="F86" s="536">
        <v>1</v>
      </c>
      <c r="G86" s="536">
        <v>1</v>
      </c>
      <c r="H86" s="536">
        <v>1</v>
      </c>
      <c r="I86" s="536">
        <v>2</v>
      </c>
      <c r="J86" s="536">
        <v>4</v>
      </c>
      <c r="K86" s="534">
        <v>13</v>
      </c>
      <c r="L86" s="355"/>
    </row>
    <row r="87" spans="1:11" ht="11.25">
      <c r="A87" s="361" t="s">
        <v>244</v>
      </c>
      <c r="B87" s="548">
        <v>0</v>
      </c>
      <c r="C87" s="549">
        <v>0</v>
      </c>
      <c r="D87" s="550">
        <v>0</v>
      </c>
      <c r="E87" s="550">
        <v>0</v>
      </c>
      <c r="F87" s="550">
        <v>0</v>
      </c>
      <c r="G87" s="550">
        <v>0</v>
      </c>
      <c r="H87" s="550">
        <v>0</v>
      </c>
      <c r="I87" s="550">
        <v>0</v>
      </c>
      <c r="J87" s="548">
        <v>0</v>
      </c>
      <c r="K87" s="549">
        <v>0</v>
      </c>
    </row>
    <row r="88" spans="1:12" ht="9.75" customHeight="1">
      <c r="A88" s="47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5"/>
    </row>
    <row r="90" ht="11.25"/>
    <row r="91" ht="11.25"/>
    <row r="92" ht="11.25"/>
  </sheetData>
  <sheetProtection/>
  <mergeCells count="3">
    <mergeCell ref="A1:K1"/>
    <mergeCell ref="A2:K2"/>
    <mergeCell ref="A4:K4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K29"/>
  <sheetViews>
    <sheetView view="pageBreakPreview" zoomScaleSheetLayoutView="100" zoomScalePageLayoutView="0" workbookViewId="0" topLeftCell="C1">
      <selection activeCell="J5" sqref="J5:L31"/>
    </sheetView>
  </sheetViews>
  <sheetFormatPr defaultColWidth="9.140625" defaultRowHeight="12"/>
  <cols>
    <col min="3" max="3" width="49.28125" style="0" customWidth="1"/>
  </cols>
  <sheetData>
    <row r="1" spans="2:11" ht="11.25" customHeight="1">
      <c r="B1" s="445"/>
      <c r="C1" s="792" t="s">
        <v>389</v>
      </c>
      <c r="D1" s="792"/>
      <c r="E1" s="792"/>
      <c r="F1" s="792"/>
      <c r="G1" s="792"/>
      <c r="H1" s="792"/>
      <c r="I1" s="792"/>
      <c r="J1" s="445"/>
      <c r="K1" s="445"/>
    </row>
    <row r="2" spans="2:11" ht="11.25" customHeight="1">
      <c r="B2" s="446"/>
      <c r="C2" s="793" t="s">
        <v>263</v>
      </c>
      <c r="D2" s="793"/>
      <c r="E2" s="793"/>
      <c r="F2" s="793"/>
      <c r="G2" s="793"/>
      <c r="H2" s="793"/>
      <c r="I2" s="793"/>
      <c r="J2" s="446"/>
      <c r="K2" s="446"/>
    </row>
    <row r="3" spans="3:10" ht="11.25" customHeight="1">
      <c r="C3" s="453"/>
      <c r="D3" s="451"/>
      <c r="E3" s="451"/>
      <c r="F3" s="451"/>
      <c r="G3" s="451"/>
      <c r="H3" s="451"/>
      <c r="I3" s="452"/>
      <c r="J3" s="312"/>
    </row>
    <row r="4" spans="2:11" ht="11.25" customHeight="1">
      <c r="B4" s="446"/>
      <c r="C4" s="794" t="s">
        <v>390</v>
      </c>
      <c r="D4" s="794"/>
      <c r="E4" s="794"/>
      <c r="F4" s="794"/>
      <c r="G4" s="794"/>
      <c r="H4" s="794"/>
      <c r="I4" s="794"/>
      <c r="J4" s="446"/>
      <c r="K4" s="446"/>
    </row>
    <row r="5" spans="3:10" ht="11.25">
      <c r="C5" s="349"/>
      <c r="D5" s="349"/>
      <c r="E5" s="349"/>
      <c r="F5" s="349"/>
      <c r="G5" s="349"/>
      <c r="H5" s="349"/>
      <c r="I5" s="349"/>
      <c r="J5" s="349"/>
    </row>
    <row r="6" spans="3:10" ht="12.75" customHeight="1">
      <c r="C6" s="790" t="s">
        <v>228</v>
      </c>
      <c r="D6" s="785" t="s">
        <v>231</v>
      </c>
      <c r="E6" s="786"/>
      <c r="F6" s="786"/>
      <c r="G6" s="787"/>
      <c r="H6" s="788" t="s">
        <v>236</v>
      </c>
      <c r="I6" s="789"/>
      <c r="J6" s="349"/>
    </row>
    <row r="7" spans="3:11" ht="12.75" customHeight="1">
      <c r="C7" s="791"/>
      <c r="D7" s="478" t="s">
        <v>232</v>
      </c>
      <c r="E7" s="479" t="s">
        <v>24</v>
      </c>
      <c r="F7" s="479" t="s">
        <v>233</v>
      </c>
      <c r="G7" s="480" t="s">
        <v>33</v>
      </c>
      <c r="H7" s="479" t="s">
        <v>41</v>
      </c>
      <c r="I7" s="481" t="s">
        <v>42</v>
      </c>
      <c r="J7" s="349"/>
      <c r="K7" s="619"/>
    </row>
    <row r="8" spans="3:11" ht="15" customHeight="1">
      <c r="C8" s="482" t="s">
        <v>235</v>
      </c>
      <c r="D8" s="526">
        <v>172.221684479231</v>
      </c>
      <c r="E8" s="526">
        <v>199.4675089359422</v>
      </c>
      <c r="F8" s="526">
        <v>172.6952379456886</v>
      </c>
      <c r="G8" s="600">
        <v>158.54289822023426</v>
      </c>
      <c r="H8" s="601">
        <v>171.10354806770889</v>
      </c>
      <c r="I8" s="526">
        <v>195.81654951194506</v>
      </c>
      <c r="J8" s="349"/>
      <c r="K8" s="620"/>
    </row>
    <row r="9" spans="3:11" ht="15" customHeight="1">
      <c r="C9" s="476" t="s">
        <v>234</v>
      </c>
      <c r="D9" s="525">
        <v>160.32477982910044</v>
      </c>
      <c r="E9" s="525">
        <v>200.23764957267218</v>
      </c>
      <c r="F9" s="525">
        <v>153.89703984356132</v>
      </c>
      <c r="G9" s="602">
        <v>153.7452244756178</v>
      </c>
      <c r="H9" s="603">
        <v>157.81122413997434</v>
      </c>
      <c r="I9" s="525">
        <v>185.4799024166971</v>
      </c>
      <c r="J9" s="349"/>
      <c r="K9" s="620"/>
    </row>
    <row r="10" spans="3:11" ht="15" customHeight="1">
      <c r="C10" s="476" t="s">
        <v>239</v>
      </c>
      <c r="D10" s="525">
        <v>40.364738541089636</v>
      </c>
      <c r="E10" s="525">
        <v>49.33498431528578</v>
      </c>
      <c r="F10" s="525">
        <v>39.942834775383474</v>
      </c>
      <c r="G10" s="602">
        <v>37.51120233868701</v>
      </c>
      <c r="H10" s="603">
        <v>42.56711519925979</v>
      </c>
      <c r="I10" s="525">
        <v>32.833926985123284</v>
      </c>
      <c r="J10" s="349"/>
      <c r="K10" s="620"/>
    </row>
    <row r="11" spans="3:11" ht="15" customHeight="1">
      <c r="C11" s="476" t="s">
        <v>294</v>
      </c>
      <c r="D11" s="525">
        <v>36.263930437982914</v>
      </c>
      <c r="E11" s="525">
        <v>38.400235321396465</v>
      </c>
      <c r="F11" s="525">
        <v>41.81892707917447</v>
      </c>
      <c r="G11" s="602">
        <v>27.138691205357453</v>
      </c>
      <c r="H11" s="603">
        <v>34.49302859211258</v>
      </c>
      <c r="I11" s="525">
        <v>46.21580861306597</v>
      </c>
      <c r="J11" s="349"/>
      <c r="K11" s="620"/>
    </row>
    <row r="12" spans="3:11" ht="15" customHeight="1">
      <c r="C12" s="476" t="s">
        <v>265</v>
      </c>
      <c r="D12" s="525">
        <v>38.021520135560436</v>
      </c>
      <c r="E12" s="525">
        <v>40.92691443545105</v>
      </c>
      <c r="F12" s="525">
        <v>45.13210304219045</v>
      </c>
      <c r="G12" s="602">
        <v>26.200835784538526</v>
      </c>
      <c r="H12" s="603">
        <v>38.110570588404734</v>
      </c>
      <c r="I12" s="525">
        <v>41.861108583281315</v>
      </c>
      <c r="J12" s="349"/>
      <c r="K12" s="620"/>
    </row>
    <row r="13" spans="3:11" ht="15" customHeight="1">
      <c r="C13" s="476" t="s">
        <v>179</v>
      </c>
      <c r="D13" s="525">
        <v>39.46392042999993</v>
      </c>
      <c r="E13" s="525">
        <v>42.94981038919311</v>
      </c>
      <c r="F13" s="525">
        <v>37.51524412944023</v>
      </c>
      <c r="G13" s="602">
        <v>44.00390441892234</v>
      </c>
      <c r="H13" s="603">
        <v>45.085292799637855</v>
      </c>
      <c r="I13" s="525">
        <v>27.689579163922428</v>
      </c>
      <c r="J13" s="349"/>
      <c r="K13" s="624"/>
    </row>
    <row r="14" spans="3:11" ht="15" customHeight="1">
      <c r="C14" s="476" t="s">
        <v>223</v>
      </c>
      <c r="D14" s="525">
        <v>19.920151844016434</v>
      </c>
      <c r="E14" s="525">
        <v>21.42144643176414</v>
      </c>
      <c r="F14" s="525">
        <v>21.043312742273525</v>
      </c>
      <c r="G14" s="602">
        <v>16.94748861166473</v>
      </c>
      <c r="H14" s="603">
        <v>16.725522154574996</v>
      </c>
      <c r="I14" s="525">
        <v>39.4885550255115</v>
      </c>
      <c r="J14" s="349"/>
      <c r="K14" s="621"/>
    </row>
    <row r="15" spans="3:11" ht="15" customHeight="1">
      <c r="C15" s="476" t="s">
        <v>320</v>
      </c>
      <c r="D15" s="525">
        <v>17.073128091791435</v>
      </c>
      <c r="E15" s="525">
        <v>20.437959312383526</v>
      </c>
      <c r="F15" s="525">
        <v>16.63993277072942</v>
      </c>
      <c r="G15" s="602">
        <v>16.39155017865376</v>
      </c>
      <c r="H15" s="603">
        <v>16.914621731323656</v>
      </c>
      <c r="I15" s="525">
        <v>19.64376666653134</v>
      </c>
      <c r="J15" s="349"/>
      <c r="K15" s="620"/>
    </row>
    <row r="16" spans="3:11" ht="15" customHeight="1">
      <c r="C16" s="476" t="s">
        <v>391</v>
      </c>
      <c r="D16" s="525">
        <v>14.103375073876611</v>
      </c>
      <c r="E16" s="525">
        <v>15.954189776336754</v>
      </c>
      <c r="F16" s="525">
        <v>15.36187632852085</v>
      </c>
      <c r="G16" s="602">
        <v>11.057878544894166</v>
      </c>
      <c r="H16" s="603">
        <v>12.167832466427338</v>
      </c>
      <c r="I16" s="525">
        <v>26.04348210328015</v>
      </c>
      <c r="J16" s="349"/>
      <c r="K16" s="621"/>
    </row>
    <row r="17" spans="3:11" ht="15" customHeight="1">
      <c r="C17" s="476" t="s">
        <v>224</v>
      </c>
      <c r="D17" s="525">
        <v>12.014662749322923</v>
      </c>
      <c r="E17" s="525">
        <v>14.38988521488692</v>
      </c>
      <c r="F17" s="525">
        <v>13.212840997648708</v>
      </c>
      <c r="G17" s="602">
        <v>9.125069469707984</v>
      </c>
      <c r="H17" s="603">
        <v>11.994033814566244</v>
      </c>
      <c r="I17" s="525">
        <v>13.049414449708554</v>
      </c>
      <c r="J17" s="349"/>
      <c r="K17" s="620"/>
    </row>
    <row r="18" spans="3:11" ht="15" customHeight="1">
      <c r="C18" s="476" t="s">
        <v>225</v>
      </c>
      <c r="D18" s="525">
        <v>11.4031256602551</v>
      </c>
      <c r="E18" s="525">
        <v>17.815241901649433</v>
      </c>
      <c r="F18" s="525">
        <v>11.011950757864128</v>
      </c>
      <c r="G18" s="602">
        <v>8.768031756269918</v>
      </c>
      <c r="H18" s="603">
        <v>10.973781565313121</v>
      </c>
      <c r="I18" s="525">
        <v>14.704076889463387</v>
      </c>
      <c r="J18" s="349"/>
      <c r="K18" s="620"/>
    </row>
    <row r="19" spans="3:11" ht="15" customHeight="1">
      <c r="C19" s="476" t="s">
        <v>188</v>
      </c>
      <c r="D19" s="525">
        <v>12.323918977691212</v>
      </c>
      <c r="E19" s="525">
        <v>13.99203210799145</v>
      </c>
      <c r="F19" s="525">
        <v>11.509198858102266</v>
      </c>
      <c r="G19" s="602">
        <v>13.210126666210122</v>
      </c>
      <c r="H19" s="603">
        <v>15.354991011696717</v>
      </c>
      <c r="I19" s="525">
        <v>4.239603221704888</v>
      </c>
      <c r="J19" s="349"/>
      <c r="K19" s="620"/>
    </row>
    <row r="20" spans="3:11" ht="15" customHeight="1">
      <c r="C20" s="476" t="s">
        <v>279</v>
      </c>
      <c r="D20" s="525">
        <v>9.331965073147995</v>
      </c>
      <c r="E20" s="525">
        <v>11.911978801705846</v>
      </c>
      <c r="F20" s="525">
        <v>9.920336295722088</v>
      </c>
      <c r="G20" s="602">
        <v>7.047837007564626</v>
      </c>
      <c r="H20" s="603">
        <v>9.66590062808586</v>
      </c>
      <c r="I20" s="525">
        <v>8.364702171291126</v>
      </c>
      <c r="J20" s="349"/>
      <c r="K20" s="620"/>
    </row>
    <row r="21" spans="3:11" ht="15" customHeight="1">
      <c r="C21" s="476" t="s">
        <v>273</v>
      </c>
      <c r="D21" s="525">
        <v>8.193576789472353</v>
      </c>
      <c r="E21" s="525">
        <v>8.647302309665221</v>
      </c>
      <c r="F21" s="525">
        <v>7.059869380007357</v>
      </c>
      <c r="G21" s="602">
        <v>10.451852453619267</v>
      </c>
      <c r="H21" s="603">
        <v>8.877780499939865</v>
      </c>
      <c r="I21" s="525">
        <v>6.286522898401648</v>
      </c>
      <c r="J21" s="349"/>
      <c r="K21" s="620"/>
    </row>
    <row r="22" spans="3:11" ht="15" customHeight="1">
      <c r="C22" s="476" t="s">
        <v>325</v>
      </c>
      <c r="D22" s="525">
        <v>5.53912142161798</v>
      </c>
      <c r="E22" s="525">
        <v>4.103005912654747</v>
      </c>
      <c r="F22" s="525">
        <v>6.933041190347478</v>
      </c>
      <c r="G22" s="602">
        <v>2.896667295679711</v>
      </c>
      <c r="H22" s="603">
        <v>3.03472076098543</v>
      </c>
      <c r="I22" s="525">
        <v>10.711531133912246</v>
      </c>
      <c r="J22" s="349"/>
      <c r="K22" s="621"/>
    </row>
    <row r="23" spans="3:11" ht="15" customHeight="1">
      <c r="C23" s="476" t="s">
        <v>204</v>
      </c>
      <c r="D23" s="525">
        <v>6.4147451004285285</v>
      </c>
      <c r="E23" s="525">
        <v>4.600255893675715</v>
      </c>
      <c r="F23" s="525">
        <v>8.054716803418493</v>
      </c>
      <c r="G23" s="602">
        <v>3.1562431268339695</v>
      </c>
      <c r="H23" s="603">
        <v>3.0161542164888844</v>
      </c>
      <c r="I23" s="525">
        <v>16.717747157899016</v>
      </c>
      <c r="J23" s="349"/>
      <c r="K23" s="621"/>
    </row>
    <row r="24" spans="3:11" ht="15" customHeight="1">
      <c r="C24" s="476" t="s">
        <v>280</v>
      </c>
      <c r="D24" s="525">
        <v>6.5568675128070435</v>
      </c>
      <c r="E24" s="525">
        <v>5.4086835344605015</v>
      </c>
      <c r="F24" s="525">
        <v>7.465636638357271</v>
      </c>
      <c r="G24" s="602">
        <v>5.7004121848418166</v>
      </c>
      <c r="H24" s="603">
        <v>7.178806275164927</v>
      </c>
      <c r="I24" s="525" t="s">
        <v>392</v>
      </c>
      <c r="J24" s="349"/>
      <c r="K24" s="620"/>
    </row>
    <row r="25" spans="3:11" ht="15" customHeight="1">
      <c r="C25" s="476" t="s">
        <v>193</v>
      </c>
      <c r="D25" s="525">
        <v>3.8311984456085324</v>
      </c>
      <c r="E25" s="525">
        <v>3.5096286375631216</v>
      </c>
      <c r="F25" s="525">
        <v>4.587576032576709</v>
      </c>
      <c r="G25" s="602">
        <v>2.3215025001329854</v>
      </c>
      <c r="H25" s="603">
        <v>1.1765610713234467</v>
      </c>
      <c r="I25" s="525">
        <v>15.129335322359475</v>
      </c>
      <c r="J25" s="349"/>
      <c r="K25" s="621"/>
    </row>
    <row r="26" spans="3:11" ht="24">
      <c r="C26" s="476" t="s">
        <v>393</v>
      </c>
      <c r="D26" s="525">
        <v>4.6861952503993605</v>
      </c>
      <c r="E26" s="525">
        <v>7.6342625536560735</v>
      </c>
      <c r="F26" s="525">
        <v>4.323799000636177</v>
      </c>
      <c r="G26" s="602">
        <v>3.8697388097185943</v>
      </c>
      <c r="H26" s="603">
        <v>4.172240996302903</v>
      </c>
      <c r="I26" s="525">
        <v>7.438006602341508</v>
      </c>
      <c r="J26" s="349"/>
      <c r="K26" s="620"/>
    </row>
    <row r="27" spans="3:11" ht="15" customHeight="1">
      <c r="C27" s="476" t="s">
        <v>278</v>
      </c>
      <c r="D27" s="525">
        <v>4.182085770682285</v>
      </c>
      <c r="E27" s="525">
        <v>3.9248815074937675</v>
      </c>
      <c r="F27" s="525">
        <v>4.4581945699319405</v>
      </c>
      <c r="G27" s="602">
        <v>3.9653250561921833</v>
      </c>
      <c r="H27" s="603">
        <v>4.190510278961771</v>
      </c>
      <c r="I27" s="525">
        <v>4.561007952315963</v>
      </c>
      <c r="J27" s="349"/>
      <c r="K27" s="621"/>
    </row>
    <row r="28" spans="3:11" ht="15" customHeight="1">
      <c r="C28" s="476" t="s">
        <v>277</v>
      </c>
      <c r="D28" s="525">
        <v>2.96976262213212</v>
      </c>
      <c r="E28" s="525">
        <v>4.4798973699147275</v>
      </c>
      <c r="F28" s="525">
        <v>2.8033413004552323</v>
      </c>
      <c r="G28" s="602">
        <v>2.4494572823409735</v>
      </c>
      <c r="H28" s="603">
        <v>2.9653581941958502</v>
      </c>
      <c r="I28" s="525">
        <v>3.354404178220455</v>
      </c>
      <c r="J28" s="349"/>
      <c r="K28" s="620"/>
    </row>
    <row r="29" spans="3:11" ht="30" customHeight="1">
      <c r="C29" s="477" t="s">
        <v>394</v>
      </c>
      <c r="D29" s="527">
        <v>2.8704172666847385</v>
      </c>
      <c r="E29" s="527">
        <v>2.9140501299760495</v>
      </c>
      <c r="F29" s="527">
        <v>2.732417395704451</v>
      </c>
      <c r="G29" s="604">
        <v>3.204723637784446</v>
      </c>
      <c r="H29" s="605">
        <v>3.0951759128579317</v>
      </c>
      <c r="I29" s="527">
        <v>2.448906692381022</v>
      </c>
      <c r="J29" s="349"/>
      <c r="K29" s="620"/>
    </row>
  </sheetData>
  <sheetProtection/>
  <mergeCells count="6">
    <mergeCell ref="D6:G6"/>
    <mergeCell ref="H6:I6"/>
    <mergeCell ref="C6:C7"/>
    <mergeCell ref="C1:I1"/>
    <mergeCell ref="C2:I2"/>
    <mergeCell ref="C4:I4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Y161"/>
  <sheetViews>
    <sheetView view="pageBreakPreview" zoomScaleSheetLayoutView="100" zoomScalePageLayoutView="0" workbookViewId="0" topLeftCell="A115">
      <selection activeCell="A1" sqref="A1:Y161"/>
    </sheetView>
  </sheetViews>
  <sheetFormatPr defaultColWidth="10.7109375" defaultRowHeight="9.75" customHeight="1"/>
  <cols>
    <col min="1" max="1" width="33.7109375" style="297" customWidth="1"/>
    <col min="2" max="8" width="6.8515625" style="297" hidden="1" customWidth="1"/>
    <col min="9" max="15" width="6.8515625" style="297" customWidth="1"/>
    <col min="16" max="22" width="6.8515625" style="155" customWidth="1"/>
    <col min="23" max="23" width="5.28125" style="155" customWidth="1"/>
    <col min="24" max="24" width="6.421875" style="155" customWidth="1"/>
    <col min="25" max="25" width="7.140625" style="155" customWidth="1"/>
    <col min="26" max="16384" width="10.7109375" style="155" customWidth="1"/>
  </cols>
  <sheetData>
    <row r="1" spans="1:25" ht="10.5" customHeight="1">
      <c r="A1" s="775" t="s">
        <v>395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</row>
    <row r="2" spans="1:25" ht="10.5" customHeight="1">
      <c r="A2" s="775" t="s">
        <v>288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</row>
    <row r="3" spans="1:16" ht="6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25" ht="10.5" customHeight="1">
      <c r="A4" s="775" t="s">
        <v>396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</row>
    <row r="5" spans="1:16" ht="6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25" ht="10.5" customHeight="1">
      <c r="A6" s="795" t="s">
        <v>268</v>
      </c>
      <c r="B6" s="519">
        <v>1987</v>
      </c>
      <c r="C6" s="519">
        <v>1988</v>
      </c>
      <c r="D6" s="519">
        <v>1989</v>
      </c>
      <c r="E6" s="519">
        <v>1990</v>
      </c>
      <c r="F6" s="519">
        <v>1991</v>
      </c>
      <c r="G6" s="519">
        <v>1992</v>
      </c>
      <c r="H6" s="519">
        <v>1993</v>
      </c>
      <c r="I6" s="519">
        <v>1994</v>
      </c>
      <c r="J6" s="519">
        <v>1995</v>
      </c>
      <c r="K6" s="519">
        <v>1996</v>
      </c>
      <c r="L6" s="519">
        <v>1997</v>
      </c>
      <c r="M6" s="519">
        <v>1998</v>
      </c>
      <c r="N6" s="519">
        <v>1999</v>
      </c>
      <c r="O6" s="519">
        <v>2000</v>
      </c>
      <c r="P6" s="519">
        <v>2001</v>
      </c>
      <c r="Q6" s="519">
        <v>2002</v>
      </c>
      <c r="R6" s="520">
        <v>2003</v>
      </c>
      <c r="S6" s="520">
        <v>2004</v>
      </c>
      <c r="T6" s="520">
        <v>2005</v>
      </c>
      <c r="U6" s="520">
        <v>2006</v>
      </c>
      <c r="V6" s="520">
        <v>2007</v>
      </c>
      <c r="W6" s="520">
        <v>2008</v>
      </c>
      <c r="X6" s="520">
        <v>2009</v>
      </c>
      <c r="Y6" s="520">
        <v>2010</v>
      </c>
    </row>
    <row r="7" spans="1:25" ht="10.5" customHeight="1">
      <c r="A7" s="796"/>
      <c r="B7" s="518" t="s">
        <v>397</v>
      </c>
      <c r="C7" s="518" t="s">
        <v>398</v>
      </c>
      <c r="D7" s="518" t="s">
        <v>399</v>
      </c>
      <c r="E7" s="518" t="s">
        <v>400</v>
      </c>
      <c r="F7" s="518" t="s">
        <v>401</v>
      </c>
      <c r="G7" s="518" t="s">
        <v>402</v>
      </c>
      <c r="H7" s="518" t="s">
        <v>403</v>
      </c>
      <c r="I7" s="518" t="s">
        <v>404</v>
      </c>
      <c r="J7" s="518" t="s">
        <v>405</v>
      </c>
      <c r="K7" s="518" t="s">
        <v>406</v>
      </c>
      <c r="L7" s="518" t="s">
        <v>407</v>
      </c>
      <c r="M7" s="518" t="s">
        <v>408</v>
      </c>
      <c r="N7" s="518" t="s">
        <v>409</v>
      </c>
      <c r="O7" s="518" t="s">
        <v>410</v>
      </c>
      <c r="P7" s="518" t="s">
        <v>411</v>
      </c>
      <c r="Q7" s="518" t="s">
        <v>412</v>
      </c>
      <c r="R7" s="523" t="s">
        <v>413</v>
      </c>
      <c r="S7" s="523" t="s">
        <v>414</v>
      </c>
      <c r="T7" s="523" t="s">
        <v>415</v>
      </c>
      <c r="U7" s="523" t="s">
        <v>416</v>
      </c>
      <c r="V7" s="523" t="s">
        <v>417</v>
      </c>
      <c r="W7" s="523" t="s">
        <v>418</v>
      </c>
      <c r="X7" s="523" t="s">
        <v>419</v>
      </c>
      <c r="Y7" s="523" t="s">
        <v>420</v>
      </c>
    </row>
    <row r="8" spans="1:25" ht="9" customHeight="1">
      <c r="A8" s="269" t="s">
        <v>201</v>
      </c>
      <c r="B8" s="298"/>
      <c r="C8" s="298"/>
      <c r="D8" s="299"/>
      <c r="E8" s="299"/>
      <c r="F8" s="299"/>
      <c r="G8" s="298"/>
      <c r="H8" s="298"/>
      <c r="I8" s="298"/>
      <c r="J8" s="298"/>
      <c r="K8" s="298"/>
      <c r="L8" s="298"/>
      <c r="M8" s="298"/>
      <c r="N8" s="298"/>
      <c r="O8" s="298"/>
      <c r="P8" s="262"/>
      <c r="Q8" s="506"/>
      <c r="R8" s="488"/>
      <c r="S8" s="488"/>
      <c r="T8" s="488"/>
      <c r="U8" s="488"/>
      <c r="V8" s="488"/>
      <c r="W8" s="488"/>
      <c r="X8" s="488"/>
      <c r="Y8" s="488"/>
    </row>
    <row r="9" spans="1:25" ht="10.5" customHeight="1">
      <c r="A9" s="499" t="s">
        <v>234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22"/>
      <c r="Q9" s="507"/>
      <c r="R9" s="508"/>
      <c r="S9" s="508"/>
      <c r="T9" s="508"/>
      <c r="U9" s="508"/>
      <c r="V9" s="508"/>
      <c r="W9" s="508"/>
      <c r="X9" s="508"/>
      <c r="Y9" s="508"/>
    </row>
    <row r="10" spans="1:25" ht="10.5" customHeight="1">
      <c r="A10" s="500" t="s">
        <v>284</v>
      </c>
      <c r="B10" s="606">
        <v>407.81637371251315</v>
      </c>
      <c r="C10" s="606">
        <v>402.28659544844294</v>
      </c>
      <c r="D10" s="606">
        <v>391.42615443520646</v>
      </c>
      <c r="E10" s="606">
        <v>321.83935040566155</v>
      </c>
      <c r="F10" s="606">
        <v>313.7808707598574</v>
      </c>
      <c r="G10" s="606">
        <v>306.79568607596104</v>
      </c>
      <c r="H10" s="606">
        <v>301.4981696852699</v>
      </c>
      <c r="I10" s="606">
        <v>292.0580776150953</v>
      </c>
      <c r="J10" s="606">
        <v>283.5880458702362</v>
      </c>
      <c r="K10" s="606">
        <v>275.07677512798494</v>
      </c>
      <c r="L10" s="606">
        <v>267.37851527642965</v>
      </c>
      <c r="M10" s="606">
        <v>257.49971112482166</v>
      </c>
      <c r="N10" s="606">
        <v>252.3153790404399</v>
      </c>
      <c r="O10" s="606">
        <v>244.18517004566775</v>
      </c>
      <c r="P10" s="606">
        <v>236.6596835079722</v>
      </c>
      <c r="Q10" s="606">
        <v>223.89305838612847</v>
      </c>
      <c r="R10" s="606">
        <v>215.11988245360646</v>
      </c>
      <c r="S10" s="606">
        <v>201.67725814417008</v>
      </c>
      <c r="T10" s="606">
        <v>190.02073591172294</v>
      </c>
      <c r="U10" s="606">
        <v>178.8303043344584</v>
      </c>
      <c r="V10" s="606">
        <v>172.63822968974583</v>
      </c>
      <c r="W10" s="606">
        <v>165.5933620144165</v>
      </c>
      <c r="X10" s="606">
        <v>162.6573887020359</v>
      </c>
      <c r="Y10" s="606">
        <v>160.32477982910044</v>
      </c>
    </row>
    <row r="11" spans="1:25" ht="10.5" customHeight="1">
      <c r="A11" s="500" t="s">
        <v>285</v>
      </c>
      <c r="B11" s="606">
        <v>432.1420075485813</v>
      </c>
      <c r="C11" s="606">
        <v>405.5756307776374</v>
      </c>
      <c r="D11" s="606">
        <v>379.88523374866105</v>
      </c>
      <c r="E11" s="606">
        <v>335.7060776952958</v>
      </c>
      <c r="F11" s="606">
        <v>331.8224952175713</v>
      </c>
      <c r="G11" s="606">
        <v>322.47384274113483</v>
      </c>
      <c r="H11" s="606">
        <v>317.26939281168717</v>
      </c>
      <c r="I11" s="606">
        <v>316.955619016141</v>
      </c>
      <c r="J11" s="606">
        <v>313.49412169781397</v>
      </c>
      <c r="K11" s="606">
        <v>308.31241390990664</v>
      </c>
      <c r="L11" s="606">
        <v>304.3637083512689</v>
      </c>
      <c r="M11" s="606">
        <v>296.94349100839986</v>
      </c>
      <c r="N11" s="606">
        <v>291.04416921256814</v>
      </c>
      <c r="O11" s="606">
        <v>279.59420137137073</v>
      </c>
      <c r="P11" s="606">
        <v>275.2663261657916</v>
      </c>
      <c r="Q11" s="606">
        <v>267.2438273927072</v>
      </c>
      <c r="R11" s="606">
        <v>262.6768747066718</v>
      </c>
      <c r="S11" s="606">
        <v>251.57591461329966</v>
      </c>
      <c r="T11" s="606">
        <v>243.11706085132374</v>
      </c>
      <c r="U11" s="606">
        <v>233.69827875049506</v>
      </c>
      <c r="V11" s="606">
        <v>223.94800919477973</v>
      </c>
      <c r="W11" s="606">
        <v>211.2835100836795</v>
      </c>
      <c r="X11" s="606">
        <v>207.06102641195628</v>
      </c>
      <c r="Y11" s="606">
        <v>200.23764957267218</v>
      </c>
    </row>
    <row r="12" spans="1:25" ht="10.5" customHeight="1">
      <c r="A12" s="500" t="s">
        <v>286</v>
      </c>
      <c r="B12" s="606">
        <v>384.88822938759233</v>
      </c>
      <c r="C12" s="606">
        <v>371.4505957785018</v>
      </c>
      <c r="D12" s="606">
        <v>359.14896557909054</v>
      </c>
      <c r="E12" s="606">
        <v>317.61890755280416</v>
      </c>
      <c r="F12" s="606">
        <v>309.7320091562162</v>
      </c>
      <c r="G12" s="606">
        <v>303.0875178386866</v>
      </c>
      <c r="H12" s="606">
        <v>296.82412686565243</v>
      </c>
      <c r="I12" s="606">
        <v>287.6929836085578</v>
      </c>
      <c r="J12" s="606">
        <v>276.45656669576414</v>
      </c>
      <c r="K12" s="606">
        <v>267.0982470122209</v>
      </c>
      <c r="L12" s="606">
        <v>259.6652928427932</v>
      </c>
      <c r="M12" s="606">
        <v>250.93769361699347</v>
      </c>
      <c r="N12" s="606">
        <v>246.1949344567498</v>
      </c>
      <c r="O12" s="606">
        <v>240.30010664873208</v>
      </c>
      <c r="P12" s="606">
        <v>233.5030358572527</v>
      </c>
      <c r="Q12" s="606">
        <v>220.10547870458495</v>
      </c>
      <c r="R12" s="606">
        <v>211.26916074143656</v>
      </c>
      <c r="S12" s="606">
        <v>196.06473412492016</v>
      </c>
      <c r="T12" s="606">
        <v>182.93475638184094</v>
      </c>
      <c r="U12" s="606">
        <v>171.0435946089708</v>
      </c>
      <c r="V12" s="606">
        <v>165.43669012367906</v>
      </c>
      <c r="W12" s="606">
        <v>158.332553083131</v>
      </c>
      <c r="X12" s="606">
        <v>155.99455954065377</v>
      </c>
      <c r="Y12" s="606">
        <v>153.89703984356132</v>
      </c>
    </row>
    <row r="13" spans="1:25" ht="10.5" customHeight="1">
      <c r="A13" s="501" t="s">
        <v>287</v>
      </c>
      <c r="B13" s="606">
        <v>386.0996222514473</v>
      </c>
      <c r="C13" s="606">
        <v>371.9415551669508</v>
      </c>
      <c r="D13" s="606">
        <v>363.9979620652273</v>
      </c>
      <c r="E13" s="606">
        <v>328.5158908430251</v>
      </c>
      <c r="F13" s="606">
        <v>320.2216694073628</v>
      </c>
      <c r="G13" s="606">
        <v>311.0870837775712</v>
      </c>
      <c r="H13" s="606">
        <v>304.96675891882035</v>
      </c>
      <c r="I13" s="606">
        <v>290.63661583810665</v>
      </c>
      <c r="J13" s="606">
        <v>284.4663090048567</v>
      </c>
      <c r="K13" s="606">
        <v>276.2990799695706</v>
      </c>
      <c r="L13" s="606">
        <v>265.31335467381416</v>
      </c>
      <c r="M13" s="606">
        <v>251.9280081859353</v>
      </c>
      <c r="N13" s="606">
        <v>246.41962468070858</v>
      </c>
      <c r="O13" s="606">
        <v>235.25529018967342</v>
      </c>
      <c r="P13" s="606">
        <v>223.9835210910665</v>
      </c>
      <c r="Q13" s="606">
        <v>209.67639814885496</v>
      </c>
      <c r="R13" s="606">
        <v>198.5686961779358</v>
      </c>
      <c r="S13" s="606">
        <v>187.37143582536356</v>
      </c>
      <c r="T13" s="606">
        <v>176.6150033129012</v>
      </c>
      <c r="U13" s="606">
        <v>166.06820375080142</v>
      </c>
      <c r="V13" s="606">
        <v>160.7905967974908</v>
      </c>
      <c r="W13" s="606">
        <v>156.70313764880532</v>
      </c>
      <c r="X13" s="606">
        <v>153.62901912055935</v>
      </c>
      <c r="Y13" s="606">
        <v>153.7452244756178</v>
      </c>
    </row>
    <row r="14" spans="1:25" ht="9" customHeight="1">
      <c r="A14" s="502"/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</row>
    <row r="15" spans="1:25" ht="10.5" customHeight="1">
      <c r="A15" s="499" t="s">
        <v>235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</row>
    <row r="16" spans="1:25" ht="10.5" customHeight="1">
      <c r="A16" s="500" t="s">
        <v>284</v>
      </c>
      <c r="B16" s="606">
        <v>235.83445973469082</v>
      </c>
      <c r="C16" s="606">
        <v>238.264467339648</v>
      </c>
      <c r="D16" s="606">
        <v>239.36543957849298</v>
      </c>
      <c r="E16" s="606">
        <v>242.68360792984964</v>
      </c>
      <c r="F16" s="606">
        <v>240.04580814524556</v>
      </c>
      <c r="G16" s="606">
        <v>238.89957280936036</v>
      </c>
      <c r="H16" s="606">
        <v>236.10622459498634</v>
      </c>
      <c r="I16" s="606">
        <v>231.1635472281526</v>
      </c>
      <c r="J16" s="606">
        <v>228.16685913752139</v>
      </c>
      <c r="K16" s="606">
        <v>221.22315038657138</v>
      </c>
      <c r="L16" s="606">
        <v>218.01621351476933</v>
      </c>
      <c r="M16" s="606">
        <v>210.85104646113732</v>
      </c>
      <c r="N16" s="606">
        <v>206.72026831367933</v>
      </c>
      <c r="O16" s="606">
        <v>202.90594466560145</v>
      </c>
      <c r="P16" s="606">
        <v>201.33345175386003</v>
      </c>
      <c r="Q16" s="606">
        <v>195.00577914249328</v>
      </c>
      <c r="R16" s="606">
        <v>193.868006159483</v>
      </c>
      <c r="S16" s="606">
        <v>191.99721508410286</v>
      </c>
      <c r="T16" s="606">
        <v>186.1045605870664</v>
      </c>
      <c r="U16" s="606">
        <v>183.46044741080038</v>
      </c>
      <c r="V16" s="606">
        <v>181.37407117532214</v>
      </c>
      <c r="W16" s="606">
        <v>178.42258985953006</v>
      </c>
      <c r="X16" s="606">
        <v>173.7806934616039</v>
      </c>
      <c r="Y16" s="606">
        <v>172.221684479231</v>
      </c>
    </row>
    <row r="17" spans="1:25" ht="10.5" customHeight="1">
      <c r="A17" s="500" t="s">
        <v>285</v>
      </c>
      <c r="B17" s="606">
        <v>241.90669738732913</v>
      </c>
      <c r="C17" s="606">
        <v>244.23502142171986</v>
      </c>
      <c r="D17" s="606">
        <v>245.31775698891053</v>
      </c>
      <c r="E17" s="606">
        <v>235.74713522372267</v>
      </c>
      <c r="F17" s="606">
        <v>229.22378729547404</v>
      </c>
      <c r="G17" s="606">
        <v>230.15455732266528</v>
      </c>
      <c r="H17" s="606">
        <v>230.62377312358498</v>
      </c>
      <c r="I17" s="606">
        <v>222.3854895617182</v>
      </c>
      <c r="J17" s="606">
        <v>222.53692233070234</v>
      </c>
      <c r="K17" s="606">
        <v>220.4327052449021</v>
      </c>
      <c r="L17" s="606">
        <v>221.8921527230734</v>
      </c>
      <c r="M17" s="606">
        <v>219.0063241928385</v>
      </c>
      <c r="N17" s="606">
        <v>217.8350988717825</v>
      </c>
      <c r="O17" s="606">
        <v>211.87051122098845</v>
      </c>
      <c r="P17" s="606">
        <v>213.79644062254306</v>
      </c>
      <c r="Q17" s="606">
        <v>206.34918788665814</v>
      </c>
      <c r="R17" s="606">
        <v>208.84783598761373</v>
      </c>
      <c r="S17" s="606">
        <v>210.63594298547193</v>
      </c>
      <c r="T17" s="606">
        <v>208.07066307345394</v>
      </c>
      <c r="U17" s="606">
        <v>206.76871652241388</v>
      </c>
      <c r="V17" s="606">
        <v>205.86680496606476</v>
      </c>
      <c r="W17" s="606">
        <v>207.97137528531783</v>
      </c>
      <c r="X17" s="606">
        <v>199.5544616695736</v>
      </c>
      <c r="Y17" s="606">
        <v>199.4675089359422</v>
      </c>
    </row>
    <row r="18" spans="1:25" ht="10.5" customHeight="1">
      <c r="A18" s="500" t="s">
        <v>286</v>
      </c>
      <c r="B18" s="606">
        <v>238.83454930902008</v>
      </c>
      <c r="C18" s="606">
        <v>241.54888353527315</v>
      </c>
      <c r="D18" s="606">
        <v>241.77330010168262</v>
      </c>
      <c r="E18" s="606">
        <v>245.14944504269192</v>
      </c>
      <c r="F18" s="606">
        <v>241.97902747762336</v>
      </c>
      <c r="G18" s="606">
        <v>240.14772980954953</v>
      </c>
      <c r="H18" s="606">
        <v>238.157628085007</v>
      </c>
      <c r="I18" s="606">
        <v>235.24322800958208</v>
      </c>
      <c r="J18" s="606">
        <v>230.54767374447573</v>
      </c>
      <c r="K18" s="606">
        <v>223.37712354558806</v>
      </c>
      <c r="L18" s="606">
        <v>219.93647949196935</v>
      </c>
      <c r="M18" s="606">
        <v>212.68442519132617</v>
      </c>
      <c r="N18" s="606">
        <v>206.7328501200454</v>
      </c>
      <c r="O18" s="606">
        <v>203.15511282682704</v>
      </c>
      <c r="P18" s="606">
        <v>202.27883909898412</v>
      </c>
      <c r="Q18" s="606">
        <v>195.17367576143994</v>
      </c>
      <c r="R18" s="606">
        <v>192.75195961627645</v>
      </c>
      <c r="S18" s="606">
        <v>192.804109957724</v>
      </c>
      <c r="T18" s="606">
        <v>187.09612935043373</v>
      </c>
      <c r="U18" s="606">
        <v>184.18359734171466</v>
      </c>
      <c r="V18" s="606">
        <v>184.36133468054322</v>
      </c>
      <c r="W18" s="606">
        <v>181.10212223686818</v>
      </c>
      <c r="X18" s="606">
        <v>175.80191272904</v>
      </c>
      <c r="Y18" s="606">
        <v>172.6952379456886</v>
      </c>
    </row>
    <row r="19" spans="1:25" ht="10.5" customHeight="1">
      <c r="A19" s="501" t="s">
        <v>287</v>
      </c>
      <c r="B19" s="606">
        <v>239.623943876503</v>
      </c>
      <c r="C19" s="606">
        <v>240.885159539754</v>
      </c>
      <c r="D19" s="606">
        <v>241.6168786411086</v>
      </c>
      <c r="E19" s="606">
        <v>245.75506038250836</v>
      </c>
      <c r="F19" s="606">
        <v>242.2337456708429</v>
      </c>
      <c r="G19" s="606">
        <v>241.80624030792615</v>
      </c>
      <c r="H19" s="606">
        <v>240.99037234475264</v>
      </c>
      <c r="I19" s="606">
        <v>227.4159889397017</v>
      </c>
      <c r="J19" s="606">
        <v>223.41691819139285</v>
      </c>
      <c r="K19" s="606">
        <v>217.984744588302</v>
      </c>
      <c r="L19" s="606">
        <v>213.08352713447385</v>
      </c>
      <c r="M19" s="606">
        <v>203.92342067228967</v>
      </c>
      <c r="N19" s="606">
        <v>201.9886908657726</v>
      </c>
      <c r="O19" s="606">
        <v>198.6384189865888</v>
      </c>
      <c r="P19" s="606">
        <v>194.179468028668</v>
      </c>
      <c r="Q19" s="606">
        <v>190.61163842614297</v>
      </c>
      <c r="R19" s="606">
        <v>190.41721787514223</v>
      </c>
      <c r="S19" s="606">
        <v>182.98688810801886</v>
      </c>
      <c r="T19" s="606">
        <v>174.979849460145</v>
      </c>
      <c r="U19" s="606">
        <v>171.2857430390595</v>
      </c>
      <c r="V19" s="606">
        <v>164.33804912345545</v>
      </c>
      <c r="W19" s="606">
        <v>158.94418812988744</v>
      </c>
      <c r="X19" s="606">
        <v>158.02928395364108</v>
      </c>
      <c r="Y19" s="606">
        <v>158.54289822023426</v>
      </c>
    </row>
    <row r="20" spans="1:25" ht="9" customHeight="1">
      <c r="A20" s="502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</row>
    <row r="21" spans="1:25" ht="10.5" customHeight="1">
      <c r="A21" s="499" t="s">
        <v>294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</row>
    <row r="22" spans="1:25" ht="10.5" customHeight="1">
      <c r="A22" s="500" t="s">
        <v>284</v>
      </c>
      <c r="B22" s="606">
        <v>57.51209535649121</v>
      </c>
      <c r="C22" s="606">
        <v>56.338577654161725</v>
      </c>
      <c r="D22" s="606">
        <v>56.83953725996797</v>
      </c>
      <c r="E22" s="606">
        <v>57.62706191341381</v>
      </c>
      <c r="F22" s="606">
        <v>56.271095900456444</v>
      </c>
      <c r="G22" s="606">
        <v>53.68961588388203</v>
      </c>
      <c r="H22" s="606">
        <v>52.58491684329571</v>
      </c>
      <c r="I22" s="606">
        <v>51.979481252788005</v>
      </c>
      <c r="J22" s="606">
        <v>50.84699706605749</v>
      </c>
      <c r="K22" s="606">
        <v>51.82950680375629</v>
      </c>
      <c r="L22" s="606">
        <v>51.61492916772058</v>
      </c>
      <c r="M22" s="606">
        <v>51.671984599447455</v>
      </c>
      <c r="N22" s="606">
        <v>51.03933330200554</v>
      </c>
      <c r="O22" s="606">
        <v>48.839542488469974</v>
      </c>
      <c r="P22" s="606">
        <v>45.88406692993881</v>
      </c>
      <c r="Q22" s="606">
        <v>44.08908767031567</v>
      </c>
      <c r="R22" s="606">
        <v>41.52110929915584</v>
      </c>
      <c r="S22" s="606">
        <v>39.00362625170528</v>
      </c>
      <c r="T22" s="606">
        <v>38.90569527094716</v>
      </c>
      <c r="U22" s="606">
        <v>38.22372141228513</v>
      </c>
      <c r="V22" s="606">
        <v>37.70140765094057</v>
      </c>
      <c r="W22" s="606">
        <v>37.21753239593093</v>
      </c>
      <c r="X22" s="606">
        <v>36.91855195692469</v>
      </c>
      <c r="Y22" s="606">
        <v>36.263930437982914</v>
      </c>
    </row>
    <row r="23" spans="1:25" ht="10.5" customHeight="1">
      <c r="A23" s="500" t="s">
        <v>285</v>
      </c>
      <c r="B23" s="606">
        <v>64.15606002909186</v>
      </c>
      <c r="C23" s="606">
        <v>66.98958155922153</v>
      </c>
      <c r="D23" s="606">
        <v>66.93852892144326</v>
      </c>
      <c r="E23" s="606">
        <v>68.49121929027588</v>
      </c>
      <c r="F23" s="606">
        <v>68.43057498514501</v>
      </c>
      <c r="G23" s="606">
        <v>66.39509052689313</v>
      </c>
      <c r="H23" s="606">
        <v>69.22596857742693</v>
      </c>
      <c r="I23" s="606">
        <v>70.05396320161576</v>
      </c>
      <c r="J23" s="606">
        <v>68.97833434486706</v>
      </c>
      <c r="K23" s="606">
        <v>60.59323903581223</v>
      </c>
      <c r="L23" s="606">
        <v>55.05316806426605</v>
      </c>
      <c r="M23" s="606">
        <v>55.79291336815877</v>
      </c>
      <c r="N23" s="606">
        <v>53.76423203780132</v>
      </c>
      <c r="O23" s="606">
        <v>50.55703094592769</v>
      </c>
      <c r="P23" s="606">
        <v>49.434302397047404</v>
      </c>
      <c r="Q23" s="606">
        <v>48.44798095466847</v>
      </c>
      <c r="R23" s="606">
        <v>42.56033407058247</v>
      </c>
      <c r="S23" s="606">
        <v>39.44546291350419</v>
      </c>
      <c r="T23" s="606">
        <v>41.19908152091439</v>
      </c>
      <c r="U23" s="606">
        <v>38.95256558221488</v>
      </c>
      <c r="V23" s="606">
        <v>36.738370229144486</v>
      </c>
      <c r="W23" s="606">
        <v>38.98083756623357</v>
      </c>
      <c r="X23" s="606">
        <v>38.951676942689645</v>
      </c>
      <c r="Y23" s="606">
        <v>38.400235321396465</v>
      </c>
    </row>
    <row r="24" spans="1:25" ht="10.5" customHeight="1">
      <c r="A24" s="500" t="s">
        <v>286</v>
      </c>
      <c r="B24" s="606">
        <v>54.29074011019449</v>
      </c>
      <c r="C24" s="606">
        <v>54.420726404582126</v>
      </c>
      <c r="D24" s="606">
        <v>56.71039699909383</v>
      </c>
      <c r="E24" s="606">
        <v>56.346813988726545</v>
      </c>
      <c r="F24" s="606">
        <v>54.00570386948956</v>
      </c>
      <c r="G24" s="606">
        <v>51.70699441627936</v>
      </c>
      <c r="H24" s="606">
        <v>49.730424944560724</v>
      </c>
      <c r="I24" s="606">
        <v>49.85781164732474</v>
      </c>
      <c r="J24" s="606">
        <v>50.01724230040979</v>
      </c>
      <c r="K24" s="606">
        <v>53.10950493839568</v>
      </c>
      <c r="L24" s="606">
        <v>53.77516279453385</v>
      </c>
      <c r="M24" s="606">
        <v>54.02249834636842</v>
      </c>
      <c r="N24" s="606">
        <v>54.136908909295144</v>
      </c>
      <c r="O24" s="606">
        <v>52.43250780813612</v>
      </c>
      <c r="P24" s="606">
        <v>49.411717443202576</v>
      </c>
      <c r="Q24" s="606">
        <v>47.99699839200829</v>
      </c>
      <c r="R24" s="606">
        <v>47.31803004886949</v>
      </c>
      <c r="S24" s="606">
        <v>44.62830156455881</v>
      </c>
      <c r="T24" s="606">
        <v>44.08336495139925</v>
      </c>
      <c r="U24" s="606">
        <v>43.3442996684558</v>
      </c>
      <c r="V24" s="606">
        <v>43.41784219271541</v>
      </c>
      <c r="W24" s="606">
        <v>42.21006437286006</v>
      </c>
      <c r="X24" s="606">
        <v>42.58273483445399</v>
      </c>
      <c r="Y24" s="606">
        <v>41.81892707917447</v>
      </c>
    </row>
    <row r="25" spans="1:25" ht="10.5" customHeight="1">
      <c r="A25" s="501" t="s">
        <v>287</v>
      </c>
      <c r="B25" s="606">
        <v>59.41846426397863</v>
      </c>
      <c r="C25" s="606">
        <v>57.028610507598316</v>
      </c>
      <c r="D25" s="606">
        <v>58.82537418056723</v>
      </c>
      <c r="E25" s="606">
        <v>54.257121618867295</v>
      </c>
      <c r="F25" s="606">
        <v>56.0487748546867</v>
      </c>
      <c r="G25" s="606">
        <v>49.579567589097046</v>
      </c>
      <c r="H25" s="606">
        <v>49.43402993821067</v>
      </c>
      <c r="I25" s="606">
        <v>47.134831136332764</v>
      </c>
      <c r="J25" s="606">
        <v>45.530498674863594</v>
      </c>
      <c r="K25" s="606">
        <v>44.13351031476345</v>
      </c>
      <c r="L25" s="606">
        <v>45.02397095353936</v>
      </c>
      <c r="M25" s="606">
        <v>44.31592050361505</v>
      </c>
      <c r="N25" s="606">
        <v>42.931897862930484</v>
      </c>
      <c r="O25" s="606">
        <v>40.63868762086935</v>
      </c>
      <c r="P25" s="606">
        <v>36.84176801696528</v>
      </c>
      <c r="Q25" s="606">
        <v>34.063843833159254</v>
      </c>
      <c r="R25" s="606">
        <v>29.99190279471413</v>
      </c>
      <c r="S25" s="606">
        <v>28.47786599975441</v>
      </c>
      <c r="T25" s="606">
        <v>28.420795822043665</v>
      </c>
      <c r="U25" s="606">
        <v>28.963711419370235</v>
      </c>
      <c r="V25" s="606">
        <v>28.82685046320607</v>
      </c>
      <c r="W25" s="606">
        <v>28.480357937362196</v>
      </c>
      <c r="X25" s="606">
        <v>27.30884757135651</v>
      </c>
      <c r="Y25" s="606">
        <v>27.138691205357453</v>
      </c>
    </row>
    <row r="26" spans="1:25" ht="9" customHeight="1">
      <c r="A26" s="502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</row>
    <row r="27" spans="1:25" ht="10.5" customHeight="1">
      <c r="A27" s="499" t="s">
        <v>239</v>
      </c>
      <c r="B27" s="606"/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</row>
    <row r="28" spans="1:25" ht="10.5" customHeight="1">
      <c r="A28" s="500" t="s">
        <v>284</v>
      </c>
      <c r="B28" s="606">
        <v>33.70701607769473</v>
      </c>
      <c r="C28" s="606">
        <v>34.42418653088261</v>
      </c>
      <c r="D28" s="606">
        <v>35.953367141346675</v>
      </c>
      <c r="E28" s="606">
        <v>39.83570980730457</v>
      </c>
      <c r="F28" s="606">
        <v>39.714216409268175</v>
      </c>
      <c r="G28" s="606">
        <v>40.17668171189324</v>
      </c>
      <c r="H28" s="606">
        <v>40.434523152709886</v>
      </c>
      <c r="I28" s="606">
        <v>40.927477603683144</v>
      </c>
      <c r="J28" s="606">
        <v>41.357516723641446</v>
      </c>
      <c r="K28" s="606">
        <v>42.49667513470123</v>
      </c>
      <c r="L28" s="606">
        <v>41.917287936395056</v>
      </c>
      <c r="M28" s="606">
        <v>42.22390172319824</v>
      </c>
      <c r="N28" s="606">
        <v>41.25372511128615</v>
      </c>
      <c r="O28" s="606">
        <v>40.49897892950564</v>
      </c>
      <c r="P28" s="606">
        <v>40.9546828909936</v>
      </c>
      <c r="Q28" s="606">
        <v>40.573422678055124</v>
      </c>
      <c r="R28" s="606">
        <v>39.83921133961209</v>
      </c>
      <c r="S28" s="606">
        <v>41.39559803142406</v>
      </c>
      <c r="T28" s="606">
        <v>41.86813163145486</v>
      </c>
      <c r="U28" s="606">
        <v>41.18193836272812</v>
      </c>
      <c r="V28" s="606">
        <v>42.24840551050623</v>
      </c>
      <c r="W28" s="606">
        <v>41.90232452953369</v>
      </c>
      <c r="X28" s="606">
        <v>40.956493488594916</v>
      </c>
      <c r="Y28" s="606">
        <v>40.364738541089636</v>
      </c>
    </row>
    <row r="29" spans="1:25" ht="10.5" customHeight="1">
      <c r="A29" s="500" t="s">
        <v>285</v>
      </c>
      <c r="B29" s="606">
        <v>38.94994335590765</v>
      </c>
      <c r="C29" s="606">
        <v>40.92242396473939</v>
      </c>
      <c r="D29" s="606">
        <v>43.03908963779146</v>
      </c>
      <c r="E29" s="606">
        <v>43.399326285601205</v>
      </c>
      <c r="F29" s="606">
        <v>45.669755265856665</v>
      </c>
      <c r="G29" s="606">
        <v>46.299042521148465</v>
      </c>
      <c r="H29" s="606">
        <v>49.34304413723892</v>
      </c>
      <c r="I29" s="606">
        <v>52.80274753284092</v>
      </c>
      <c r="J29" s="606">
        <v>53.97987921923561</v>
      </c>
      <c r="K29" s="606">
        <v>52.45327204479614</v>
      </c>
      <c r="L29" s="606">
        <v>49.387308479527604</v>
      </c>
      <c r="M29" s="606">
        <v>45.12234942911085</v>
      </c>
      <c r="N29" s="606">
        <v>44.68189810050126</v>
      </c>
      <c r="O29" s="606">
        <v>45.69156360385607</v>
      </c>
      <c r="P29" s="606">
        <v>48.88092897100412</v>
      </c>
      <c r="Q29" s="606">
        <v>49.637472544934354</v>
      </c>
      <c r="R29" s="606">
        <v>51.39085956606323</v>
      </c>
      <c r="S29" s="606">
        <v>55.466875826005506</v>
      </c>
      <c r="T29" s="606">
        <v>55.85878061041316</v>
      </c>
      <c r="U29" s="606">
        <v>54.65078246751338</v>
      </c>
      <c r="V29" s="606">
        <v>55.67586636312084</v>
      </c>
      <c r="W29" s="606">
        <v>55.94889832449491</v>
      </c>
      <c r="X29" s="606">
        <v>50.600379725488295</v>
      </c>
      <c r="Y29" s="606">
        <v>49.33498431528578</v>
      </c>
    </row>
    <row r="30" spans="1:25" ht="10.5" customHeight="1">
      <c r="A30" s="500" t="s">
        <v>286</v>
      </c>
      <c r="B30" s="606">
        <v>34.310250088691575</v>
      </c>
      <c r="C30" s="606">
        <v>34.58579347404127</v>
      </c>
      <c r="D30" s="606">
        <v>34.26584311143509</v>
      </c>
      <c r="E30" s="606">
        <v>34.75539125612167</v>
      </c>
      <c r="F30" s="606">
        <v>34.83906377125353</v>
      </c>
      <c r="G30" s="606">
        <v>35.80696813936914</v>
      </c>
      <c r="H30" s="606">
        <v>37.19816419033037</v>
      </c>
      <c r="I30" s="606">
        <v>38.15079969308639</v>
      </c>
      <c r="J30" s="606">
        <v>39.15090514774461</v>
      </c>
      <c r="K30" s="606">
        <v>41.522897717394194</v>
      </c>
      <c r="L30" s="606">
        <v>41.81099889043503</v>
      </c>
      <c r="M30" s="606">
        <v>41.484930786438575</v>
      </c>
      <c r="N30" s="606">
        <v>40.52519568138962</v>
      </c>
      <c r="O30" s="606">
        <v>40.034195797123836</v>
      </c>
      <c r="P30" s="606">
        <v>39.433821655134935</v>
      </c>
      <c r="Q30" s="606">
        <v>39.20922807736143</v>
      </c>
      <c r="R30" s="606">
        <v>39.21745008305929</v>
      </c>
      <c r="S30" s="606">
        <v>41.20653827187657</v>
      </c>
      <c r="T30" s="606">
        <v>41.51732279977994</v>
      </c>
      <c r="U30" s="606">
        <v>40.86341322789381</v>
      </c>
      <c r="V30" s="606">
        <v>42.20921885138357</v>
      </c>
      <c r="W30" s="606">
        <v>41.30924629576052</v>
      </c>
      <c r="X30" s="606">
        <v>40.4554999213634</v>
      </c>
      <c r="Y30" s="606">
        <v>39.942834775383474</v>
      </c>
    </row>
    <row r="31" spans="1:25" ht="10.5" customHeight="1">
      <c r="A31" s="501" t="s">
        <v>287</v>
      </c>
      <c r="B31" s="606">
        <v>38.15224425911283</v>
      </c>
      <c r="C31" s="606">
        <v>37.09109508332149</v>
      </c>
      <c r="D31" s="606">
        <v>39.70370391699917</v>
      </c>
      <c r="E31" s="606">
        <v>49.96056978112911</v>
      </c>
      <c r="F31" s="606">
        <v>48.687991471249795</v>
      </c>
      <c r="G31" s="606">
        <v>45.851251836690246</v>
      </c>
      <c r="H31" s="606">
        <v>40.91478180664319</v>
      </c>
      <c r="I31" s="606">
        <v>39.62875585583464</v>
      </c>
      <c r="J31" s="606">
        <v>38.88493198640024</v>
      </c>
      <c r="K31" s="606">
        <v>38.736899819637145</v>
      </c>
      <c r="L31" s="606">
        <v>37.669630444221276</v>
      </c>
      <c r="M31" s="606">
        <v>41.82689781980987</v>
      </c>
      <c r="N31" s="606">
        <v>40.613691941186644</v>
      </c>
      <c r="O31" s="606">
        <v>38.47439135951982</v>
      </c>
      <c r="P31" s="606">
        <v>39.95141362290423</v>
      </c>
      <c r="Q31" s="606">
        <v>38.792076700441605</v>
      </c>
      <c r="R31" s="606">
        <v>35.786712696738576</v>
      </c>
      <c r="S31" s="606">
        <v>35.453382756684945</v>
      </c>
      <c r="T31" s="606">
        <v>36.02896728880242</v>
      </c>
      <c r="U31" s="606">
        <v>35.4884597053806</v>
      </c>
      <c r="V31" s="606">
        <v>36.120151900494086</v>
      </c>
      <c r="W31" s="606">
        <v>36.23037341665453</v>
      </c>
      <c r="X31" s="606">
        <v>37.34946444098475</v>
      </c>
      <c r="Y31" s="606">
        <v>37.51120233868701</v>
      </c>
    </row>
    <row r="32" spans="1:25" ht="9" customHeight="1">
      <c r="A32" s="501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</row>
    <row r="33" spans="1:25" ht="10.5" customHeight="1">
      <c r="A33" s="499" t="s">
        <v>223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</row>
    <row r="34" spans="1:25" ht="10.5" customHeight="1">
      <c r="A34" s="500" t="s">
        <v>284</v>
      </c>
      <c r="B34" s="606">
        <v>27.483167863864146</v>
      </c>
      <c r="C34" s="606">
        <v>27.383216763695124</v>
      </c>
      <c r="D34" s="606">
        <v>29.583185399333424</v>
      </c>
      <c r="E34" s="606">
        <v>30.06587146306373</v>
      </c>
      <c r="F34" s="606">
        <v>29.3344931455834</v>
      </c>
      <c r="G34" s="606">
        <v>28.97713323976497</v>
      </c>
      <c r="H34" s="606">
        <v>27.993106778578333</v>
      </c>
      <c r="I34" s="606">
        <v>28.401046005914246</v>
      </c>
      <c r="J34" s="606">
        <v>27.90488246906255</v>
      </c>
      <c r="K34" s="606">
        <v>26.93572623338181</v>
      </c>
      <c r="L34" s="606">
        <v>26.91917191876857</v>
      </c>
      <c r="M34" s="606">
        <v>26.404226999930557</v>
      </c>
      <c r="N34" s="606">
        <v>25.797742947572118</v>
      </c>
      <c r="O34" s="606">
        <v>25.805865880363065</v>
      </c>
      <c r="P34" s="606">
        <v>26.029459700269374</v>
      </c>
      <c r="Q34" s="606">
        <v>24.559712959713544</v>
      </c>
      <c r="R34" s="606">
        <v>23.964345676796206</v>
      </c>
      <c r="S34" s="606">
        <v>22.775633783952994</v>
      </c>
      <c r="T34" s="606">
        <v>21.98005815666111</v>
      </c>
      <c r="U34" s="606">
        <v>20.592959793979308</v>
      </c>
      <c r="V34" s="606">
        <v>20.741012379830213</v>
      </c>
      <c r="W34" s="606">
        <v>20.574547330311226</v>
      </c>
      <c r="X34" s="606">
        <v>20.0376853609355</v>
      </c>
      <c r="Y34" s="606">
        <v>19.920151844016434</v>
      </c>
    </row>
    <row r="35" spans="1:25" ht="10.5" customHeight="1">
      <c r="A35" s="500" t="s">
        <v>285</v>
      </c>
      <c r="B35" s="606">
        <v>21.77726585396123</v>
      </c>
      <c r="C35" s="606">
        <v>22.231267141679425</v>
      </c>
      <c r="D35" s="606">
        <v>23.984104156240562</v>
      </c>
      <c r="E35" s="606">
        <v>29.570107749324034</v>
      </c>
      <c r="F35" s="606">
        <v>29.134722542833764</v>
      </c>
      <c r="G35" s="606">
        <v>30.7925692428325</v>
      </c>
      <c r="H35" s="606">
        <v>31.967784791252694</v>
      </c>
      <c r="I35" s="606">
        <v>32.74169361311566</v>
      </c>
      <c r="J35" s="606">
        <v>31.23648081433059</v>
      </c>
      <c r="K35" s="606">
        <v>28.848781102105058</v>
      </c>
      <c r="L35" s="606">
        <v>27.60234209227787</v>
      </c>
      <c r="M35" s="606">
        <v>28.253455982198737</v>
      </c>
      <c r="N35" s="606">
        <v>27.997610075811167</v>
      </c>
      <c r="O35" s="606">
        <v>27.295100209994327</v>
      </c>
      <c r="P35" s="606">
        <v>30.563956655029507</v>
      </c>
      <c r="Q35" s="606">
        <v>30.549747896293937</v>
      </c>
      <c r="R35" s="606">
        <v>28.973123937124473</v>
      </c>
      <c r="S35" s="606">
        <v>28.62326554494457</v>
      </c>
      <c r="T35" s="606">
        <v>28.78664824922318</v>
      </c>
      <c r="U35" s="606">
        <v>26.32191101925062</v>
      </c>
      <c r="V35" s="606">
        <v>25.23213287118938</v>
      </c>
      <c r="W35" s="606">
        <v>23.902285739624183</v>
      </c>
      <c r="X35" s="606">
        <v>23.709424141195296</v>
      </c>
      <c r="Y35" s="606">
        <v>21.42144643176414</v>
      </c>
    </row>
    <row r="36" spans="1:25" ht="10.5" customHeight="1">
      <c r="A36" s="500" t="s">
        <v>286</v>
      </c>
      <c r="B36" s="606">
        <v>33.070852731659464</v>
      </c>
      <c r="C36" s="606">
        <v>33.868208797844844</v>
      </c>
      <c r="D36" s="606">
        <v>32.48491194865128</v>
      </c>
      <c r="E36" s="606">
        <v>29.761796629494555</v>
      </c>
      <c r="F36" s="606">
        <v>27.784916119857733</v>
      </c>
      <c r="G36" s="606">
        <v>27.10245117249647</v>
      </c>
      <c r="H36" s="606">
        <v>26.682150767509142</v>
      </c>
      <c r="I36" s="606">
        <v>27.483159584391643</v>
      </c>
      <c r="J36" s="606">
        <v>26.60663916166867</v>
      </c>
      <c r="K36" s="606">
        <v>26.614576885300732</v>
      </c>
      <c r="L36" s="606">
        <v>27.31373177986182</v>
      </c>
      <c r="M36" s="606">
        <v>26.15982555468571</v>
      </c>
      <c r="N36" s="606">
        <v>25.107155171415698</v>
      </c>
      <c r="O36" s="606">
        <v>26.10143930141355</v>
      </c>
      <c r="P36" s="606">
        <v>26.125564506063203</v>
      </c>
      <c r="Q36" s="606">
        <v>24.446643170297236</v>
      </c>
      <c r="R36" s="606">
        <v>24.351837218354667</v>
      </c>
      <c r="S36" s="606">
        <v>23.26178235528836</v>
      </c>
      <c r="T36" s="606">
        <v>22.20515778713773</v>
      </c>
      <c r="U36" s="606">
        <v>21.07566550913103</v>
      </c>
      <c r="V36" s="606">
        <v>21.86620514851866</v>
      </c>
      <c r="W36" s="606">
        <v>21.91851549054487</v>
      </c>
      <c r="X36" s="606">
        <v>21.141387555825034</v>
      </c>
      <c r="Y36" s="606">
        <v>21.043312742273525</v>
      </c>
    </row>
    <row r="37" spans="1:25" ht="10.5" customHeight="1">
      <c r="A37" s="501" t="s">
        <v>287</v>
      </c>
      <c r="B37" s="606">
        <v>24.996465763817945</v>
      </c>
      <c r="C37" s="606">
        <v>26.006649406896848</v>
      </c>
      <c r="D37" s="606">
        <v>28.567804272800608</v>
      </c>
      <c r="E37" s="606">
        <v>31.856504112332626</v>
      </c>
      <c r="F37" s="606">
        <v>32.71579442563797</v>
      </c>
      <c r="G37" s="606">
        <v>31.96465032464637</v>
      </c>
      <c r="H37" s="606">
        <v>28.317465264287307</v>
      </c>
      <c r="I37" s="606">
        <v>28.900224677574897</v>
      </c>
      <c r="J37" s="606">
        <v>28.5543930071307</v>
      </c>
      <c r="K37" s="606">
        <v>26.569896847947135</v>
      </c>
      <c r="L37" s="606">
        <v>25.85046035952925</v>
      </c>
      <c r="M37" s="606">
        <v>26.041966501294073</v>
      </c>
      <c r="N37" s="606">
        <v>26.203017553942573</v>
      </c>
      <c r="O37" s="606">
        <v>24.569709362659594</v>
      </c>
      <c r="P37" s="606">
        <v>23.707833110936072</v>
      </c>
      <c r="Q37" s="606">
        <v>21.78884209395268</v>
      </c>
      <c r="R37" s="606">
        <v>20.76742245721082</v>
      </c>
      <c r="S37" s="606">
        <v>18.949727224204434</v>
      </c>
      <c r="T37" s="606">
        <v>18.00398279170028</v>
      </c>
      <c r="U37" s="606">
        <v>16.455478137518984</v>
      </c>
      <c r="V37" s="606">
        <v>16.306824636424984</v>
      </c>
      <c r="W37" s="606">
        <v>16.558528814064605</v>
      </c>
      <c r="X37" s="606">
        <v>16.074917892868694</v>
      </c>
      <c r="Y37" s="606">
        <v>16.94748861166473</v>
      </c>
    </row>
    <row r="38" spans="1:25" ht="9" customHeight="1">
      <c r="A38" s="502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</row>
    <row r="39" spans="1:25" ht="10.5" customHeight="1">
      <c r="A39" s="499" t="s">
        <v>224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</row>
    <row r="40" spans="1:25" ht="10.5" customHeight="1">
      <c r="A40" s="500" t="s">
        <v>284</v>
      </c>
      <c r="B40" s="606">
        <v>25.92194750293599</v>
      </c>
      <c r="C40" s="606">
        <v>27.27274770617418</v>
      </c>
      <c r="D40" s="606">
        <v>28.987682218815145</v>
      </c>
      <c r="E40" s="606">
        <v>33.88446448246064</v>
      </c>
      <c r="F40" s="606">
        <v>33.9286334317318</v>
      </c>
      <c r="G40" s="606">
        <v>33.330691050546996</v>
      </c>
      <c r="H40" s="606">
        <v>32.242617567995836</v>
      </c>
      <c r="I40" s="606">
        <v>33.06200243773066</v>
      </c>
      <c r="J40" s="606">
        <v>30.621775636451094</v>
      </c>
      <c r="K40" s="606">
        <v>30.21648706956779</v>
      </c>
      <c r="L40" s="606">
        <v>28.74950482769225</v>
      </c>
      <c r="M40" s="606">
        <v>26.20313876760737</v>
      </c>
      <c r="N40" s="606">
        <v>22.198014528421993</v>
      </c>
      <c r="O40" s="606">
        <v>21.12736099834118</v>
      </c>
      <c r="P40" s="606">
        <v>18.65395951794038</v>
      </c>
      <c r="Q40" s="606">
        <v>16.908821006358465</v>
      </c>
      <c r="R40" s="606">
        <v>15.037282050848134</v>
      </c>
      <c r="S40" s="606">
        <v>14.693838442961741</v>
      </c>
      <c r="T40" s="606">
        <v>13.828871278271174</v>
      </c>
      <c r="U40" s="606">
        <v>12.92591218549871</v>
      </c>
      <c r="V40" s="606">
        <v>12.36773200414066</v>
      </c>
      <c r="W40" s="606">
        <v>12.128040211010134</v>
      </c>
      <c r="X40" s="606">
        <v>11.913136608654334</v>
      </c>
      <c r="Y40" s="606">
        <v>12.014662749322923</v>
      </c>
    </row>
    <row r="41" spans="1:25" ht="10.5" customHeight="1">
      <c r="A41" s="500" t="s">
        <v>285</v>
      </c>
      <c r="B41" s="606">
        <v>40.07067205972518</v>
      </c>
      <c r="C41" s="606">
        <v>40.21081671574011</v>
      </c>
      <c r="D41" s="606">
        <v>37.723746185726846</v>
      </c>
      <c r="E41" s="606">
        <v>36.74929058747084</v>
      </c>
      <c r="F41" s="606">
        <v>34.61180675061894</v>
      </c>
      <c r="G41" s="606">
        <v>31.99571759167029</v>
      </c>
      <c r="H41" s="606">
        <v>32.40889413713637</v>
      </c>
      <c r="I41" s="606">
        <v>30.255386567957125</v>
      </c>
      <c r="J41" s="606">
        <v>31.503883438957615</v>
      </c>
      <c r="K41" s="606">
        <v>36.46935862834199</v>
      </c>
      <c r="L41" s="606">
        <v>34.146566168784176</v>
      </c>
      <c r="M41" s="606">
        <v>31.710841940080208</v>
      </c>
      <c r="N41" s="606">
        <v>27.307122796019144</v>
      </c>
      <c r="O41" s="606">
        <v>24.888129370853036</v>
      </c>
      <c r="P41" s="606">
        <v>20.37083633687333</v>
      </c>
      <c r="Q41" s="606">
        <v>19.944258641676754</v>
      </c>
      <c r="R41" s="606">
        <v>18.101833044572775</v>
      </c>
      <c r="S41" s="606">
        <v>17.306521037965325</v>
      </c>
      <c r="T41" s="606">
        <v>16.060139550076393</v>
      </c>
      <c r="U41" s="606">
        <v>14.973522482142535</v>
      </c>
      <c r="V41" s="606">
        <v>13.793692786687775</v>
      </c>
      <c r="W41" s="606">
        <v>14.363345253927946</v>
      </c>
      <c r="X41" s="606">
        <v>13.784765311305964</v>
      </c>
      <c r="Y41" s="606">
        <v>14.38988521488692</v>
      </c>
    </row>
    <row r="42" spans="1:25" ht="10.5" customHeight="1">
      <c r="A42" s="500" t="s">
        <v>286</v>
      </c>
      <c r="B42" s="606">
        <v>24.19583148439204</v>
      </c>
      <c r="C42" s="606">
        <v>25.045447627037962</v>
      </c>
      <c r="D42" s="606">
        <v>25.41503385396593</v>
      </c>
      <c r="E42" s="606">
        <v>30.96404189411365</v>
      </c>
      <c r="F42" s="606">
        <v>31.324877213460205</v>
      </c>
      <c r="G42" s="606">
        <v>31.721676785282213</v>
      </c>
      <c r="H42" s="606">
        <v>30.599020046900733</v>
      </c>
      <c r="I42" s="606">
        <v>30.73552944637828</v>
      </c>
      <c r="J42" s="606">
        <v>28.247594082090163</v>
      </c>
      <c r="K42" s="606">
        <v>27.492121271689108</v>
      </c>
      <c r="L42" s="606">
        <v>25.11692862501036</v>
      </c>
      <c r="M42" s="606">
        <v>23.159523959154114</v>
      </c>
      <c r="N42" s="606">
        <v>19.19729192819652</v>
      </c>
      <c r="O42" s="606">
        <v>17.72357266520562</v>
      </c>
      <c r="P42" s="606">
        <v>15.825718885451195</v>
      </c>
      <c r="Q42" s="606">
        <v>14.40580385628999</v>
      </c>
      <c r="R42" s="606">
        <v>12.968116938189583</v>
      </c>
      <c r="S42" s="606">
        <v>13.606261772455774</v>
      </c>
      <c r="T42" s="606">
        <v>13.598272873622044</v>
      </c>
      <c r="U42" s="606">
        <v>13.438181561185417</v>
      </c>
      <c r="V42" s="606">
        <v>13.359871836615895</v>
      </c>
      <c r="W42" s="606">
        <v>13.212578864273961</v>
      </c>
      <c r="X42" s="606">
        <v>12.92067323752881</v>
      </c>
      <c r="Y42" s="606">
        <v>13.212840997648708</v>
      </c>
    </row>
    <row r="43" spans="1:25" ht="9" customHeight="1">
      <c r="A43" s="501" t="s">
        <v>287</v>
      </c>
      <c r="B43" s="606">
        <v>35.21665349657745</v>
      </c>
      <c r="C43" s="606">
        <v>37.551076411293764</v>
      </c>
      <c r="D43" s="606">
        <v>38.92737824612466</v>
      </c>
      <c r="E43" s="606">
        <v>41.49152250027158</v>
      </c>
      <c r="F43" s="606">
        <v>42.20162806312798</v>
      </c>
      <c r="G43" s="606">
        <v>38.31546566827803</v>
      </c>
      <c r="H43" s="606">
        <v>37.90763961104451</v>
      </c>
      <c r="I43" s="606">
        <v>40.06791712329515</v>
      </c>
      <c r="J43" s="606">
        <v>35.1140885713854</v>
      </c>
      <c r="K43" s="606">
        <v>33.29044181122262</v>
      </c>
      <c r="L43" s="606">
        <v>34.39035709531241</v>
      </c>
      <c r="M43" s="606">
        <v>30.18443607276606</v>
      </c>
      <c r="N43" s="606">
        <v>26.32780119286157</v>
      </c>
      <c r="O43" s="606">
        <v>26.891324868437735</v>
      </c>
      <c r="P43" s="606">
        <v>23.871535107216317</v>
      </c>
      <c r="Q43" s="606">
        <v>20.369725531371547</v>
      </c>
      <c r="R43" s="606">
        <v>17.591510359683525</v>
      </c>
      <c r="S43" s="606">
        <v>15.548220956494912</v>
      </c>
      <c r="T43" s="606">
        <v>13.001346872982603</v>
      </c>
      <c r="U43" s="606">
        <v>11.07239927159778</v>
      </c>
      <c r="V43" s="606">
        <v>10.203693667654873</v>
      </c>
      <c r="W43" s="606">
        <v>9.40982405043936</v>
      </c>
      <c r="X43" s="606">
        <v>9.430644494254942</v>
      </c>
      <c r="Y43" s="606">
        <v>9.125069469707984</v>
      </c>
    </row>
    <row r="44" spans="1:25" ht="9" customHeight="1">
      <c r="A44" s="269"/>
      <c r="B44" s="514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607" t="s">
        <v>201</v>
      </c>
      <c r="Q44" s="608"/>
      <c r="R44" s="609"/>
      <c r="S44" s="609"/>
      <c r="T44" s="609"/>
      <c r="U44" s="609"/>
      <c r="V44" s="609"/>
      <c r="W44" s="609"/>
      <c r="X44" s="609"/>
      <c r="Y44" s="609"/>
    </row>
    <row r="45" spans="1:25" ht="10.5" customHeight="1">
      <c r="A45" s="499" t="s">
        <v>306</v>
      </c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608"/>
      <c r="R45" s="609"/>
      <c r="S45" s="609"/>
      <c r="T45" s="609"/>
      <c r="U45" s="609"/>
      <c r="V45" s="609"/>
      <c r="W45" s="609"/>
      <c r="X45" s="609"/>
      <c r="Y45" s="609"/>
    </row>
    <row r="46" spans="1:25" ht="10.5" customHeight="1">
      <c r="A46" s="500" t="s">
        <v>284</v>
      </c>
      <c r="B46" s="514">
        <v>4.369750404375925</v>
      </c>
      <c r="C46" s="514">
        <v>4.778988631768798</v>
      </c>
      <c r="D46" s="514">
        <v>5.008829854256142</v>
      </c>
      <c r="E46" s="514">
        <v>7.22298555627776</v>
      </c>
      <c r="F46" s="514">
        <v>6.971480113574174</v>
      </c>
      <c r="G46" s="514">
        <v>7.271946687114389</v>
      </c>
      <c r="H46" s="514">
        <v>7.550281534721387</v>
      </c>
      <c r="I46" s="514">
        <v>7.786308801275144</v>
      </c>
      <c r="J46" s="514">
        <v>9.367384955298135</v>
      </c>
      <c r="K46" s="514">
        <v>11.059061278239643</v>
      </c>
      <c r="L46" s="514">
        <v>13.16489538269198</v>
      </c>
      <c r="M46" s="514">
        <v>14.640016953344105</v>
      </c>
      <c r="N46" s="514">
        <v>16.518955617079534</v>
      </c>
      <c r="O46" s="514">
        <v>17.01744082917561</v>
      </c>
      <c r="P46" s="514">
        <v>18.006771020743475</v>
      </c>
      <c r="Q46" s="514">
        <v>18.46864955599367</v>
      </c>
      <c r="R46" s="514">
        <v>19.22171504627424</v>
      </c>
      <c r="S46" s="514">
        <v>19.548693793087004</v>
      </c>
      <c r="T46" s="514">
        <v>18.91240372927529</v>
      </c>
      <c r="U46" s="514">
        <v>18.907442179744002</v>
      </c>
      <c r="V46" s="514">
        <v>18.53016805617137</v>
      </c>
      <c r="W46" s="514">
        <v>18.132806176840546</v>
      </c>
      <c r="X46" s="514">
        <v>17.309117181360033</v>
      </c>
      <c r="Y46" s="514">
        <v>17.073128091791435</v>
      </c>
    </row>
    <row r="47" spans="1:25" ht="10.5" customHeight="1">
      <c r="A47" s="500" t="s">
        <v>285</v>
      </c>
      <c r="B47" s="514" t="s">
        <v>421</v>
      </c>
      <c r="C47" s="514" t="s">
        <v>421</v>
      </c>
      <c r="D47" s="514" t="s">
        <v>421</v>
      </c>
      <c r="E47" s="514" t="s">
        <v>421</v>
      </c>
      <c r="F47" s="514">
        <v>4.741315145100488</v>
      </c>
      <c r="G47" s="514" t="s">
        <v>421</v>
      </c>
      <c r="H47" s="514">
        <v>4.37565001086401</v>
      </c>
      <c r="I47" s="514" t="s">
        <v>421</v>
      </c>
      <c r="J47" s="514" t="s">
        <v>421</v>
      </c>
      <c r="K47" s="514">
        <v>4.992369871161241</v>
      </c>
      <c r="L47" s="514">
        <v>8.7693060970849</v>
      </c>
      <c r="M47" s="514">
        <v>10.120474802592968</v>
      </c>
      <c r="N47" s="514">
        <v>12.118278458312197</v>
      </c>
      <c r="O47" s="514">
        <v>12.807097649891833</v>
      </c>
      <c r="P47" s="514">
        <v>14.07729344979516</v>
      </c>
      <c r="Q47" s="514">
        <v>13.174036851607733</v>
      </c>
      <c r="R47" s="514">
        <v>15.906255087288555</v>
      </c>
      <c r="S47" s="514">
        <v>17.917072875667706</v>
      </c>
      <c r="T47" s="514">
        <v>18.635537698718316</v>
      </c>
      <c r="U47" s="514">
        <v>20.280652038992777</v>
      </c>
      <c r="V47" s="514">
        <v>22.656451560411348</v>
      </c>
      <c r="W47" s="514">
        <v>22.679857690512144</v>
      </c>
      <c r="X47" s="514">
        <v>22.01243470625808</v>
      </c>
      <c r="Y47" s="514">
        <v>20.437959312383526</v>
      </c>
    </row>
    <row r="48" spans="1:25" ht="10.5" customHeight="1">
      <c r="A48" s="500" t="s">
        <v>286</v>
      </c>
      <c r="B48" s="514">
        <v>6.5033248022791605</v>
      </c>
      <c r="C48" s="514">
        <v>7.80791542640719</v>
      </c>
      <c r="D48" s="514">
        <v>7.298436967203699</v>
      </c>
      <c r="E48" s="514">
        <v>8.285065192182675</v>
      </c>
      <c r="F48" s="514">
        <v>7.903508131238633</v>
      </c>
      <c r="G48" s="514">
        <v>8.349749322059377</v>
      </c>
      <c r="H48" s="514">
        <v>8.9106624906867</v>
      </c>
      <c r="I48" s="514">
        <v>9.665082710975176</v>
      </c>
      <c r="J48" s="514">
        <v>11.735476652358832</v>
      </c>
      <c r="K48" s="514">
        <v>13.795771693610192</v>
      </c>
      <c r="L48" s="514">
        <v>15.974698488767647</v>
      </c>
      <c r="M48" s="514">
        <v>17.365889384421916</v>
      </c>
      <c r="N48" s="514">
        <v>18.831778726683552</v>
      </c>
      <c r="O48" s="514">
        <v>18.08284512872547</v>
      </c>
      <c r="P48" s="514">
        <v>18.09827130240206</v>
      </c>
      <c r="Q48" s="514">
        <v>18.398215147523043</v>
      </c>
      <c r="R48" s="514">
        <v>18.58507463536157</v>
      </c>
      <c r="S48" s="514">
        <v>17.780033630911525</v>
      </c>
      <c r="T48" s="514">
        <v>17.122760387927876</v>
      </c>
      <c r="U48" s="514">
        <v>17.04212983012816</v>
      </c>
      <c r="V48" s="514">
        <v>15.454351672129846</v>
      </c>
      <c r="W48" s="514">
        <v>15.300845045870329</v>
      </c>
      <c r="X48" s="514">
        <v>15.69670669100542</v>
      </c>
      <c r="Y48" s="514">
        <v>16.63993277072942</v>
      </c>
    </row>
    <row r="49" spans="1:25" ht="10.5" customHeight="1">
      <c r="A49" s="501" t="s">
        <v>287</v>
      </c>
      <c r="B49" s="514" t="s">
        <v>421</v>
      </c>
      <c r="C49" s="514">
        <v>3.648999984915309</v>
      </c>
      <c r="D49" s="514">
        <v>4.9645184346356945</v>
      </c>
      <c r="E49" s="514">
        <v>5.967437327507199</v>
      </c>
      <c r="F49" s="514">
        <v>6.140587211470124</v>
      </c>
      <c r="G49" s="514">
        <v>6.279091705997869</v>
      </c>
      <c r="H49" s="514">
        <v>6.5711660960167375</v>
      </c>
      <c r="I49" s="514">
        <v>6.311835867272078</v>
      </c>
      <c r="J49" s="514">
        <v>6.907347866685257</v>
      </c>
      <c r="K49" s="514">
        <v>8.175217691576796</v>
      </c>
      <c r="L49" s="514">
        <v>9.114814554866603</v>
      </c>
      <c r="M49" s="514">
        <v>10.830201328734514</v>
      </c>
      <c r="N49" s="514">
        <v>13.697367901177149</v>
      </c>
      <c r="O49" s="514">
        <v>16.902801432716927</v>
      </c>
      <c r="P49" s="514">
        <v>19.782688929152805</v>
      </c>
      <c r="Q49" s="514">
        <v>21.38174805017894</v>
      </c>
      <c r="R49" s="514">
        <v>22.235315237973143</v>
      </c>
      <c r="S49" s="514">
        <v>23.709457874288283</v>
      </c>
      <c r="T49" s="514">
        <v>22.35182259980685</v>
      </c>
      <c r="U49" s="514">
        <v>21.702562018978007</v>
      </c>
      <c r="V49" s="514">
        <v>21.89431069184088</v>
      </c>
      <c r="W49" s="514">
        <v>20.800077339676406</v>
      </c>
      <c r="X49" s="514">
        <v>17.98277482224204</v>
      </c>
      <c r="Y49" s="514">
        <v>16.39155017865376</v>
      </c>
    </row>
    <row r="50" spans="1:25" ht="9" customHeight="1">
      <c r="A50" s="502"/>
      <c r="B50" s="514"/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</row>
    <row r="51" spans="1:25" ht="10.5" customHeight="1">
      <c r="A51" s="511" t="s">
        <v>282</v>
      </c>
      <c r="B51" s="514"/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</row>
    <row r="52" spans="1:25" ht="10.5" customHeight="1">
      <c r="A52" s="511" t="s">
        <v>283</v>
      </c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</row>
    <row r="53" spans="1:25" ht="10.5" customHeight="1">
      <c r="A53" s="500" t="s">
        <v>284</v>
      </c>
      <c r="B53" s="514">
        <v>16.871068593866106</v>
      </c>
      <c r="C53" s="514">
        <v>18.106306709482634</v>
      </c>
      <c r="D53" s="514">
        <v>17.39421044996568</v>
      </c>
      <c r="E53" s="514">
        <v>13.897220186573572</v>
      </c>
      <c r="F53" s="514">
        <v>13.57528049008359</v>
      </c>
      <c r="G53" s="514">
        <v>13.63530687961638</v>
      </c>
      <c r="H53" s="514">
        <v>12.895710705909835</v>
      </c>
      <c r="I53" s="514">
        <v>13.282057529294676</v>
      </c>
      <c r="J53" s="514">
        <v>13.19108898644866</v>
      </c>
      <c r="K53" s="514">
        <v>13.53599366555352</v>
      </c>
      <c r="L53" s="514">
        <v>13.561234244507315</v>
      </c>
      <c r="M53" s="514">
        <v>14.120898014730443</v>
      </c>
      <c r="N53" s="514">
        <v>14.239895087175444</v>
      </c>
      <c r="O53" s="514">
        <v>14.463017468450879</v>
      </c>
      <c r="P53" s="514">
        <v>14.354566831879225</v>
      </c>
      <c r="Q53" s="514">
        <v>14.853458465014397</v>
      </c>
      <c r="R53" s="514">
        <v>15.29891396735402</v>
      </c>
      <c r="S53" s="514">
        <v>15.979241970754083</v>
      </c>
      <c r="T53" s="514">
        <v>16.403890764882675</v>
      </c>
      <c r="U53" s="514">
        <v>16.512040611539646</v>
      </c>
      <c r="V53" s="514">
        <v>16.16466137908706</v>
      </c>
      <c r="W53" s="514">
        <v>15.24493270303486</v>
      </c>
      <c r="X53" s="514">
        <v>14.641041315824939</v>
      </c>
      <c r="Y53" s="514">
        <v>14.103375073876611</v>
      </c>
    </row>
    <row r="54" spans="1:25" ht="10.5" customHeight="1">
      <c r="A54" s="500" t="s">
        <v>285</v>
      </c>
      <c r="B54" s="514">
        <v>11.843644631082746</v>
      </c>
      <c r="C54" s="514">
        <v>11.007577948026308</v>
      </c>
      <c r="D54" s="514">
        <v>9.045202029423942</v>
      </c>
      <c r="E54" s="514">
        <v>7.773865398417289</v>
      </c>
      <c r="F54" s="514">
        <v>8.875870523399032</v>
      </c>
      <c r="G54" s="514">
        <v>9.857511406139505</v>
      </c>
      <c r="H54" s="514">
        <v>10.232058169933863</v>
      </c>
      <c r="I54" s="514">
        <v>10.225244627031195</v>
      </c>
      <c r="J54" s="514">
        <v>11.459653061505776</v>
      </c>
      <c r="K54" s="514">
        <v>12.434760365223042</v>
      </c>
      <c r="L54" s="514">
        <v>15.331511326572443</v>
      </c>
      <c r="M54" s="514">
        <v>17.621786649809593</v>
      </c>
      <c r="N54" s="514">
        <v>17.964661159074257</v>
      </c>
      <c r="O54" s="514">
        <v>19.946374965402384</v>
      </c>
      <c r="P54" s="514">
        <v>18.33018121759085</v>
      </c>
      <c r="Q54" s="514">
        <v>16.66841820095341</v>
      </c>
      <c r="R54" s="514">
        <v>15.81310433210715</v>
      </c>
      <c r="S54" s="514">
        <v>17.4716184670505</v>
      </c>
      <c r="T54" s="514">
        <v>16.057703432567237</v>
      </c>
      <c r="U54" s="514">
        <v>16.512740754981746</v>
      </c>
      <c r="V54" s="514">
        <v>16.281297320616453</v>
      </c>
      <c r="W54" s="514">
        <v>15.586101761336101</v>
      </c>
      <c r="X54" s="514">
        <v>14.541926398700694</v>
      </c>
      <c r="Y54" s="514">
        <v>15.954189776336754</v>
      </c>
    </row>
    <row r="55" spans="1:25" ht="10.5" customHeight="1">
      <c r="A55" s="500" t="s">
        <v>286</v>
      </c>
      <c r="B55" s="514">
        <v>19.42884078587588</v>
      </c>
      <c r="C55" s="514">
        <v>17.878455225706546</v>
      </c>
      <c r="D55" s="514">
        <v>16.321925079212754</v>
      </c>
      <c r="E55" s="514">
        <v>15.470737148680449</v>
      </c>
      <c r="F55" s="514">
        <v>15.064094210992362</v>
      </c>
      <c r="G55" s="514">
        <v>14.718294444653125</v>
      </c>
      <c r="H55" s="514">
        <v>14.235243120049821</v>
      </c>
      <c r="I55" s="514">
        <v>14.525080049781367</v>
      </c>
      <c r="J55" s="514">
        <v>14.478296011508933</v>
      </c>
      <c r="K55" s="514">
        <v>14.182136403148508</v>
      </c>
      <c r="L55" s="514">
        <v>13.77380194457381</v>
      </c>
      <c r="M55" s="514">
        <v>13.552751857217268</v>
      </c>
      <c r="N55" s="514">
        <v>13.377890194738008</v>
      </c>
      <c r="O55" s="514">
        <v>13.783805020053073</v>
      </c>
      <c r="P55" s="514">
        <v>14.000338332496565</v>
      </c>
      <c r="Q55" s="514">
        <v>15.029379094323815</v>
      </c>
      <c r="R55" s="514">
        <v>16.252109519479593</v>
      </c>
      <c r="S55" s="514">
        <v>17.404080549664886</v>
      </c>
      <c r="T55" s="514">
        <v>17.97922741210179</v>
      </c>
      <c r="U55" s="514">
        <v>18.344232106589928</v>
      </c>
      <c r="V55" s="514">
        <v>18.039960295553982</v>
      </c>
      <c r="W55" s="514">
        <v>16.61937427123513</v>
      </c>
      <c r="X55" s="514">
        <v>15.827392344358184</v>
      </c>
      <c r="Y55" s="514">
        <v>15.36187632852085</v>
      </c>
    </row>
    <row r="56" spans="1:25" ht="10.5" customHeight="1">
      <c r="A56" s="501" t="s">
        <v>287</v>
      </c>
      <c r="B56" s="514">
        <v>15.370552123667832</v>
      </c>
      <c r="C56" s="514">
        <v>15.228338629235076</v>
      </c>
      <c r="D56" s="514">
        <v>13.78617666322921</v>
      </c>
      <c r="E56" s="514">
        <v>12.895983097301386</v>
      </c>
      <c r="F56" s="514">
        <v>11.985577148438342</v>
      </c>
      <c r="G56" s="514">
        <v>12.903770396362749</v>
      </c>
      <c r="H56" s="514">
        <v>11.092545586535852</v>
      </c>
      <c r="I56" s="514">
        <v>11.332956826430879</v>
      </c>
      <c r="J56" s="514">
        <v>11.526044751330677</v>
      </c>
      <c r="K56" s="514">
        <v>12.76215975912628</v>
      </c>
      <c r="L56" s="514">
        <v>12.208713869589282</v>
      </c>
      <c r="M56" s="514">
        <v>13.740057281761853</v>
      </c>
      <c r="N56" s="514">
        <v>14.26856005735048</v>
      </c>
      <c r="O56" s="514">
        <v>13.075769026033093</v>
      </c>
      <c r="P56" s="514">
        <v>13.03488404734767</v>
      </c>
      <c r="Q56" s="514">
        <v>13.454338201805086</v>
      </c>
      <c r="R56" s="514">
        <v>13.055010212839456</v>
      </c>
      <c r="S56" s="514">
        <v>12.42025127428721</v>
      </c>
      <c r="T56" s="514">
        <v>13.638334045365465</v>
      </c>
      <c r="U56" s="514">
        <v>13.171927104881643</v>
      </c>
      <c r="V56" s="514">
        <v>12.826813091224896</v>
      </c>
      <c r="W56" s="514">
        <v>12.593094271406699</v>
      </c>
      <c r="X56" s="514">
        <v>12.733298611146724</v>
      </c>
      <c r="Y56" s="514">
        <v>11.057878544894166</v>
      </c>
    </row>
    <row r="57" spans="1:25" ht="9" customHeight="1">
      <c r="A57" s="502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</row>
    <row r="58" spans="1:25" ht="10.5" customHeight="1">
      <c r="A58" s="511" t="s">
        <v>225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</row>
    <row r="59" spans="1:25" ht="10.5" customHeight="1">
      <c r="A59" s="500" t="s">
        <v>284</v>
      </c>
      <c r="B59" s="514">
        <v>11.105584451067568</v>
      </c>
      <c r="C59" s="514">
        <v>11.431281643492067</v>
      </c>
      <c r="D59" s="514">
        <v>12.50463652673631</v>
      </c>
      <c r="E59" s="514">
        <v>12.357840804962578</v>
      </c>
      <c r="F59" s="514">
        <v>12.307569114475005</v>
      </c>
      <c r="G59" s="514">
        <v>12.153455770110359</v>
      </c>
      <c r="H59" s="514">
        <v>11.822080998403333</v>
      </c>
      <c r="I59" s="514">
        <v>12.779879724549115</v>
      </c>
      <c r="J59" s="514">
        <v>13.505982363564911</v>
      </c>
      <c r="K59" s="514">
        <v>14.164035681336575</v>
      </c>
      <c r="L59" s="514">
        <v>14.556273108152078</v>
      </c>
      <c r="M59" s="514">
        <v>15.051294852977243</v>
      </c>
      <c r="N59" s="514">
        <v>14.439265336719892</v>
      </c>
      <c r="O59" s="514">
        <v>15.222250038270225</v>
      </c>
      <c r="P59" s="514">
        <v>15.599331129540403</v>
      </c>
      <c r="Q59" s="514">
        <v>15.960559551219674</v>
      </c>
      <c r="R59" s="514">
        <v>15.984093547287955</v>
      </c>
      <c r="S59" s="514">
        <v>15.888449150962053</v>
      </c>
      <c r="T59" s="514">
        <v>15.073865588519542</v>
      </c>
      <c r="U59" s="514">
        <v>14.298982478660175</v>
      </c>
      <c r="V59" s="514">
        <v>13.381344186052566</v>
      </c>
      <c r="W59" s="514">
        <v>13.098096864693359</v>
      </c>
      <c r="X59" s="514">
        <v>12.593598517164867</v>
      </c>
      <c r="Y59" s="514">
        <v>11.857986756063767</v>
      </c>
    </row>
    <row r="60" spans="1:25" ht="10.5" customHeight="1">
      <c r="A60" s="500" t="s">
        <v>285</v>
      </c>
      <c r="B60" s="514">
        <v>13.611569033119434</v>
      </c>
      <c r="C60" s="514">
        <v>11.792254745696688</v>
      </c>
      <c r="D60" s="514">
        <v>12.56493528175522</v>
      </c>
      <c r="E60" s="514">
        <v>11.895401921233015</v>
      </c>
      <c r="F60" s="514">
        <v>11.300124120057434</v>
      </c>
      <c r="G60" s="514">
        <v>10.705610206772235</v>
      </c>
      <c r="H60" s="514">
        <v>10.73925904615238</v>
      </c>
      <c r="I60" s="514">
        <v>11.558984014921448</v>
      </c>
      <c r="J60" s="514">
        <v>12.018800003220004</v>
      </c>
      <c r="K60" s="514">
        <v>13.79973640224905</v>
      </c>
      <c r="L60" s="514">
        <v>14.373882636391096</v>
      </c>
      <c r="M60" s="514">
        <v>15.700715480903272</v>
      </c>
      <c r="N60" s="514">
        <v>16.986070070232742</v>
      </c>
      <c r="O60" s="514">
        <v>18.331695258832447</v>
      </c>
      <c r="P60" s="514">
        <v>17.67759133359884</v>
      </c>
      <c r="Q60" s="514">
        <v>18.520703989467208</v>
      </c>
      <c r="R60" s="514">
        <v>18.106482012401386</v>
      </c>
      <c r="S60" s="514">
        <v>18.221861686488346</v>
      </c>
      <c r="T60" s="514">
        <v>17.291393982641374</v>
      </c>
      <c r="U60" s="514">
        <v>18.031822011189206</v>
      </c>
      <c r="V60" s="514">
        <v>17.397231888881144</v>
      </c>
      <c r="W60" s="514">
        <v>16.58113504802806</v>
      </c>
      <c r="X60" s="514">
        <v>17.243459492023447</v>
      </c>
      <c r="Y60" s="514">
        <v>17.815241901649433</v>
      </c>
    </row>
    <row r="61" spans="1:25" ht="10.5" customHeight="1">
      <c r="A61" s="500" t="s">
        <v>286</v>
      </c>
      <c r="B61" s="514">
        <v>13.091298767062872</v>
      </c>
      <c r="C61" s="514">
        <v>13.568642533841981</v>
      </c>
      <c r="D61" s="514">
        <v>13.460928294579471</v>
      </c>
      <c r="E61" s="514">
        <v>14.485029341454744</v>
      </c>
      <c r="F61" s="514">
        <v>15.450894618008924</v>
      </c>
      <c r="G61" s="514">
        <v>16.251659254247333</v>
      </c>
      <c r="H61" s="514">
        <v>16.871344249922192</v>
      </c>
      <c r="I61" s="514">
        <v>17.323855279245244</v>
      </c>
      <c r="J61" s="514">
        <v>16.614956118193184</v>
      </c>
      <c r="K61" s="514">
        <v>17.45928169137504</v>
      </c>
      <c r="L61" s="514">
        <v>17.484562074226908</v>
      </c>
      <c r="M61" s="514">
        <v>17.439822899254164</v>
      </c>
      <c r="N61" s="514">
        <v>17.115234621638717</v>
      </c>
      <c r="O61" s="514">
        <v>16.613693744610217</v>
      </c>
      <c r="P61" s="514">
        <v>15.727794722804987</v>
      </c>
      <c r="Q61" s="514">
        <v>14.808065389724495</v>
      </c>
      <c r="R61" s="514">
        <v>13.929435438899063</v>
      </c>
      <c r="S61" s="514">
        <v>13.799785545626845</v>
      </c>
      <c r="T61" s="514">
        <v>13.29646894862244</v>
      </c>
      <c r="U61" s="514">
        <v>11.953806465444007</v>
      </c>
      <c r="V61" s="514">
        <v>11.575356798386878</v>
      </c>
      <c r="W61" s="514">
        <v>10.896208593521578</v>
      </c>
      <c r="X61" s="514">
        <v>10.859343276059182</v>
      </c>
      <c r="Y61" s="514">
        <v>11.011950757864128</v>
      </c>
    </row>
    <row r="62" spans="1:25" ht="10.5" customHeight="1">
      <c r="A62" s="517" t="s">
        <v>287</v>
      </c>
      <c r="B62" s="515">
        <v>10.391365527429336</v>
      </c>
      <c r="C62" s="515">
        <v>9.830696333277043</v>
      </c>
      <c r="D62" s="515">
        <v>9.369798705241616</v>
      </c>
      <c r="E62" s="515">
        <v>9.254897138109209</v>
      </c>
      <c r="F62" s="515">
        <v>10.294338265487397</v>
      </c>
      <c r="G62" s="515">
        <v>11.16411406960194</v>
      </c>
      <c r="H62" s="515">
        <v>10.806839275321638</v>
      </c>
      <c r="I62" s="515">
        <v>11.579215004864595</v>
      </c>
      <c r="J62" s="515">
        <v>10.911233494191727</v>
      </c>
      <c r="K62" s="515">
        <v>10.77902375733201</v>
      </c>
      <c r="L62" s="515">
        <v>11.982350924891167</v>
      </c>
      <c r="M62" s="515">
        <v>12.802225924119629</v>
      </c>
      <c r="N62" s="515">
        <v>13.00080805044328</v>
      </c>
      <c r="O62" s="515">
        <v>13.274216827493287</v>
      </c>
      <c r="P62" s="515">
        <v>12.81485939086604</v>
      </c>
      <c r="Q62" s="515">
        <v>11.404177693944476</v>
      </c>
      <c r="R62" s="515">
        <v>10.160548407948747</v>
      </c>
      <c r="S62" s="515">
        <v>9.363214952571834</v>
      </c>
      <c r="T62" s="515">
        <v>9.219628811544611</v>
      </c>
      <c r="U62" s="515">
        <v>8.617556926761663</v>
      </c>
      <c r="V62" s="515">
        <v>8.235221659890016</v>
      </c>
      <c r="W62" s="515">
        <v>9.022023528930882</v>
      </c>
      <c r="X62" s="515">
        <v>9.101708701197955</v>
      </c>
      <c r="Y62" s="515">
        <v>8.768031756269918</v>
      </c>
    </row>
    <row r="63" spans="1:17" ht="10.5" customHeight="1">
      <c r="A63" s="265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118"/>
      <c r="Q63" s="139"/>
    </row>
    <row r="64" spans="1:25" ht="10.5" customHeight="1">
      <c r="A64" s="742" t="s">
        <v>422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  <c r="S64" s="742"/>
      <c r="T64" s="742"/>
      <c r="U64" s="742"/>
      <c r="V64" s="742"/>
      <c r="W64" s="742"/>
      <c r="X64" s="742"/>
      <c r="Y64" s="742"/>
    </row>
    <row r="65" spans="1:17" ht="10.5" customHeight="1">
      <c r="A65" s="756"/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118"/>
      <c r="Q65" s="139"/>
    </row>
    <row r="66" spans="1:25" ht="10.5" customHeight="1">
      <c r="A66" s="795" t="s">
        <v>268</v>
      </c>
      <c r="B66" s="519">
        <v>1987</v>
      </c>
      <c r="C66" s="519">
        <v>1988</v>
      </c>
      <c r="D66" s="519">
        <v>1989</v>
      </c>
      <c r="E66" s="519">
        <v>1990</v>
      </c>
      <c r="F66" s="519">
        <v>1991</v>
      </c>
      <c r="G66" s="519">
        <v>1992</v>
      </c>
      <c r="H66" s="519">
        <v>1993</v>
      </c>
      <c r="I66" s="519">
        <v>1994</v>
      </c>
      <c r="J66" s="519">
        <v>1995</v>
      </c>
      <c r="K66" s="519">
        <v>1996</v>
      </c>
      <c r="L66" s="519">
        <v>1997</v>
      </c>
      <c r="M66" s="519">
        <v>1998</v>
      </c>
      <c r="N66" s="519">
        <v>1999</v>
      </c>
      <c r="O66" s="519">
        <v>2000</v>
      </c>
      <c r="P66" s="519">
        <v>2001</v>
      </c>
      <c r="Q66" s="519">
        <v>2002</v>
      </c>
      <c r="R66" s="520">
        <v>2003</v>
      </c>
      <c r="S66" s="520">
        <v>2004</v>
      </c>
      <c r="T66" s="520">
        <v>2005</v>
      </c>
      <c r="U66" s="520">
        <v>2006</v>
      </c>
      <c r="V66" s="520">
        <v>2007</v>
      </c>
      <c r="W66" s="520">
        <v>2008</v>
      </c>
      <c r="X66" s="520">
        <v>2009</v>
      </c>
      <c r="Y66" s="520">
        <v>2010</v>
      </c>
    </row>
    <row r="67" spans="1:25" ht="10.5" customHeight="1">
      <c r="A67" s="796"/>
      <c r="B67" s="518" t="s">
        <v>397</v>
      </c>
      <c r="C67" s="518" t="s">
        <v>398</v>
      </c>
      <c r="D67" s="518" t="s">
        <v>399</v>
      </c>
      <c r="E67" s="518" t="s">
        <v>400</v>
      </c>
      <c r="F67" s="518" t="s">
        <v>401</v>
      </c>
      <c r="G67" s="518" t="s">
        <v>402</v>
      </c>
      <c r="H67" s="518" t="s">
        <v>403</v>
      </c>
      <c r="I67" s="518" t="s">
        <v>404</v>
      </c>
      <c r="J67" s="518" t="s">
        <v>405</v>
      </c>
      <c r="K67" s="518" t="s">
        <v>406</v>
      </c>
      <c r="L67" s="518" t="s">
        <v>407</v>
      </c>
      <c r="M67" s="518" t="s">
        <v>408</v>
      </c>
      <c r="N67" s="518" t="s">
        <v>409</v>
      </c>
      <c r="O67" s="518" t="s">
        <v>410</v>
      </c>
      <c r="P67" s="518" t="s">
        <v>411</v>
      </c>
      <c r="Q67" s="518" t="s">
        <v>412</v>
      </c>
      <c r="R67" s="523" t="s">
        <v>413</v>
      </c>
      <c r="S67" s="523" t="s">
        <v>414</v>
      </c>
      <c r="T67" s="523" t="s">
        <v>415</v>
      </c>
      <c r="U67" s="523" t="s">
        <v>416</v>
      </c>
      <c r="V67" s="523" t="s">
        <v>417</v>
      </c>
      <c r="W67" s="523" t="s">
        <v>418</v>
      </c>
      <c r="X67" s="523" t="s">
        <v>419</v>
      </c>
      <c r="Y67" s="523" t="s">
        <v>420</v>
      </c>
    </row>
    <row r="68" spans="1:25" ht="9" customHeight="1">
      <c r="A68" s="269"/>
      <c r="B68" s="269"/>
      <c r="C68" s="269"/>
      <c r="D68" s="270"/>
      <c r="E68" s="270"/>
      <c r="F68" s="270"/>
      <c r="G68" s="269"/>
      <c r="H68" s="269"/>
      <c r="I68" s="269"/>
      <c r="J68" s="269"/>
      <c r="K68" s="269"/>
      <c r="L68" s="269"/>
      <c r="M68" s="269"/>
      <c r="N68" s="269"/>
      <c r="O68" s="269"/>
      <c r="P68" s="262"/>
      <c r="Q68" s="506"/>
      <c r="R68" s="488"/>
      <c r="S68" s="488"/>
      <c r="T68" s="488"/>
      <c r="U68" s="488"/>
      <c r="V68" s="488"/>
      <c r="W68" s="488"/>
      <c r="X68" s="488"/>
      <c r="Y68" s="488"/>
    </row>
    <row r="69" spans="1:25" ht="9" customHeight="1">
      <c r="A69" s="500"/>
      <c r="B69" s="514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</row>
    <row r="70" spans="1:25" ht="10.5" customHeight="1">
      <c r="A70" s="499" t="s">
        <v>188</v>
      </c>
      <c r="B70" s="514"/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</row>
    <row r="71" spans="1:25" ht="10.5" customHeight="1">
      <c r="A71" s="500" t="s">
        <v>284</v>
      </c>
      <c r="B71" s="514">
        <v>12.153955047725553</v>
      </c>
      <c r="C71" s="514">
        <v>12.794798544941603</v>
      </c>
      <c r="D71" s="514">
        <v>13.467386133028933</v>
      </c>
      <c r="E71" s="514">
        <v>11.970989588348377</v>
      </c>
      <c r="F71" s="514">
        <v>11.788684798580732</v>
      </c>
      <c r="G71" s="514">
        <v>12.131145884926356</v>
      </c>
      <c r="H71" s="514">
        <v>12.027163233664396</v>
      </c>
      <c r="I71" s="514">
        <v>11.205701656486665</v>
      </c>
      <c r="J71" s="514">
        <v>11.17886024756825</v>
      </c>
      <c r="K71" s="514">
        <v>11.031830176514994</v>
      </c>
      <c r="L71" s="514">
        <v>11.160630036012357</v>
      </c>
      <c r="M71" s="514">
        <v>10.677912947696544</v>
      </c>
      <c r="N71" s="514">
        <v>11.143934428989594</v>
      </c>
      <c r="O71" s="514">
        <v>11.106097254127253</v>
      </c>
      <c r="P71" s="514">
        <v>10.951995451022919</v>
      </c>
      <c r="Q71" s="514">
        <v>10.245162252890214</v>
      </c>
      <c r="R71" s="514">
        <v>10.441425275565754</v>
      </c>
      <c r="S71" s="514">
        <v>10.57594806583958</v>
      </c>
      <c r="T71" s="514">
        <v>10.704889121610899</v>
      </c>
      <c r="U71" s="514">
        <v>11.046300933100076</v>
      </c>
      <c r="V71" s="514">
        <v>11.276489703482355</v>
      </c>
      <c r="W71" s="514">
        <v>11.872798543810527</v>
      </c>
      <c r="X71" s="514">
        <v>12.032131505154299</v>
      </c>
      <c r="Y71" s="514">
        <v>12.323918977691212</v>
      </c>
    </row>
    <row r="72" spans="1:25" ht="10.5" customHeight="1">
      <c r="A72" s="500" t="s">
        <v>285</v>
      </c>
      <c r="B72" s="514">
        <v>13.191485260751463</v>
      </c>
      <c r="C72" s="514">
        <v>13.740967548273794</v>
      </c>
      <c r="D72" s="514">
        <v>11.249971518329396</v>
      </c>
      <c r="E72" s="514">
        <v>11.16457459530507</v>
      </c>
      <c r="F72" s="514">
        <v>11.037885921657306</v>
      </c>
      <c r="G72" s="514">
        <v>9.933746514247229</v>
      </c>
      <c r="H72" s="514">
        <v>11.6852568059262</v>
      </c>
      <c r="I72" s="514">
        <v>11.611618719119793</v>
      </c>
      <c r="J72" s="514">
        <v>11.410211021425683</v>
      </c>
      <c r="K72" s="514">
        <v>12.58958893639547</v>
      </c>
      <c r="L72" s="514">
        <v>12.056392417093457</v>
      </c>
      <c r="M72" s="514">
        <v>11.696213015830445</v>
      </c>
      <c r="N72" s="514">
        <v>11.476245180302433</v>
      </c>
      <c r="O72" s="514">
        <v>10.467149748616148</v>
      </c>
      <c r="P72" s="514">
        <v>10.14482322590576</v>
      </c>
      <c r="Q72" s="514">
        <v>10.347758605737743</v>
      </c>
      <c r="R72" s="514">
        <v>9.82486433669089</v>
      </c>
      <c r="S72" s="514">
        <v>10.317593409310009</v>
      </c>
      <c r="T72" s="514">
        <v>11.232580752342711</v>
      </c>
      <c r="U72" s="514">
        <v>11.205086746800932</v>
      </c>
      <c r="V72" s="514">
        <v>11.257319385812274</v>
      </c>
      <c r="W72" s="514">
        <v>12.358372287790365</v>
      </c>
      <c r="X72" s="514">
        <v>13.043529325265368</v>
      </c>
      <c r="Y72" s="514">
        <v>13.99203210799145</v>
      </c>
    </row>
    <row r="73" spans="1:25" ht="10.5" customHeight="1">
      <c r="A73" s="500" t="s">
        <v>286</v>
      </c>
      <c r="B73" s="514">
        <v>13.186954497042622</v>
      </c>
      <c r="C73" s="514">
        <v>13.677169671172965</v>
      </c>
      <c r="D73" s="514">
        <v>13.732952226691824</v>
      </c>
      <c r="E73" s="514">
        <v>11.997092804751958</v>
      </c>
      <c r="F73" s="514">
        <v>11.688996683065184</v>
      </c>
      <c r="G73" s="514">
        <v>11.764525589145117</v>
      </c>
      <c r="H73" s="514">
        <v>11.313305798828022</v>
      </c>
      <c r="I73" s="514">
        <v>10.169372022936992</v>
      </c>
      <c r="J73" s="514">
        <v>10.058742586067574</v>
      </c>
      <c r="K73" s="514">
        <v>9.845905003714995</v>
      </c>
      <c r="L73" s="514">
        <v>10.300202286754114</v>
      </c>
      <c r="M73" s="514">
        <v>9.871835782144997</v>
      </c>
      <c r="N73" s="514">
        <v>10.69258145057225</v>
      </c>
      <c r="O73" s="514">
        <v>11.001378176427627</v>
      </c>
      <c r="P73" s="514">
        <v>11.199991181356062</v>
      </c>
      <c r="Q73" s="514">
        <v>9.990038707501645</v>
      </c>
      <c r="R73" s="514">
        <v>10.384055898055133</v>
      </c>
      <c r="S73" s="514">
        <v>10.287688465424015</v>
      </c>
      <c r="T73" s="514">
        <v>10.131977893547324</v>
      </c>
      <c r="U73" s="514">
        <v>10.208343843707835</v>
      </c>
      <c r="V73" s="514">
        <v>10.684224661679023</v>
      </c>
      <c r="W73" s="514">
        <v>11.158676752725512</v>
      </c>
      <c r="X73" s="514">
        <v>11.349552126645156</v>
      </c>
      <c r="Y73" s="514">
        <v>11.509198858102266</v>
      </c>
    </row>
    <row r="74" spans="1:25" ht="10.5" customHeight="1">
      <c r="A74" s="501" t="s">
        <v>287</v>
      </c>
      <c r="B74" s="514">
        <v>13.97880308771923</v>
      </c>
      <c r="C74" s="514">
        <v>13.985115318958389</v>
      </c>
      <c r="D74" s="514">
        <v>14.12484787347942</v>
      </c>
      <c r="E74" s="514">
        <v>12.803028825296922</v>
      </c>
      <c r="F74" s="514">
        <v>13.973778373005953</v>
      </c>
      <c r="G74" s="514">
        <v>13.767837864041052</v>
      </c>
      <c r="H74" s="514">
        <v>14.51437403695412</v>
      </c>
      <c r="I74" s="514">
        <v>14.173365105592056</v>
      </c>
      <c r="J74" s="514">
        <v>13.977649377522752</v>
      </c>
      <c r="K74" s="514">
        <v>13.305366365861373</v>
      </c>
      <c r="L74" s="514">
        <v>12.846896710142799</v>
      </c>
      <c r="M74" s="514">
        <v>12.167921956973041</v>
      </c>
      <c r="N74" s="514">
        <v>11.841779731036702</v>
      </c>
      <c r="O74" s="514">
        <v>11.37110936865573</v>
      </c>
      <c r="P74" s="514">
        <v>10.434015367121386</v>
      </c>
      <c r="Q74" s="514">
        <v>10.756615050358759</v>
      </c>
      <c r="R74" s="514">
        <v>10.974537878986935</v>
      </c>
      <c r="S74" s="514">
        <v>11.787146620663203</v>
      </c>
      <c r="T74" s="514">
        <v>12.07799051965324</v>
      </c>
      <c r="U74" s="514">
        <v>13.474601599363341</v>
      </c>
      <c r="V74" s="514">
        <v>13.148678924602256</v>
      </c>
      <c r="W74" s="514">
        <v>13.538549982177164</v>
      </c>
      <c r="X74" s="514">
        <v>12.873448243364518</v>
      </c>
      <c r="Y74" s="514">
        <v>13.210126666210122</v>
      </c>
    </row>
    <row r="75" spans="1:25" ht="9" customHeight="1">
      <c r="A75" s="502"/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514"/>
    </row>
    <row r="76" spans="1:25" ht="10.5" customHeight="1">
      <c r="A76" s="499" t="s">
        <v>273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</row>
    <row r="77" spans="1:25" ht="10.5" customHeight="1">
      <c r="A77" s="500" t="s">
        <v>284</v>
      </c>
      <c r="B77" s="514">
        <v>13.86032511577006</v>
      </c>
      <c r="C77" s="514">
        <v>13.118652040320068</v>
      </c>
      <c r="D77" s="514">
        <v>12.49688332685733</v>
      </c>
      <c r="E77" s="514">
        <v>10.560936427070223</v>
      </c>
      <c r="F77" s="514">
        <v>9.837218867035475</v>
      </c>
      <c r="G77" s="514">
        <v>9.919212189994731</v>
      </c>
      <c r="H77" s="514">
        <v>9.518874123054438</v>
      </c>
      <c r="I77" s="514">
        <v>9.136849933525248</v>
      </c>
      <c r="J77" s="514">
        <v>9.19127458691446</v>
      </c>
      <c r="K77" s="514">
        <v>9.284460335496801</v>
      </c>
      <c r="L77" s="514">
        <v>8.959502371090464</v>
      </c>
      <c r="M77" s="514">
        <v>9.352276975501836</v>
      </c>
      <c r="N77" s="514">
        <v>9.824922220347938</v>
      </c>
      <c r="O77" s="514">
        <v>9.81389933805807</v>
      </c>
      <c r="P77" s="514">
        <v>9.464972580021913</v>
      </c>
      <c r="Q77" s="514">
        <v>9.146402006124147</v>
      </c>
      <c r="R77" s="514">
        <v>8.502856294653512</v>
      </c>
      <c r="S77" s="514">
        <v>8.020422636286758</v>
      </c>
      <c r="T77" s="514">
        <v>8.108152191491476</v>
      </c>
      <c r="U77" s="514">
        <v>8.414606203758401</v>
      </c>
      <c r="V77" s="514">
        <v>8.520142154000181</v>
      </c>
      <c r="W77" s="514">
        <v>8.446544805776584</v>
      </c>
      <c r="X77" s="514">
        <v>8.069206999330822</v>
      </c>
      <c r="Y77" s="514">
        <v>8.193576789472353</v>
      </c>
    </row>
    <row r="78" spans="1:25" ht="10.5" customHeight="1">
      <c r="A78" s="500" t="s">
        <v>285</v>
      </c>
      <c r="B78" s="514">
        <v>9.600175375822921</v>
      </c>
      <c r="C78" s="514">
        <v>10.01017188009638</v>
      </c>
      <c r="D78" s="514">
        <v>9.971462882833379</v>
      </c>
      <c r="E78" s="514">
        <v>9.839884673813005</v>
      </c>
      <c r="F78" s="514">
        <v>11.096146891627138</v>
      </c>
      <c r="G78" s="514">
        <v>11.088772013188319</v>
      </c>
      <c r="H78" s="514">
        <v>10.245865760026067</v>
      </c>
      <c r="I78" s="514">
        <v>10.265942064076548</v>
      </c>
      <c r="J78" s="514">
        <v>10.029478317334995</v>
      </c>
      <c r="K78" s="514">
        <v>10.49597281268879</v>
      </c>
      <c r="L78" s="514">
        <v>10.768772668041095</v>
      </c>
      <c r="M78" s="514">
        <v>11.36475337115693</v>
      </c>
      <c r="N78" s="514">
        <v>12.076786506791173</v>
      </c>
      <c r="O78" s="514">
        <v>11.534475777356922</v>
      </c>
      <c r="P78" s="514">
        <v>10.700547522461603</v>
      </c>
      <c r="Q78" s="514">
        <v>10.093624582958393</v>
      </c>
      <c r="R78" s="514">
        <v>9.693548331169563</v>
      </c>
      <c r="S78" s="514">
        <v>8.68042566694712</v>
      </c>
      <c r="T78" s="514">
        <v>9.212424729528262</v>
      </c>
      <c r="U78" s="514">
        <v>9.54221074046946</v>
      </c>
      <c r="V78" s="514">
        <v>9.949982208311162</v>
      </c>
      <c r="W78" s="514">
        <v>8.866379944039112</v>
      </c>
      <c r="X78" s="514">
        <v>8.223934739909867</v>
      </c>
      <c r="Y78" s="514">
        <v>8.647302309665221</v>
      </c>
    </row>
    <row r="79" spans="1:25" ht="10.5" customHeight="1">
      <c r="A79" s="500" t="s">
        <v>286</v>
      </c>
      <c r="B79" s="514">
        <v>12.747635744490903</v>
      </c>
      <c r="C79" s="514">
        <v>12.807304210539026</v>
      </c>
      <c r="D79" s="514">
        <v>11.781883730569033</v>
      </c>
      <c r="E79" s="514">
        <v>10.635172810088243</v>
      </c>
      <c r="F79" s="514">
        <v>9.70437891296395</v>
      </c>
      <c r="G79" s="514">
        <v>9.915225758043002</v>
      </c>
      <c r="H79" s="514">
        <v>9.448361259869793</v>
      </c>
      <c r="I79" s="514">
        <v>8.677974542369418</v>
      </c>
      <c r="J79" s="514">
        <v>8.76987740584758</v>
      </c>
      <c r="K79" s="514">
        <v>8.997015460139899</v>
      </c>
      <c r="L79" s="514">
        <v>8.273261322665668</v>
      </c>
      <c r="M79" s="514">
        <v>8.617990359276671</v>
      </c>
      <c r="N79" s="514">
        <v>9.135007931744536</v>
      </c>
      <c r="O79" s="514">
        <v>9.454511939546165</v>
      </c>
      <c r="P79" s="514">
        <v>8.863931503690582</v>
      </c>
      <c r="Q79" s="514">
        <v>8.891347162217558</v>
      </c>
      <c r="R79" s="514">
        <v>8.011397389991982</v>
      </c>
      <c r="S79" s="514">
        <v>7.566822778083512</v>
      </c>
      <c r="T79" s="514">
        <v>7.330270248021695</v>
      </c>
      <c r="U79" s="514">
        <v>7.570746477537939</v>
      </c>
      <c r="V79" s="514">
        <v>7.373129920525183</v>
      </c>
      <c r="W79" s="514">
        <v>7.583999204532774</v>
      </c>
      <c r="X79" s="514">
        <v>7.177856850747997</v>
      </c>
      <c r="Y79" s="514">
        <v>7.059869380007357</v>
      </c>
    </row>
    <row r="80" spans="1:25" ht="10.5" customHeight="1">
      <c r="A80" s="501" t="s">
        <v>287</v>
      </c>
      <c r="B80" s="514">
        <v>14.10619727664904</v>
      </c>
      <c r="C80" s="514">
        <v>13.676585417534254</v>
      </c>
      <c r="D80" s="514">
        <v>12.257709913875729</v>
      </c>
      <c r="E80" s="514">
        <v>9.82469682796063</v>
      </c>
      <c r="F80" s="514">
        <v>9.236684441557085</v>
      </c>
      <c r="G80" s="514">
        <v>9.620543456788816</v>
      </c>
      <c r="H80" s="514">
        <v>8.967832626716802</v>
      </c>
      <c r="I80" s="514">
        <v>9.44620202307328</v>
      </c>
      <c r="J80" s="514">
        <v>9.545715246597736</v>
      </c>
      <c r="K80" s="514">
        <v>9.046412345995872</v>
      </c>
      <c r="L80" s="514">
        <v>9.657925088202951</v>
      </c>
      <c r="M80" s="514">
        <v>10.093692046269112</v>
      </c>
      <c r="N80" s="514">
        <v>10.510003273226925</v>
      </c>
      <c r="O80" s="514">
        <v>10.120240864207092</v>
      </c>
      <c r="P80" s="514">
        <v>10.486133810500169</v>
      </c>
      <c r="Q80" s="514">
        <v>9.252255357076201</v>
      </c>
      <c r="R80" s="514">
        <v>9.162574333381576</v>
      </c>
      <c r="S80" s="514">
        <v>8.716119155587736</v>
      </c>
      <c r="T80" s="514">
        <v>8.992677249027857</v>
      </c>
      <c r="U80" s="514">
        <v>9.348742004343698</v>
      </c>
      <c r="V80" s="514">
        <v>10.07393726054717</v>
      </c>
      <c r="W80" s="514">
        <v>10.038964948503025</v>
      </c>
      <c r="X80" s="514">
        <v>9.907769097900834</v>
      </c>
      <c r="Y80" s="514">
        <v>10.451852453619267</v>
      </c>
    </row>
    <row r="81" spans="1:25" ht="9" customHeight="1">
      <c r="A81" s="502"/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</row>
    <row r="82" spans="1:25" ht="10.5" customHeight="1">
      <c r="A82" s="499" t="s">
        <v>203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</row>
    <row r="83" spans="1:25" ht="10.5" customHeight="1">
      <c r="A83" s="500" t="s">
        <v>284</v>
      </c>
      <c r="B83" s="514">
        <v>4.740964825411577</v>
      </c>
      <c r="C83" s="514">
        <v>4.7641581149814645</v>
      </c>
      <c r="D83" s="514">
        <v>5.308956521361667</v>
      </c>
      <c r="E83" s="514">
        <v>5.215963653855358</v>
      </c>
      <c r="F83" s="514">
        <v>5.233997232724056</v>
      </c>
      <c r="G83" s="514">
        <v>5.370551363023471</v>
      </c>
      <c r="H83" s="514">
        <v>5.175945215252801</v>
      </c>
      <c r="I83" s="514">
        <v>4.948055688556727</v>
      </c>
      <c r="J83" s="514">
        <v>4.724278760536047</v>
      </c>
      <c r="K83" s="514">
        <v>4.186392890283964</v>
      </c>
      <c r="L83" s="514">
        <v>3.5631609958247474</v>
      </c>
      <c r="M83" s="514">
        <v>3.662338933674015</v>
      </c>
      <c r="N83" s="514">
        <v>3.5478788212715004</v>
      </c>
      <c r="O83" s="514">
        <v>3.7866230306653743</v>
      </c>
      <c r="P83" s="514">
        <v>4.512091173625301</v>
      </c>
      <c r="Q83" s="514">
        <v>4.933217704854574</v>
      </c>
      <c r="R83" s="514">
        <v>4.9945280119812985</v>
      </c>
      <c r="S83" s="514">
        <v>5.936070405479462</v>
      </c>
      <c r="T83" s="514">
        <v>6.0897244917499</v>
      </c>
      <c r="U83" s="514">
        <v>6.1471199608854485</v>
      </c>
      <c r="V83" s="514">
        <v>6.070979980387828</v>
      </c>
      <c r="W83" s="514">
        <v>6.500125801213581</v>
      </c>
      <c r="X83" s="514">
        <v>6.12527006520839</v>
      </c>
      <c r="Y83" s="514">
        <v>6.4147451004285285</v>
      </c>
    </row>
    <row r="84" spans="1:25" ht="10.5" customHeight="1">
      <c r="A84" s="500" t="s">
        <v>285</v>
      </c>
      <c r="B84" s="514">
        <v>4.724286426564883</v>
      </c>
      <c r="C84" s="514">
        <v>4.679125740411099</v>
      </c>
      <c r="D84" s="514">
        <v>4.570197127864908</v>
      </c>
      <c r="E84" s="514">
        <v>6.018402081367574</v>
      </c>
      <c r="F84" s="514">
        <v>6.32668545867195</v>
      </c>
      <c r="G84" s="514">
        <v>6.093797727140152</v>
      </c>
      <c r="H84" s="514">
        <v>5.544701314208191</v>
      </c>
      <c r="I84" s="514">
        <v>4.119732025510119</v>
      </c>
      <c r="J84" s="514">
        <v>3.429220926521106</v>
      </c>
      <c r="K84" s="514" t="s">
        <v>421</v>
      </c>
      <c r="L84" s="514" t="s">
        <v>421</v>
      </c>
      <c r="M84" s="514" t="s">
        <v>421</v>
      </c>
      <c r="N84" s="514" t="s">
        <v>421</v>
      </c>
      <c r="O84" s="514" t="s">
        <v>421</v>
      </c>
      <c r="P84" s="514" t="s">
        <v>421</v>
      </c>
      <c r="Q84" s="514">
        <v>3.0331881512807097</v>
      </c>
      <c r="R84" s="514">
        <v>3.5974794184869223</v>
      </c>
      <c r="S84" s="514">
        <v>4.4121398450196265</v>
      </c>
      <c r="T84" s="514">
        <v>3.99566669059269</v>
      </c>
      <c r="U84" s="514">
        <v>4.145057615915268</v>
      </c>
      <c r="V84" s="514">
        <v>3.8865407719812595</v>
      </c>
      <c r="W84" s="514">
        <v>3.8836122938120985</v>
      </c>
      <c r="X84" s="514">
        <v>3.75703702045701</v>
      </c>
      <c r="Y84" s="514">
        <v>4.600255893675715</v>
      </c>
    </row>
    <row r="85" spans="1:25" ht="10.5" customHeight="1">
      <c r="A85" s="500" t="s">
        <v>286</v>
      </c>
      <c r="B85" s="514">
        <v>5.048013288494279</v>
      </c>
      <c r="C85" s="514">
        <v>4.937977114054705</v>
      </c>
      <c r="D85" s="514">
        <v>5.39012976888553</v>
      </c>
      <c r="E85" s="514">
        <v>4.782385473147213</v>
      </c>
      <c r="F85" s="514">
        <v>4.89250404700653</v>
      </c>
      <c r="G85" s="514">
        <v>5.191836532725655</v>
      </c>
      <c r="H85" s="514">
        <v>5.307417398210547</v>
      </c>
      <c r="I85" s="514">
        <v>5.275055040973563</v>
      </c>
      <c r="J85" s="514">
        <v>5.267584392610817</v>
      </c>
      <c r="K85" s="514">
        <v>5.123842231157185</v>
      </c>
      <c r="L85" s="514">
        <v>4.534029856956624</v>
      </c>
      <c r="M85" s="514">
        <v>4.560096693506252</v>
      </c>
      <c r="N85" s="514">
        <v>4.288747542848662</v>
      </c>
      <c r="O85" s="514">
        <v>4.566347078373492</v>
      </c>
      <c r="P85" s="514">
        <v>5.2760306412835645</v>
      </c>
      <c r="Q85" s="514">
        <v>5.874138888564495</v>
      </c>
      <c r="R85" s="514">
        <v>5.956863620075768</v>
      </c>
      <c r="S85" s="514">
        <v>7.117312222057929</v>
      </c>
      <c r="T85" s="514">
        <v>7.362616713710115</v>
      </c>
      <c r="U85" s="514">
        <v>7.513119012391477</v>
      </c>
      <c r="V85" s="514">
        <v>7.429288148069141</v>
      </c>
      <c r="W85" s="514">
        <v>8.17828470359398</v>
      </c>
      <c r="X85" s="514">
        <v>7.857500984544763</v>
      </c>
      <c r="Y85" s="514">
        <v>8.054716803418493</v>
      </c>
    </row>
    <row r="86" spans="1:25" ht="10.5" customHeight="1">
      <c r="A86" s="501" t="s">
        <v>287</v>
      </c>
      <c r="B86" s="514">
        <v>6.704388103650123</v>
      </c>
      <c r="C86" s="514">
        <v>7.298997608527627</v>
      </c>
      <c r="D86" s="514">
        <v>7.336049477429844</v>
      </c>
      <c r="E86" s="514">
        <v>5.7969770904438205</v>
      </c>
      <c r="F86" s="514">
        <v>5.870705084663308</v>
      </c>
      <c r="G86" s="514">
        <v>5.910104559102265</v>
      </c>
      <c r="H86" s="514">
        <v>5.6368662387541075</v>
      </c>
      <c r="I86" s="514">
        <v>5.036111449532743</v>
      </c>
      <c r="J86" s="514">
        <v>4.62884085729007</v>
      </c>
      <c r="K86" s="514">
        <v>2.8132037973243538</v>
      </c>
      <c r="L86" s="514" t="s">
        <v>421</v>
      </c>
      <c r="M86" s="514" t="s">
        <v>421</v>
      </c>
      <c r="N86" s="514" t="s">
        <v>421</v>
      </c>
      <c r="O86" s="514" t="s">
        <v>421</v>
      </c>
      <c r="P86" s="514">
        <v>3.5718136188761136</v>
      </c>
      <c r="Q86" s="514">
        <v>3.3369242326088084</v>
      </c>
      <c r="R86" s="514">
        <v>2.8947334333630725</v>
      </c>
      <c r="S86" s="514">
        <v>3.181740256577063</v>
      </c>
      <c r="T86" s="514">
        <v>3.608829183533286</v>
      </c>
      <c r="U86" s="514">
        <v>3.528088742906365</v>
      </c>
      <c r="V86" s="514">
        <v>3.6970602130038337</v>
      </c>
      <c r="W86" s="514">
        <v>3.570687147941543</v>
      </c>
      <c r="X86" s="514">
        <v>3.0110181259843025</v>
      </c>
      <c r="Y86" s="514">
        <v>3.1562431268339695</v>
      </c>
    </row>
    <row r="87" spans="1:25" ht="10.5" customHeight="1">
      <c r="A87" s="501"/>
      <c r="B87" s="514"/>
      <c r="C87" s="514"/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</row>
    <row r="88" spans="1:25" ht="10.5" customHeight="1">
      <c r="A88" s="499" t="s">
        <v>274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608"/>
      <c r="R88" s="609"/>
      <c r="S88" s="609"/>
      <c r="T88" s="609"/>
      <c r="U88" s="609"/>
      <c r="V88" s="609"/>
      <c r="W88" s="609"/>
      <c r="X88" s="609"/>
      <c r="Y88" s="609"/>
    </row>
    <row r="89" spans="1:25" ht="10.5" customHeight="1">
      <c r="A89" s="499" t="s">
        <v>275</v>
      </c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</row>
    <row r="90" spans="1:25" ht="10.5" customHeight="1">
      <c r="A90" s="500" t="s">
        <v>284</v>
      </c>
      <c r="B90" s="514">
        <v>8.92119417458936</v>
      </c>
      <c r="C90" s="514">
        <v>9.327200608697973</v>
      </c>
      <c r="D90" s="514">
        <v>9.911217115776301</v>
      </c>
      <c r="E90" s="514">
        <v>6.886704829332325</v>
      </c>
      <c r="F90" s="514">
        <v>6.0913826928772705</v>
      </c>
      <c r="G90" s="514">
        <v>5.37209935193677</v>
      </c>
      <c r="H90" s="514">
        <v>5.25943534397562</v>
      </c>
      <c r="I90" s="514">
        <v>5.323502714806599</v>
      </c>
      <c r="J90" s="514">
        <v>5.8336424632996815</v>
      </c>
      <c r="K90" s="514">
        <v>6.686974097871209</v>
      </c>
      <c r="L90" s="514">
        <v>7.825910422480498</v>
      </c>
      <c r="M90" s="514">
        <v>8.301386140389832</v>
      </c>
      <c r="N90" s="514">
        <v>8.442716425067788</v>
      </c>
      <c r="O90" s="514">
        <v>8.176993626296557</v>
      </c>
      <c r="P90" s="514">
        <v>8.172428007466984</v>
      </c>
      <c r="Q90" s="514">
        <v>7.4193015264710835</v>
      </c>
      <c r="R90" s="514">
        <v>7.046390654250054</v>
      </c>
      <c r="S90" s="514">
        <v>6.7807964850274445</v>
      </c>
      <c r="T90" s="514">
        <v>6.94433884799209</v>
      </c>
      <c r="U90" s="514">
        <v>6.093547562296997</v>
      </c>
      <c r="V90" s="514">
        <v>6.0964533495174305</v>
      </c>
      <c r="W90" s="514">
        <v>6.169316283539864</v>
      </c>
      <c r="X90" s="514">
        <v>5.822097812852126</v>
      </c>
      <c r="Y90" s="514">
        <v>5.53912142161798</v>
      </c>
    </row>
    <row r="91" spans="1:25" ht="10.5" customHeight="1">
      <c r="A91" s="500" t="s">
        <v>285</v>
      </c>
      <c r="B91" s="514">
        <v>8.486688381994837</v>
      </c>
      <c r="C91" s="514">
        <v>8.023490812598405</v>
      </c>
      <c r="D91" s="514">
        <v>8.161053506828154</v>
      </c>
      <c r="E91" s="514">
        <v>6.31344996621529</v>
      </c>
      <c r="F91" s="514">
        <v>6.106469053624877</v>
      </c>
      <c r="G91" s="514">
        <v>5.234983381368157</v>
      </c>
      <c r="H91" s="514">
        <v>5.271447727073802</v>
      </c>
      <c r="I91" s="514">
        <v>5.475208514644154</v>
      </c>
      <c r="J91" s="514">
        <v>5.560314369412269</v>
      </c>
      <c r="K91" s="514">
        <v>6.7519906392460785</v>
      </c>
      <c r="L91" s="514">
        <v>7.2159815888681</v>
      </c>
      <c r="M91" s="514">
        <v>7.916817608986262</v>
      </c>
      <c r="N91" s="514">
        <v>8.12172467479388</v>
      </c>
      <c r="O91" s="514">
        <v>8.118085968381916</v>
      </c>
      <c r="P91" s="514">
        <v>7.934737317199227</v>
      </c>
      <c r="Q91" s="514">
        <v>6.506037827420565</v>
      </c>
      <c r="R91" s="514">
        <v>5.136880288353899</v>
      </c>
      <c r="S91" s="514">
        <v>4.875295958079251</v>
      </c>
      <c r="T91" s="514">
        <v>5.409473684536987</v>
      </c>
      <c r="U91" s="514">
        <v>4.167232479235172</v>
      </c>
      <c r="V91" s="514">
        <v>4.713230509280292</v>
      </c>
      <c r="W91" s="514">
        <v>5.511158762945672</v>
      </c>
      <c r="X91" s="514">
        <v>4.851709653027771</v>
      </c>
      <c r="Y91" s="514">
        <v>4.103005912654747</v>
      </c>
    </row>
    <row r="92" spans="1:25" ht="10.5" customHeight="1">
      <c r="A92" s="500" t="s">
        <v>286</v>
      </c>
      <c r="B92" s="514">
        <v>10.156651496743393</v>
      </c>
      <c r="C92" s="514">
        <v>9.412662372858811</v>
      </c>
      <c r="D92" s="514">
        <v>9.482608186559128</v>
      </c>
      <c r="E92" s="514">
        <v>7.621366983801467</v>
      </c>
      <c r="F92" s="514">
        <v>6.8015761770471395</v>
      </c>
      <c r="G92" s="514">
        <v>5.834782440994729</v>
      </c>
      <c r="H92" s="514">
        <v>5.469974966489317</v>
      </c>
      <c r="I92" s="514">
        <v>5.120596035070234</v>
      </c>
      <c r="J92" s="514">
        <v>5.898885929856676</v>
      </c>
      <c r="K92" s="514">
        <v>6.905898568108323</v>
      </c>
      <c r="L92" s="514">
        <v>8.168170647450923</v>
      </c>
      <c r="M92" s="514">
        <v>8.813709212541891</v>
      </c>
      <c r="N92" s="514">
        <v>9.213601964808415</v>
      </c>
      <c r="O92" s="514">
        <v>8.726077695276322</v>
      </c>
      <c r="P92" s="514">
        <v>8.67960706766099</v>
      </c>
      <c r="Q92" s="514">
        <v>8.064691487824364</v>
      </c>
      <c r="R92" s="514">
        <v>7.7833548694885994</v>
      </c>
      <c r="S92" s="514">
        <v>7.551429597609041</v>
      </c>
      <c r="T92" s="514">
        <v>7.768738513695349</v>
      </c>
      <c r="U92" s="514">
        <v>7.139943160682535</v>
      </c>
      <c r="V92" s="514">
        <v>7.372737528041148</v>
      </c>
      <c r="W92" s="514">
        <v>7.523791818720275</v>
      </c>
      <c r="X92" s="514">
        <v>7.372737528041148</v>
      </c>
      <c r="Y92" s="514">
        <v>7.523791818720275</v>
      </c>
    </row>
    <row r="93" spans="1:25" ht="10.5" customHeight="1">
      <c r="A93" s="501" t="s">
        <v>287</v>
      </c>
      <c r="B93" s="514">
        <v>10.535746345113884</v>
      </c>
      <c r="C93" s="514">
        <v>10.318671991243</v>
      </c>
      <c r="D93" s="514">
        <v>9.020592070076068</v>
      </c>
      <c r="E93" s="514">
        <v>4.727375653229707</v>
      </c>
      <c r="F93" s="514">
        <v>4.132286753599632</v>
      </c>
      <c r="G93" s="514">
        <v>3.5875719526763037</v>
      </c>
      <c r="H93" s="514">
        <v>4.1523834863872855</v>
      </c>
      <c r="I93" s="514">
        <v>5.796089236029703</v>
      </c>
      <c r="J93" s="514">
        <v>5.4835565034365485</v>
      </c>
      <c r="K93" s="514">
        <v>5.802703341335128</v>
      </c>
      <c r="L93" s="514">
        <v>7.1742573981415925</v>
      </c>
      <c r="M93" s="514">
        <v>6.802730424478078</v>
      </c>
      <c r="N93" s="514">
        <v>5.952968623364034</v>
      </c>
      <c r="O93" s="514">
        <v>6.258200395793944</v>
      </c>
      <c r="P93" s="514">
        <v>6.615178201398467</v>
      </c>
      <c r="Q93" s="514">
        <v>6.091604466773304</v>
      </c>
      <c r="R93" s="514">
        <v>6.416362353511358</v>
      </c>
      <c r="S93" s="514">
        <v>6.079084031865686</v>
      </c>
      <c r="T93" s="514">
        <v>5.763961280957404</v>
      </c>
      <c r="U93" s="514">
        <v>4.645972836221361</v>
      </c>
      <c r="V93" s="514">
        <v>3.4998303952734884</v>
      </c>
      <c r="W93" s="514">
        <v>2.744885095001704</v>
      </c>
      <c r="X93" s="514">
        <v>2.8158866743333535</v>
      </c>
      <c r="Y93" s="514">
        <v>2.896667295679711</v>
      </c>
    </row>
    <row r="94" spans="1:25" ht="9" customHeight="1">
      <c r="A94" s="502"/>
      <c r="B94" s="514"/>
      <c r="C94" s="514"/>
      <c r="D94" s="514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</row>
    <row r="95" spans="1:25" ht="10.5" customHeight="1">
      <c r="A95" s="499" t="s">
        <v>276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  <c r="S95" s="514"/>
      <c r="T95" s="514"/>
      <c r="U95" s="514"/>
      <c r="V95" s="514"/>
      <c r="W95" s="514"/>
      <c r="X95" s="514"/>
      <c r="Y95" s="514"/>
    </row>
    <row r="96" spans="1:25" ht="10.5" customHeight="1">
      <c r="A96" s="500" t="s">
        <v>284</v>
      </c>
      <c r="B96" s="514">
        <v>5.5476350859262125</v>
      </c>
      <c r="C96" s="514">
        <v>5.636714116056156</v>
      </c>
      <c r="D96" s="514">
        <v>5.412651779232046</v>
      </c>
      <c r="E96" s="514">
        <v>4.472320474820798</v>
      </c>
      <c r="F96" s="514">
        <v>4.313186777053172</v>
      </c>
      <c r="G96" s="514">
        <v>4.221557233595812</v>
      </c>
      <c r="H96" s="514">
        <v>4.366698632745265</v>
      </c>
      <c r="I96" s="514">
        <v>4.123017581860363</v>
      </c>
      <c r="J96" s="514">
        <v>4.095367450382398</v>
      </c>
      <c r="K96" s="514">
        <v>3.9397255114492387</v>
      </c>
      <c r="L96" s="514">
        <v>3.735512228689432</v>
      </c>
      <c r="M96" s="514">
        <v>3.487228439624835</v>
      </c>
      <c r="N96" s="514">
        <v>3.3503616371550433</v>
      </c>
      <c r="O96" s="514">
        <v>3.3701204896155983</v>
      </c>
      <c r="P96" s="514">
        <v>3.145356180853591</v>
      </c>
      <c r="Q96" s="514">
        <v>3.1223952128443693</v>
      </c>
      <c r="R96" s="514">
        <v>2.8123099380286627</v>
      </c>
      <c r="S96" s="514">
        <v>2.792051806861209</v>
      </c>
      <c r="T96" s="514">
        <v>2.5694024782804044</v>
      </c>
      <c r="U96" s="514">
        <v>2.8569918362560816</v>
      </c>
      <c r="V96" s="514">
        <v>2.804600366094807</v>
      </c>
      <c r="W96" s="514">
        <v>2.9162703322316377</v>
      </c>
      <c r="X96" s="514">
        <v>2.9496534372280023</v>
      </c>
      <c r="Y96" s="514">
        <v>2.8704172666847385</v>
      </c>
    </row>
    <row r="97" spans="1:25" ht="10.5" customHeight="1">
      <c r="A97" s="500" t="s">
        <v>285</v>
      </c>
      <c r="B97" s="514">
        <v>3.6973706268603297</v>
      </c>
      <c r="C97" s="514">
        <v>4.472749378520971</v>
      </c>
      <c r="D97" s="514">
        <v>5.036503659957928</v>
      </c>
      <c r="E97" s="514">
        <v>5.756531930785626</v>
      </c>
      <c r="F97" s="514">
        <v>6.425881042234288</v>
      </c>
      <c r="G97" s="514">
        <v>5.194917307913549</v>
      </c>
      <c r="H97" s="514">
        <v>4.717928608109282</v>
      </c>
      <c r="I97" s="514">
        <v>3.6096840072412264</v>
      </c>
      <c r="J97" s="514">
        <v>3.4722604733282827</v>
      </c>
      <c r="K97" s="514">
        <v>3.1897000740505908</v>
      </c>
      <c r="L97" s="514">
        <v>3.3207196223156186</v>
      </c>
      <c r="M97" s="514">
        <v>3.879675352787775</v>
      </c>
      <c r="N97" s="514">
        <v>3.5248864857432474</v>
      </c>
      <c r="O97" s="514">
        <v>3.4117547582218264</v>
      </c>
      <c r="P97" s="514">
        <v>3.0167881333183764</v>
      </c>
      <c r="Q97" s="514">
        <v>3.3817881572369353</v>
      </c>
      <c r="R97" s="514">
        <v>2.775891233073946</v>
      </c>
      <c r="S97" s="514">
        <v>3.216628979276713</v>
      </c>
      <c r="T97" s="514">
        <v>2.8477852286019365</v>
      </c>
      <c r="U97" s="514">
        <v>3.39354429853242</v>
      </c>
      <c r="V97" s="514">
        <v>3.1844018459160295</v>
      </c>
      <c r="W97" s="514">
        <v>3.1161090141880963</v>
      </c>
      <c r="X97" s="514">
        <v>2.8306867215572624</v>
      </c>
      <c r="Y97" s="514">
        <v>2.9140501299760495</v>
      </c>
    </row>
    <row r="98" spans="1:25" ht="10.5" customHeight="1">
      <c r="A98" s="500" t="s">
        <v>286</v>
      </c>
      <c r="B98" s="514">
        <v>5.918290336035816</v>
      </c>
      <c r="C98" s="514">
        <v>5.2650914082524904</v>
      </c>
      <c r="D98" s="514">
        <v>5.0060310372511205</v>
      </c>
      <c r="E98" s="514">
        <v>3.639967546046894</v>
      </c>
      <c r="F98" s="514">
        <v>3.6718982930544324</v>
      </c>
      <c r="G98" s="514">
        <v>3.709887061594783</v>
      </c>
      <c r="H98" s="514">
        <v>3.9990161360970906</v>
      </c>
      <c r="I98" s="514">
        <v>3.7939263553921805</v>
      </c>
      <c r="J98" s="514">
        <v>3.9109489003471607</v>
      </c>
      <c r="K98" s="514">
        <v>3.8777905532993797</v>
      </c>
      <c r="L98" s="514">
        <v>3.580480274256158</v>
      </c>
      <c r="M98" s="514">
        <v>3.1949713794874697</v>
      </c>
      <c r="N98" s="514">
        <v>3.123693818388558</v>
      </c>
      <c r="O98" s="514">
        <v>3.206575797420238</v>
      </c>
      <c r="P98" s="514">
        <v>2.976396002725685</v>
      </c>
      <c r="Q98" s="514">
        <v>2.8767276123185495</v>
      </c>
      <c r="R98" s="514">
        <v>2.6669963040367834</v>
      </c>
      <c r="S98" s="514">
        <v>2.6265670544969066</v>
      </c>
      <c r="T98" s="514">
        <v>2.495207688508205</v>
      </c>
      <c r="U98" s="514">
        <v>2.606695883302192</v>
      </c>
      <c r="V98" s="514">
        <v>2.646903693908739</v>
      </c>
      <c r="W98" s="514">
        <v>2.852567596964095</v>
      </c>
      <c r="X98" s="514">
        <v>2.8536281713646034</v>
      </c>
      <c r="Y98" s="514">
        <v>2.732417395704451</v>
      </c>
    </row>
    <row r="99" spans="1:25" ht="10.5" customHeight="1">
      <c r="A99" s="501" t="s">
        <v>287</v>
      </c>
      <c r="B99" s="514">
        <v>5.397167061205787</v>
      </c>
      <c r="C99" s="514">
        <v>5.152174447231147</v>
      </c>
      <c r="D99" s="514">
        <v>5.623694185278903</v>
      </c>
      <c r="E99" s="514">
        <v>5.770545253124355</v>
      </c>
      <c r="F99" s="514">
        <v>5.977262927504802</v>
      </c>
      <c r="G99" s="514">
        <v>5.689837518560938</v>
      </c>
      <c r="H99" s="514">
        <v>6.549662553257044</v>
      </c>
      <c r="I99" s="514">
        <v>5.859363914216362</v>
      </c>
      <c r="J99" s="514">
        <v>5.4907195443590515</v>
      </c>
      <c r="K99" s="514">
        <v>4.843840825020738</v>
      </c>
      <c r="L99" s="514">
        <v>4.618039040497251</v>
      </c>
      <c r="M99" s="514">
        <v>4.049100338958232</v>
      </c>
      <c r="N99" s="514">
        <v>3.934147654283583</v>
      </c>
      <c r="O99" s="514">
        <v>3.782338237586455</v>
      </c>
      <c r="P99" s="514">
        <v>3.7187249299798366</v>
      </c>
      <c r="Q99" s="514">
        <v>3.6395651063408234</v>
      </c>
      <c r="R99" s="514">
        <v>3.389042967817513</v>
      </c>
      <c r="S99" s="514">
        <v>3.0148680841061957</v>
      </c>
      <c r="T99" s="514">
        <v>2.6365702791470387</v>
      </c>
      <c r="U99" s="514">
        <v>3.179097990701411</v>
      </c>
      <c r="V99" s="514">
        <v>3.035585091703997</v>
      </c>
      <c r="W99" s="514">
        <v>2.917845168120383</v>
      </c>
      <c r="X99" s="514">
        <v>3.416639880325872</v>
      </c>
      <c r="Y99" s="514">
        <v>3.204723637784446</v>
      </c>
    </row>
    <row r="100" spans="1:25" ht="9" customHeight="1">
      <c r="A100" s="501"/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</row>
    <row r="101" spans="1:25" ht="10.5" customHeight="1">
      <c r="A101" s="511" t="s">
        <v>193</v>
      </c>
      <c r="B101" s="514"/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  <c r="S101" s="514"/>
      <c r="T101" s="514"/>
      <c r="U101" s="514"/>
      <c r="V101" s="514"/>
      <c r="W101" s="514"/>
      <c r="X101" s="514"/>
      <c r="Y101" s="514"/>
    </row>
    <row r="102" spans="1:25" ht="10.5" customHeight="1">
      <c r="A102" s="500" t="s">
        <v>284</v>
      </c>
      <c r="B102" s="514">
        <v>1.0666811973887442</v>
      </c>
      <c r="C102" s="514">
        <v>1.8298680020767404</v>
      </c>
      <c r="D102" s="514">
        <v>2.9365946221254875</v>
      </c>
      <c r="E102" s="514">
        <v>11.752835629221972</v>
      </c>
      <c r="F102" s="514">
        <v>14.630152214034137</v>
      </c>
      <c r="G102" s="514">
        <v>16.548941673078673</v>
      </c>
      <c r="H102" s="514">
        <v>16.211734443355976</v>
      </c>
      <c r="I102" s="514">
        <v>14.610888826485954</v>
      </c>
      <c r="J102" s="514">
        <v>12.532814053174127</v>
      </c>
      <c r="K102" s="514">
        <v>9.930425421829527</v>
      </c>
      <c r="L102" s="514">
        <v>8.124211845468887</v>
      </c>
      <c r="M102" s="514">
        <v>8.244819861207565</v>
      </c>
      <c r="N102" s="514">
        <v>8.753910823151976</v>
      </c>
      <c r="O102" s="514">
        <v>8.435572241544321</v>
      </c>
      <c r="P102" s="514">
        <v>8.161474570964161</v>
      </c>
      <c r="Q102" s="514">
        <v>7.659343156341154</v>
      </c>
      <c r="R102" s="514">
        <v>7.155167086868243</v>
      </c>
      <c r="S102" s="514">
        <v>6.475836309572161</v>
      </c>
      <c r="T102" s="514">
        <v>6.00007049048502</v>
      </c>
      <c r="U102" s="514">
        <v>5.514120092454035</v>
      </c>
      <c r="V102" s="514">
        <v>5.061817123263999</v>
      </c>
      <c r="W102" s="514">
        <v>4.555888023454303</v>
      </c>
      <c r="X102" s="514">
        <v>4.000813681447086</v>
      </c>
      <c r="Y102" s="514">
        <v>3.8311984456085324</v>
      </c>
    </row>
    <row r="103" spans="1:25" ht="10.5" customHeight="1">
      <c r="A103" s="500" t="s">
        <v>285</v>
      </c>
      <c r="B103" s="514" t="s">
        <v>421</v>
      </c>
      <c r="C103" s="514" t="s">
        <v>421</v>
      </c>
      <c r="D103" s="514">
        <v>5.044409466463701</v>
      </c>
      <c r="E103" s="514">
        <v>7.5426707260808925</v>
      </c>
      <c r="F103" s="514">
        <v>9.630969022476519</v>
      </c>
      <c r="G103" s="514">
        <v>11.541829115559837</v>
      </c>
      <c r="H103" s="514">
        <v>11.732672968177866</v>
      </c>
      <c r="I103" s="514">
        <v>10.461078328819644</v>
      </c>
      <c r="J103" s="514">
        <v>9.375055099084202</v>
      </c>
      <c r="K103" s="514">
        <v>5.89784729047359</v>
      </c>
      <c r="L103" s="514">
        <v>5.2092852878981475</v>
      </c>
      <c r="M103" s="514">
        <v>4.81870046806563</v>
      </c>
      <c r="N103" s="514">
        <v>5.222519649767537</v>
      </c>
      <c r="O103" s="514">
        <v>5.13694881868664</v>
      </c>
      <c r="P103" s="514">
        <v>5.149789792299174</v>
      </c>
      <c r="Q103" s="514">
        <v>5.247013250925817</v>
      </c>
      <c r="R103" s="514">
        <v>5.815954648850435</v>
      </c>
      <c r="S103" s="514">
        <v>5.607016304575327</v>
      </c>
      <c r="T103" s="514">
        <v>5.109474554240529</v>
      </c>
      <c r="U103" s="514">
        <v>5.570444700769197</v>
      </c>
      <c r="V103" s="514">
        <v>4.739941360403052</v>
      </c>
      <c r="W103" s="514">
        <v>4.339352426043128</v>
      </c>
      <c r="X103" s="514">
        <v>3.7429355020863544</v>
      </c>
      <c r="Y103" s="514">
        <v>3.5096286375631216</v>
      </c>
    </row>
    <row r="104" spans="1:25" ht="10.5" customHeight="1">
      <c r="A104" s="500" t="s">
        <v>286</v>
      </c>
      <c r="B104" s="514">
        <v>2.780338723690239</v>
      </c>
      <c r="C104" s="514">
        <v>4.562065096424058</v>
      </c>
      <c r="D104" s="514">
        <v>6.150574757315867</v>
      </c>
      <c r="E104" s="514">
        <v>13.02022331070011</v>
      </c>
      <c r="F104" s="514">
        <v>16.17194771160223</v>
      </c>
      <c r="G104" s="514">
        <v>18.849333719848957</v>
      </c>
      <c r="H104" s="514">
        <v>19.00287260203395</v>
      </c>
      <c r="I104" s="514">
        <v>17.15568878294153</v>
      </c>
      <c r="J104" s="514">
        <v>14.856513912705932</v>
      </c>
      <c r="K104" s="514">
        <v>12.112817885304592</v>
      </c>
      <c r="L104" s="514">
        <v>9.772770378810689</v>
      </c>
      <c r="M104" s="514">
        <v>9.929041969531408</v>
      </c>
      <c r="N104" s="514">
        <v>10.773925705230768</v>
      </c>
      <c r="O104" s="514">
        <v>10.688387479128915</v>
      </c>
      <c r="P104" s="514">
        <v>10.446084329710143</v>
      </c>
      <c r="Q104" s="514">
        <v>9.624204753794283</v>
      </c>
      <c r="R104" s="514">
        <v>8.830295301831622</v>
      </c>
      <c r="S104" s="514">
        <v>7.694481234670544</v>
      </c>
      <c r="T104" s="514">
        <v>7.140392771979199</v>
      </c>
      <c r="U104" s="514">
        <v>6.344302102947147</v>
      </c>
      <c r="V104" s="514">
        <v>5.9544361058532145</v>
      </c>
      <c r="W104" s="514">
        <v>5.491647283149263</v>
      </c>
      <c r="X104" s="514">
        <v>4.91467957954701</v>
      </c>
      <c r="Y104" s="514">
        <v>4.587576032576709</v>
      </c>
    </row>
    <row r="105" spans="1:25" ht="10.5" customHeight="1">
      <c r="A105" s="501" t="s">
        <v>287</v>
      </c>
      <c r="B105" s="514">
        <v>4.246366371764917</v>
      </c>
      <c r="C105" s="514">
        <v>5.368295673970037</v>
      </c>
      <c r="D105" s="514">
        <v>5.75078954687217</v>
      </c>
      <c r="E105" s="514">
        <v>9.055711773799224</v>
      </c>
      <c r="F105" s="514">
        <v>11.813299348100072</v>
      </c>
      <c r="G105" s="514">
        <v>12.282749640128312</v>
      </c>
      <c r="H105" s="514">
        <v>10.99374475237661</v>
      </c>
      <c r="I105" s="514">
        <v>10.013738719237683</v>
      </c>
      <c r="J105" s="514">
        <v>8.275221462590522</v>
      </c>
      <c r="K105" s="514">
        <v>5.896519811525714</v>
      </c>
      <c r="L105" s="514">
        <v>5.245697177735488</v>
      </c>
      <c r="M105" s="514">
        <v>5.823562740986305</v>
      </c>
      <c r="N105" s="514">
        <v>5.463111672979258</v>
      </c>
      <c r="O105" s="514">
        <v>4.267653764010631</v>
      </c>
      <c r="P105" s="514">
        <v>3.7240679450935184</v>
      </c>
      <c r="Q105" s="514">
        <v>3.909774584472401</v>
      </c>
      <c r="R105" s="514">
        <v>3.459928814559423</v>
      </c>
      <c r="S105" s="514">
        <v>3.905487400530125</v>
      </c>
      <c r="T105" s="514">
        <v>3.80088052915322</v>
      </c>
      <c r="U105" s="514">
        <v>3.4380677587341197</v>
      </c>
      <c r="V105" s="514">
        <v>3.1741338178696847</v>
      </c>
      <c r="W105" s="514">
        <v>2.522612044319532</v>
      </c>
      <c r="X105" s="514" t="s">
        <v>421</v>
      </c>
      <c r="Y105" s="514">
        <v>2.3215025001329854</v>
      </c>
    </row>
    <row r="106" spans="1:25" ht="9" customHeight="1">
      <c r="A106" s="502"/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</row>
    <row r="107" spans="1:25" ht="10.5" customHeight="1">
      <c r="A107" s="499" t="s">
        <v>179</v>
      </c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</row>
    <row r="108" spans="1:25" ht="10.5" customHeight="1">
      <c r="A108" s="500" t="s">
        <v>284</v>
      </c>
      <c r="B108" s="514">
        <v>36.58372186756438</v>
      </c>
      <c r="C108" s="514">
        <v>38.41576906024781</v>
      </c>
      <c r="D108" s="514">
        <v>38.2443714326057</v>
      </c>
      <c r="E108" s="514">
        <v>35.44169543854637</v>
      </c>
      <c r="F108" s="514">
        <v>35.66042658796604</v>
      </c>
      <c r="G108" s="514">
        <v>35.39141732662032</v>
      </c>
      <c r="H108" s="514">
        <v>36.11847254750634</v>
      </c>
      <c r="I108" s="514">
        <v>36.393924751813564</v>
      </c>
      <c r="J108" s="514">
        <v>35.76420998903519</v>
      </c>
      <c r="K108" s="514">
        <v>36.004538475954284</v>
      </c>
      <c r="L108" s="514">
        <v>36.86181942695519</v>
      </c>
      <c r="M108" s="514">
        <v>36.35443654308226</v>
      </c>
      <c r="N108" s="514">
        <v>35.960037292773045</v>
      </c>
      <c r="O108" s="514">
        <v>35.81265114491666</v>
      </c>
      <c r="P108" s="514">
        <v>35.11114129991193</v>
      </c>
      <c r="Q108" s="514">
        <v>35.16937523968366</v>
      </c>
      <c r="R108" s="514">
        <v>34.73961027973997</v>
      </c>
      <c r="S108" s="514">
        <v>35.56187779492796</v>
      </c>
      <c r="T108" s="514">
        <v>35.9032844975812</v>
      </c>
      <c r="U108" s="514">
        <v>36.788101352855456</v>
      </c>
      <c r="V108" s="514">
        <v>36.41751945327692</v>
      </c>
      <c r="W108" s="514">
        <v>37.26656421381638</v>
      </c>
      <c r="X108" s="514">
        <v>37.766551583024146</v>
      </c>
      <c r="Y108" s="514">
        <v>39.46392042999993</v>
      </c>
    </row>
    <row r="109" spans="1:25" ht="10.5" customHeight="1">
      <c r="A109" s="500" t="s">
        <v>285</v>
      </c>
      <c r="B109" s="514">
        <v>46.44042119209674</v>
      </c>
      <c r="C109" s="514">
        <v>45.38031574638126</v>
      </c>
      <c r="D109" s="514">
        <v>41.00104439021569</v>
      </c>
      <c r="E109" s="514">
        <v>41.494000847432886</v>
      </c>
      <c r="F109" s="514">
        <v>38.12321246735722</v>
      </c>
      <c r="G109" s="514">
        <v>39.63247436653104</v>
      </c>
      <c r="H109" s="514">
        <v>37.95750936563063</v>
      </c>
      <c r="I109" s="514">
        <v>35.23136721037394</v>
      </c>
      <c r="J109" s="514">
        <v>35.009499703931326</v>
      </c>
      <c r="K109" s="514">
        <v>37.53310890531989</v>
      </c>
      <c r="L109" s="514">
        <v>38.89327610567478</v>
      </c>
      <c r="M109" s="514">
        <v>37.718648286025676</v>
      </c>
      <c r="N109" s="514">
        <v>37.61633017017166</v>
      </c>
      <c r="O109" s="514">
        <v>38.3442169753425</v>
      </c>
      <c r="P109" s="514">
        <v>38.858336453677865</v>
      </c>
      <c r="Q109" s="514">
        <v>40.547075064582145</v>
      </c>
      <c r="R109" s="514">
        <v>39.459756080596556</v>
      </c>
      <c r="S109" s="514">
        <v>39.71115562689318</v>
      </c>
      <c r="T109" s="514">
        <v>38.04179968726874</v>
      </c>
      <c r="U109" s="514">
        <v>37.504124935046676</v>
      </c>
      <c r="V109" s="514">
        <v>34.98555522725373</v>
      </c>
      <c r="W109" s="514">
        <v>37.684824509192836</v>
      </c>
      <c r="X109" s="514">
        <v>38.702725543008235</v>
      </c>
      <c r="Y109" s="514">
        <v>42.94981038919311</v>
      </c>
    </row>
    <row r="110" spans="1:25" ht="10.5" customHeight="1">
      <c r="A110" s="500" t="s">
        <v>286</v>
      </c>
      <c r="B110" s="514">
        <v>32.03935638047782</v>
      </c>
      <c r="C110" s="514">
        <v>32.91951586536027</v>
      </c>
      <c r="D110" s="514">
        <v>32.8047229064772</v>
      </c>
      <c r="E110" s="514">
        <v>30.88643142861229</v>
      </c>
      <c r="F110" s="514">
        <v>30.747858283517004</v>
      </c>
      <c r="G110" s="514">
        <v>31.033209258870805</v>
      </c>
      <c r="H110" s="514">
        <v>32.417919285108205</v>
      </c>
      <c r="I110" s="514">
        <v>33.383003226331994</v>
      </c>
      <c r="J110" s="514">
        <v>33.41903271889651</v>
      </c>
      <c r="K110" s="514">
        <v>33.961078993856276</v>
      </c>
      <c r="L110" s="514">
        <v>34.49918173413994</v>
      </c>
      <c r="M110" s="514">
        <v>34.57213807135601</v>
      </c>
      <c r="N110" s="514">
        <v>33.680174579961005</v>
      </c>
      <c r="O110" s="514">
        <v>32.300819423162025</v>
      </c>
      <c r="P110" s="514">
        <v>31.565563383720672</v>
      </c>
      <c r="Q110" s="514">
        <v>31.804598016156316</v>
      </c>
      <c r="R110" s="514">
        <v>31.608360995676566</v>
      </c>
      <c r="S110" s="514">
        <v>32.713326082833944</v>
      </c>
      <c r="T110" s="514">
        <v>33.227659320091405</v>
      </c>
      <c r="U110" s="514">
        <v>34.23662218696253</v>
      </c>
      <c r="V110" s="514">
        <v>34.43879749678538</v>
      </c>
      <c r="W110" s="514">
        <v>34.86665877163852</v>
      </c>
      <c r="X110" s="514">
        <v>35.70558690962877</v>
      </c>
      <c r="Y110" s="514">
        <v>37.51524412944023</v>
      </c>
    </row>
    <row r="111" spans="1:25" ht="10.5" customHeight="1">
      <c r="A111" s="501" t="s">
        <v>287</v>
      </c>
      <c r="B111" s="514">
        <v>55.27899573576326</v>
      </c>
      <c r="C111" s="514">
        <v>54.8114643626255</v>
      </c>
      <c r="D111" s="514">
        <v>52.827262131646165</v>
      </c>
      <c r="E111" s="514">
        <v>51.07773846174506</v>
      </c>
      <c r="F111" s="514">
        <v>51.30917055216877</v>
      </c>
      <c r="G111" s="514">
        <v>49.632116914738155</v>
      </c>
      <c r="H111" s="514">
        <v>50.81161206455037</v>
      </c>
      <c r="I111" s="514">
        <v>48.55858085843902</v>
      </c>
      <c r="J111" s="514">
        <v>42.16656216605604</v>
      </c>
      <c r="K111" s="514">
        <v>42.090449314214936</v>
      </c>
      <c r="L111" s="514">
        <v>44.01672050332183</v>
      </c>
      <c r="M111" s="514">
        <v>42.1338937807095</v>
      </c>
      <c r="N111" s="514">
        <v>43.0249354634252</v>
      </c>
      <c r="O111" s="514">
        <v>46.3860018540312</v>
      </c>
      <c r="P111" s="514">
        <v>44.103359204654915</v>
      </c>
      <c r="Q111" s="514">
        <v>42.5465047213461</v>
      </c>
      <c r="R111" s="514">
        <v>42.38661258945577</v>
      </c>
      <c r="S111" s="514">
        <v>43.9367812506955</v>
      </c>
      <c r="T111" s="514">
        <v>44.816419629890355</v>
      </c>
      <c r="U111" s="514">
        <v>46.58556828346351</v>
      </c>
      <c r="V111" s="514">
        <v>45.86869306478704</v>
      </c>
      <c r="W111" s="514">
        <v>46.02791602309706</v>
      </c>
      <c r="X111" s="514">
        <v>44.876811627083406</v>
      </c>
      <c r="Y111" s="514">
        <v>44.00390441892234</v>
      </c>
    </row>
    <row r="112" spans="1:25" ht="9" customHeight="1">
      <c r="A112" s="501"/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</row>
    <row r="113" spans="1:25" ht="10.5" customHeight="1">
      <c r="A113" s="511" t="s">
        <v>304</v>
      </c>
      <c r="B113" s="514"/>
      <c r="C113" s="514"/>
      <c r="D113" s="514"/>
      <c r="E113" s="514"/>
      <c r="F113" s="514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  <c r="S113" s="514"/>
      <c r="T113" s="514"/>
      <c r="U113" s="514"/>
      <c r="V113" s="514"/>
      <c r="W113" s="514"/>
      <c r="X113" s="514"/>
      <c r="Y113" s="514"/>
    </row>
    <row r="114" spans="1:25" ht="10.5" customHeight="1">
      <c r="A114" s="511" t="s">
        <v>305</v>
      </c>
      <c r="B114" s="514"/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</row>
    <row r="115" spans="1:25" ht="10.5" customHeight="1">
      <c r="A115" s="500" t="s">
        <v>284</v>
      </c>
      <c r="B115" s="514">
        <v>3.5949171683789847</v>
      </c>
      <c r="C115" s="514">
        <v>3.4617011916928346</v>
      </c>
      <c r="D115" s="514">
        <v>3.5246583594609695</v>
      </c>
      <c r="E115" s="514">
        <v>3.49627351320307</v>
      </c>
      <c r="F115" s="514">
        <v>3.4433251794654147</v>
      </c>
      <c r="G115" s="514">
        <v>3.7842296850492376</v>
      </c>
      <c r="H115" s="514">
        <v>3.655971762702011</v>
      </c>
      <c r="I115" s="514">
        <v>4.232143056541728</v>
      </c>
      <c r="J115" s="514">
        <v>4.247969003356625</v>
      </c>
      <c r="K115" s="514">
        <v>4.826775650996519</v>
      </c>
      <c r="L115" s="514">
        <v>5.174815408043727</v>
      </c>
      <c r="M115" s="514">
        <v>5.73425362042882</v>
      </c>
      <c r="N115" s="514">
        <v>5.928834024241977</v>
      </c>
      <c r="O115" s="514">
        <v>6.8570861021722305</v>
      </c>
      <c r="P115" s="514">
        <v>7.168302985645908</v>
      </c>
      <c r="Q115" s="514">
        <v>6.79015730229208</v>
      </c>
      <c r="R115" s="514">
        <v>6.310970903012597</v>
      </c>
      <c r="S115" s="514">
        <v>5.994840436128342</v>
      </c>
      <c r="T115" s="514">
        <v>5.4165518182109125</v>
      </c>
      <c r="U115" s="514">
        <v>5.093042105324654</v>
      </c>
      <c r="V115" s="514">
        <v>5.035014224585818</v>
      </c>
      <c r="W115" s="514">
        <v>4.841132581481588</v>
      </c>
      <c r="X115" s="514">
        <v>4.9949358760320965</v>
      </c>
      <c r="Y115" s="514">
        <v>4.6861952503993605</v>
      </c>
    </row>
    <row r="116" spans="1:25" ht="10.5" customHeight="1">
      <c r="A116" s="500" t="s">
        <v>285</v>
      </c>
      <c r="B116" s="514" t="s">
        <v>421</v>
      </c>
      <c r="C116" s="514" t="s">
        <v>421</v>
      </c>
      <c r="D116" s="514" t="s">
        <v>421</v>
      </c>
      <c r="E116" s="514" t="s">
        <v>421</v>
      </c>
      <c r="F116" s="514">
        <v>5.320146419855292</v>
      </c>
      <c r="G116" s="514">
        <v>5.865194088019651</v>
      </c>
      <c r="H116" s="514">
        <v>5.538210722189599</v>
      </c>
      <c r="I116" s="514">
        <v>5.663304933112734</v>
      </c>
      <c r="J116" s="514">
        <v>5.199832560204059</v>
      </c>
      <c r="K116" s="514">
        <v>4.522508719243353</v>
      </c>
      <c r="L116" s="514">
        <v>5.453117233462966</v>
      </c>
      <c r="M116" s="514">
        <v>6.2562065695755695</v>
      </c>
      <c r="N116" s="514">
        <v>6.3397633523275125</v>
      </c>
      <c r="O116" s="514">
        <v>7.116221911867569</v>
      </c>
      <c r="P116" s="514">
        <v>8.937943096958694</v>
      </c>
      <c r="Q116" s="514">
        <v>9.066182526525019</v>
      </c>
      <c r="R116" s="514">
        <v>7.785794604671263</v>
      </c>
      <c r="S116" s="514">
        <v>7.778303008573796</v>
      </c>
      <c r="T116" s="514">
        <v>7.573664845619179</v>
      </c>
      <c r="U116" s="514">
        <v>7.412588322093548</v>
      </c>
      <c r="V116" s="514">
        <v>7.316784362423645</v>
      </c>
      <c r="W116" s="514">
        <v>7.698875963841187</v>
      </c>
      <c r="X116" s="514">
        <v>8.090348050615546</v>
      </c>
      <c r="Y116" s="514">
        <v>7.6342625536560735</v>
      </c>
    </row>
    <row r="117" spans="1:25" ht="10.5" customHeight="1">
      <c r="A117" s="500" t="s">
        <v>286</v>
      </c>
      <c r="B117" s="514">
        <v>3.2541606752613923</v>
      </c>
      <c r="C117" s="514">
        <v>3.199813166961621</v>
      </c>
      <c r="D117" s="514">
        <v>2.9306676906329137</v>
      </c>
      <c r="E117" s="514">
        <v>2.9220158682058637</v>
      </c>
      <c r="F117" s="514">
        <v>2.609131743672685</v>
      </c>
      <c r="G117" s="514">
        <v>2.958846224821821</v>
      </c>
      <c r="H117" s="514">
        <v>2.787223684084598</v>
      </c>
      <c r="I117" s="514">
        <v>3.4885322210300167</v>
      </c>
      <c r="J117" s="514">
        <v>3.566622771108843</v>
      </c>
      <c r="K117" s="514">
        <v>4.390433250584708</v>
      </c>
      <c r="L117" s="514">
        <v>4.874365184002679</v>
      </c>
      <c r="M117" s="514">
        <v>5.431414420324893</v>
      </c>
      <c r="N117" s="514">
        <v>5.887852913955111</v>
      </c>
      <c r="O117" s="514">
        <v>7.155551777478074</v>
      </c>
      <c r="P117" s="514">
        <v>7.4926955847865795</v>
      </c>
      <c r="Q117" s="514">
        <v>6.9943089338936595</v>
      </c>
      <c r="R117" s="514">
        <v>6.857605762747564</v>
      </c>
      <c r="S117" s="514">
        <v>6.341354033846335</v>
      </c>
      <c r="T117" s="514">
        <v>5.56565899812084</v>
      </c>
      <c r="U117" s="514">
        <v>5.1046526944745505</v>
      </c>
      <c r="V117" s="514">
        <v>5.124006693982658</v>
      </c>
      <c r="W117" s="514">
        <v>4.724699468771117</v>
      </c>
      <c r="X117" s="514">
        <v>4.636548610373579</v>
      </c>
      <c r="Y117" s="514">
        <v>4.323799000636177</v>
      </c>
    </row>
    <row r="118" spans="1:25" ht="10.5" customHeight="1">
      <c r="A118" s="501" t="s">
        <v>287</v>
      </c>
      <c r="B118" s="514">
        <v>3.5764869178595813</v>
      </c>
      <c r="C118" s="514">
        <v>4.35656118497816</v>
      </c>
      <c r="D118" s="514">
        <v>3.451411966902114</v>
      </c>
      <c r="E118" s="514">
        <v>3.8162832671715936</v>
      </c>
      <c r="F118" s="514">
        <v>4.069031883409616</v>
      </c>
      <c r="G118" s="514">
        <v>4.836841055291301</v>
      </c>
      <c r="H118" s="514">
        <v>4.627161082843563</v>
      </c>
      <c r="I118" s="514">
        <v>5.480802311367633</v>
      </c>
      <c r="J118" s="514">
        <v>5.562385065874395</v>
      </c>
      <c r="K118" s="514">
        <v>6.065515595658228</v>
      </c>
      <c r="L118" s="514">
        <v>5.671186023754203</v>
      </c>
      <c r="M118" s="514">
        <v>5.9272228842292245</v>
      </c>
      <c r="N118" s="514">
        <v>5.609456933608625</v>
      </c>
      <c r="O118" s="514">
        <v>5.883220987929759</v>
      </c>
      <c r="P118" s="514">
        <v>5.366367846546046</v>
      </c>
      <c r="Q118" s="514">
        <v>5.024499206916286</v>
      </c>
      <c r="R118" s="514">
        <v>4.443362292585147</v>
      </c>
      <c r="S118" s="514">
        <v>4.379233106050625</v>
      </c>
      <c r="T118" s="514">
        <v>4.109298291842987</v>
      </c>
      <c r="U118" s="514">
        <v>4.012606218600544</v>
      </c>
      <c r="V118" s="514">
        <v>3.8207281931311066</v>
      </c>
      <c r="W118" s="514">
        <v>3.6658282459548173</v>
      </c>
      <c r="X118" s="514">
        <v>4.151171174137478</v>
      </c>
      <c r="Y118" s="514">
        <v>3.8697388097185943</v>
      </c>
    </row>
    <row r="119" spans="1:25" ht="9" customHeight="1">
      <c r="A119" s="500"/>
      <c r="B119" s="514"/>
      <c r="C119" s="514"/>
      <c r="D119" s="514"/>
      <c r="E119" s="514"/>
      <c r="F119" s="514"/>
      <c r="G119" s="514"/>
      <c r="H119" s="514"/>
      <c r="I119" s="514"/>
      <c r="J119" s="514"/>
      <c r="K119" s="514"/>
      <c r="L119" s="514"/>
      <c r="M119" s="514"/>
      <c r="N119" s="514"/>
      <c r="O119" s="514"/>
      <c r="P119" s="514"/>
      <c r="Q119" s="514"/>
      <c r="R119" s="514"/>
      <c r="S119" s="514"/>
      <c r="T119" s="514"/>
      <c r="U119" s="514"/>
      <c r="V119" s="514"/>
      <c r="W119" s="514"/>
      <c r="X119" s="514"/>
      <c r="Y119" s="514"/>
    </row>
    <row r="120" spans="1:25" ht="10.5" customHeight="1">
      <c r="A120" s="430" t="s">
        <v>277</v>
      </c>
      <c r="B120" s="512"/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512"/>
      <c r="Q120" s="608"/>
      <c r="R120" s="609"/>
      <c r="S120" s="609"/>
      <c r="T120" s="609"/>
      <c r="U120" s="609"/>
      <c r="V120" s="609"/>
      <c r="W120" s="609"/>
      <c r="X120" s="609"/>
      <c r="Y120" s="609"/>
    </row>
    <row r="121" spans="1:25" ht="10.5" customHeight="1">
      <c r="A121" s="500" t="s">
        <v>284</v>
      </c>
      <c r="B121" s="514">
        <v>8.860303449628494</v>
      </c>
      <c r="C121" s="514">
        <v>8.703786159508304</v>
      </c>
      <c r="D121" s="514">
        <v>8.989198687498432</v>
      </c>
      <c r="E121" s="514">
        <v>8.375641849102506</v>
      </c>
      <c r="F121" s="514">
        <v>8.396945182323842</v>
      </c>
      <c r="G121" s="514">
        <v>7.119741156030888</v>
      </c>
      <c r="H121" s="514">
        <v>6.9841019234280415</v>
      </c>
      <c r="I121" s="514">
        <v>6.6641850875273985</v>
      </c>
      <c r="J121" s="514">
        <v>6.454616951489051</v>
      </c>
      <c r="K121" s="514">
        <v>6.4080660483735805</v>
      </c>
      <c r="L121" s="514">
        <v>6.582888691546285</v>
      </c>
      <c r="M121" s="514">
        <v>6.342349297899016</v>
      </c>
      <c r="N121" s="514">
        <v>6.698438711721625</v>
      </c>
      <c r="O121" s="514">
        <v>6.341011881093099</v>
      </c>
      <c r="P121" s="514">
        <v>5.836754541627345</v>
      </c>
      <c r="Q121" s="514">
        <v>5.041227282008965</v>
      </c>
      <c r="R121" s="514">
        <v>4.480503244086909</v>
      </c>
      <c r="S121" s="514">
        <v>3.7429158683178985</v>
      </c>
      <c r="T121" s="514">
        <v>3.4459976661612752</v>
      </c>
      <c r="U121" s="514">
        <v>3.2434404595246242</v>
      </c>
      <c r="V121" s="514">
        <v>3.233274599444948</v>
      </c>
      <c r="W121" s="514">
        <v>3.249754198218541</v>
      </c>
      <c r="X121" s="514">
        <v>3.104751629556916</v>
      </c>
      <c r="Y121" s="514">
        <v>2.96976262213212</v>
      </c>
    </row>
    <row r="122" spans="1:25" ht="10.5" customHeight="1">
      <c r="A122" s="500" t="s">
        <v>285</v>
      </c>
      <c r="B122" s="514">
        <v>6.920633974407382</v>
      </c>
      <c r="C122" s="514">
        <v>7.717125848844622</v>
      </c>
      <c r="D122" s="514">
        <v>9.027773283289326</v>
      </c>
      <c r="E122" s="514">
        <v>9.942971567846907</v>
      </c>
      <c r="F122" s="514">
        <v>9.204795699777574</v>
      </c>
      <c r="G122" s="514">
        <v>9.067078162740835</v>
      </c>
      <c r="H122" s="514">
        <v>7.770851023853814</v>
      </c>
      <c r="I122" s="514">
        <v>7.655149136036496</v>
      </c>
      <c r="J122" s="514">
        <v>7.96795292648681</v>
      </c>
      <c r="K122" s="514">
        <v>8.967554278588873</v>
      </c>
      <c r="L122" s="514">
        <v>9.327197055706073</v>
      </c>
      <c r="M122" s="514">
        <v>9.916675734519044</v>
      </c>
      <c r="N122" s="514">
        <v>10.013279355872656</v>
      </c>
      <c r="O122" s="514">
        <v>9.296256218551232</v>
      </c>
      <c r="P122" s="514">
        <v>8.305694992975534</v>
      </c>
      <c r="Q122" s="514">
        <v>7.180594889102238</v>
      </c>
      <c r="R122" s="514">
        <v>5.503787142561753</v>
      </c>
      <c r="S122" s="514">
        <v>3.994446609704757</v>
      </c>
      <c r="T122" s="514">
        <v>2.9913053420806346</v>
      </c>
      <c r="U122" s="514">
        <v>2.762926297698062</v>
      </c>
      <c r="V122" s="514">
        <v>2.797105975534384</v>
      </c>
      <c r="W122" s="514">
        <v>3.4498683813300532</v>
      </c>
      <c r="X122" s="514">
        <v>4.253702553026335</v>
      </c>
      <c r="Y122" s="514">
        <v>4.4798973699147275</v>
      </c>
    </row>
    <row r="123" spans="1:25" ht="10.5" customHeight="1">
      <c r="A123" s="500" t="s">
        <v>286</v>
      </c>
      <c r="B123" s="514">
        <v>8.919172163953476</v>
      </c>
      <c r="C123" s="514">
        <v>8.35019819718963</v>
      </c>
      <c r="D123" s="514">
        <v>8.776944107799022</v>
      </c>
      <c r="E123" s="514">
        <v>7.341278677689403</v>
      </c>
      <c r="F123" s="514">
        <v>7.553022550471625</v>
      </c>
      <c r="G123" s="514">
        <v>6.197753366819322</v>
      </c>
      <c r="H123" s="514">
        <v>6.222370623749234</v>
      </c>
      <c r="I123" s="514">
        <v>5.988121870982114</v>
      </c>
      <c r="J123" s="514">
        <v>5.934942451858816</v>
      </c>
      <c r="K123" s="514">
        <v>5.804794437053733</v>
      </c>
      <c r="L123" s="514">
        <v>6.170982082227644</v>
      </c>
      <c r="M123" s="514">
        <v>5.877070926527864</v>
      </c>
      <c r="N123" s="514">
        <v>6.2843162611337196</v>
      </c>
      <c r="O123" s="514">
        <v>5.789504500940877</v>
      </c>
      <c r="P123" s="514">
        <v>5.363196787149867</v>
      </c>
      <c r="Q123" s="514">
        <v>4.474514592963757</v>
      </c>
      <c r="R123" s="514">
        <v>3.8467602161886307</v>
      </c>
      <c r="S123" s="514">
        <v>3.2361341682294533</v>
      </c>
      <c r="T123" s="514">
        <v>3.235615829548615</v>
      </c>
      <c r="U123" s="514">
        <v>3.2072597173005875</v>
      </c>
      <c r="V123" s="514">
        <v>3.3253244285756915</v>
      </c>
      <c r="W123" s="514">
        <v>3.460690524056786</v>
      </c>
      <c r="X123" s="514">
        <v>3.083267976379901</v>
      </c>
      <c r="Y123" s="514">
        <v>2.8033413004552323</v>
      </c>
    </row>
    <row r="124" spans="1:25" ht="10.5" customHeight="1">
      <c r="A124" s="517" t="s">
        <v>287</v>
      </c>
      <c r="B124" s="515">
        <v>10.548794876583141</v>
      </c>
      <c r="C124" s="515">
        <v>9.951573425893734</v>
      </c>
      <c r="D124" s="515">
        <v>10.184568465185396</v>
      </c>
      <c r="E124" s="515">
        <v>10.668304646465828</v>
      </c>
      <c r="F124" s="515">
        <v>10.2796170362223</v>
      </c>
      <c r="G124" s="515">
        <v>9.249479198768508</v>
      </c>
      <c r="H124" s="515">
        <v>8.653856377060027</v>
      </c>
      <c r="I124" s="515">
        <v>7.681086357907983</v>
      </c>
      <c r="J124" s="515">
        <v>6.616503999003525</v>
      </c>
      <c r="K124" s="515">
        <v>6.469771212197312</v>
      </c>
      <c r="L124" s="515">
        <v>6.005539161972782</v>
      </c>
      <c r="M124" s="515">
        <v>5.440898109966912</v>
      </c>
      <c r="N124" s="515">
        <v>5.923328350142867</v>
      </c>
      <c r="O124" s="515">
        <v>6.122470212696981</v>
      </c>
      <c r="P124" s="515">
        <v>5.746462693050756</v>
      </c>
      <c r="Q124" s="515">
        <v>5.30241542778314</v>
      </c>
      <c r="R124" s="515">
        <v>5.400949168408026</v>
      </c>
      <c r="S124" s="515">
        <v>4.738230872784703</v>
      </c>
      <c r="T124" s="515">
        <v>4.077884709377</v>
      </c>
      <c r="U124" s="515">
        <v>3.495477636505985</v>
      </c>
      <c r="V124" s="515">
        <v>3.2354663574045945</v>
      </c>
      <c r="W124" s="515">
        <v>2.6749898973689574</v>
      </c>
      <c r="X124" s="515">
        <v>2.420409330868602</v>
      </c>
      <c r="Y124" s="515">
        <v>2.4494572823409735</v>
      </c>
    </row>
    <row r="125" spans="1:24" ht="10.5" customHeight="1">
      <c r="A125" s="521"/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  <c r="L125" s="522"/>
      <c r="M125" s="522"/>
      <c r="N125" s="522"/>
      <c r="O125" s="522"/>
      <c r="P125" s="522"/>
      <c r="Q125" s="522"/>
      <c r="R125" s="522"/>
      <c r="S125" s="522"/>
      <c r="T125" s="522"/>
      <c r="U125" s="522"/>
      <c r="V125" s="522"/>
      <c r="W125" s="522"/>
      <c r="X125" s="522"/>
    </row>
    <row r="126" spans="1:25" ht="10.5" customHeight="1">
      <c r="A126" s="742" t="s">
        <v>422</v>
      </c>
      <c r="B126" s="742"/>
      <c r="C126" s="742"/>
      <c r="D126" s="742"/>
      <c r="E126" s="742"/>
      <c r="F126" s="742"/>
      <c r="G126" s="742"/>
      <c r="H126" s="742"/>
      <c r="I126" s="742"/>
      <c r="J126" s="742"/>
      <c r="K126" s="742"/>
      <c r="L126" s="742"/>
      <c r="M126" s="742"/>
      <c r="N126" s="742"/>
      <c r="O126" s="742"/>
      <c r="P126" s="742"/>
      <c r="Q126" s="742"/>
      <c r="R126" s="742"/>
      <c r="S126" s="742"/>
      <c r="T126" s="742"/>
      <c r="U126" s="742"/>
      <c r="V126" s="742"/>
      <c r="W126" s="742"/>
      <c r="X126" s="742"/>
      <c r="Y126" s="742"/>
    </row>
    <row r="127" spans="1:17" ht="10.5" customHeight="1">
      <c r="A127" s="756"/>
      <c r="B127" s="756"/>
      <c r="C127" s="756"/>
      <c r="D127" s="756"/>
      <c r="E127" s="756"/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  <c r="P127" s="118"/>
      <c r="Q127" s="139"/>
    </row>
    <row r="128" spans="1:25" ht="10.5" customHeight="1">
      <c r="A128" s="795" t="s">
        <v>268</v>
      </c>
      <c r="B128" s="519">
        <v>1987</v>
      </c>
      <c r="C128" s="519">
        <v>1988</v>
      </c>
      <c r="D128" s="519">
        <v>1989</v>
      </c>
      <c r="E128" s="519">
        <v>1990</v>
      </c>
      <c r="F128" s="519">
        <v>1991</v>
      </c>
      <c r="G128" s="519">
        <v>1992</v>
      </c>
      <c r="H128" s="519">
        <v>1993</v>
      </c>
      <c r="I128" s="519">
        <v>1994</v>
      </c>
      <c r="J128" s="519">
        <v>1995</v>
      </c>
      <c r="K128" s="519">
        <v>1996</v>
      </c>
      <c r="L128" s="519">
        <v>1997</v>
      </c>
      <c r="M128" s="519">
        <v>1998</v>
      </c>
      <c r="N128" s="519">
        <v>1999</v>
      </c>
      <c r="O128" s="519">
        <v>2000</v>
      </c>
      <c r="P128" s="519">
        <v>2001</v>
      </c>
      <c r="Q128" s="519">
        <v>2002</v>
      </c>
      <c r="R128" s="520">
        <v>2003</v>
      </c>
      <c r="S128" s="520">
        <v>2004</v>
      </c>
      <c r="T128" s="520">
        <v>2005</v>
      </c>
      <c r="U128" s="520">
        <v>2006</v>
      </c>
      <c r="V128" s="520">
        <v>2007</v>
      </c>
      <c r="W128" s="520">
        <v>2008</v>
      </c>
      <c r="X128" s="520">
        <v>2009</v>
      </c>
      <c r="Y128" s="520">
        <v>2010</v>
      </c>
    </row>
    <row r="129" spans="1:25" ht="10.5" customHeight="1">
      <c r="A129" s="796"/>
      <c r="B129" s="518" t="s">
        <v>397</v>
      </c>
      <c r="C129" s="518" t="s">
        <v>398</v>
      </c>
      <c r="D129" s="518" t="s">
        <v>399</v>
      </c>
      <c r="E129" s="518" t="s">
        <v>400</v>
      </c>
      <c r="F129" s="518" t="s">
        <v>401</v>
      </c>
      <c r="G129" s="518" t="s">
        <v>402</v>
      </c>
      <c r="H129" s="518" t="s">
        <v>403</v>
      </c>
      <c r="I129" s="518" t="s">
        <v>404</v>
      </c>
      <c r="J129" s="518" t="s">
        <v>405</v>
      </c>
      <c r="K129" s="518" t="s">
        <v>406</v>
      </c>
      <c r="L129" s="518" t="s">
        <v>407</v>
      </c>
      <c r="M129" s="518" t="s">
        <v>408</v>
      </c>
      <c r="N129" s="518" t="s">
        <v>409</v>
      </c>
      <c r="O129" s="518" t="s">
        <v>410</v>
      </c>
      <c r="P129" s="518" t="s">
        <v>411</v>
      </c>
      <c r="Q129" s="518" t="s">
        <v>412</v>
      </c>
      <c r="R129" s="523" t="s">
        <v>413</v>
      </c>
      <c r="S129" s="523" t="s">
        <v>414</v>
      </c>
      <c r="T129" s="523" t="s">
        <v>415</v>
      </c>
      <c r="U129" s="523" t="s">
        <v>416</v>
      </c>
      <c r="V129" s="523" t="s">
        <v>417</v>
      </c>
      <c r="W129" s="523" t="s">
        <v>418</v>
      </c>
      <c r="X129" s="523" t="s">
        <v>419</v>
      </c>
      <c r="Y129" s="523" t="s">
        <v>420</v>
      </c>
    </row>
    <row r="130" spans="1:25" ht="9" customHeight="1">
      <c r="A130" s="269"/>
      <c r="B130" s="269"/>
      <c r="C130" s="269"/>
      <c r="D130" s="270"/>
      <c r="E130" s="270"/>
      <c r="F130" s="270"/>
      <c r="G130" s="269"/>
      <c r="H130" s="269"/>
      <c r="I130" s="269"/>
      <c r="J130" s="269"/>
      <c r="K130" s="269"/>
      <c r="L130" s="269"/>
      <c r="M130" s="269"/>
      <c r="N130" s="269"/>
      <c r="O130" s="269"/>
      <c r="P130" s="262"/>
      <c r="Q130" s="506"/>
      <c r="R130" s="488"/>
      <c r="S130" s="488"/>
      <c r="T130" s="488"/>
      <c r="U130" s="488"/>
      <c r="V130" s="488"/>
      <c r="W130" s="488"/>
      <c r="X130" s="488"/>
      <c r="Y130" s="488"/>
    </row>
    <row r="131" spans="1:25" ht="10.5" customHeight="1">
      <c r="A131" s="430" t="s">
        <v>278</v>
      </c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</row>
    <row r="132" spans="1:25" ht="10.5" customHeight="1">
      <c r="A132" s="500" t="s">
        <v>284</v>
      </c>
      <c r="B132" s="514">
        <v>3.392914689845054</v>
      </c>
      <c r="C132" s="514">
        <v>3.504229053202833</v>
      </c>
      <c r="D132" s="514">
        <v>4.069350586743256</v>
      </c>
      <c r="E132" s="514">
        <v>4.1244580873088275</v>
      </c>
      <c r="F132" s="514">
        <v>4.2315156234830065</v>
      </c>
      <c r="G132" s="514">
        <v>4.4553469722108705</v>
      </c>
      <c r="H132" s="514">
        <v>5.18553801089854</v>
      </c>
      <c r="I132" s="514">
        <v>5.667716166982412</v>
      </c>
      <c r="J132" s="514">
        <v>6.994885466317419</v>
      </c>
      <c r="K132" s="514">
        <v>7.812909928366749</v>
      </c>
      <c r="L132" s="514">
        <v>8.910556689952902</v>
      </c>
      <c r="M132" s="514">
        <v>9.128635697476279</v>
      </c>
      <c r="N132" s="514">
        <v>9.715580379082807</v>
      </c>
      <c r="O132" s="514">
        <v>8.934250772892174</v>
      </c>
      <c r="P132" s="514">
        <v>8.23180499763071</v>
      </c>
      <c r="Q132" s="514">
        <v>7.089480905089458</v>
      </c>
      <c r="R132" s="514">
        <v>6.343207390766143</v>
      </c>
      <c r="S132" s="514">
        <v>5.410845729000959</v>
      </c>
      <c r="T132" s="514">
        <v>5.18676654607982</v>
      </c>
      <c r="U132" s="514">
        <v>4.7799447641126775</v>
      </c>
      <c r="V132" s="514">
        <v>4.627259118185254</v>
      </c>
      <c r="W132" s="514">
        <v>4.298055860230272</v>
      </c>
      <c r="X132" s="514">
        <v>4.273318646813237</v>
      </c>
      <c r="Y132" s="514">
        <v>4.182085770682285</v>
      </c>
    </row>
    <row r="133" spans="1:25" ht="10.5" customHeight="1">
      <c r="A133" s="500" t="s">
        <v>285</v>
      </c>
      <c r="B133" s="514" t="s">
        <v>421</v>
      </c>
      <c r="C133" s="514">
        <v>4.9471668734846235</v>
      </c>
      <c r="D133" s="514" t="s">
        <v>421</v>
      </c>
      <c r="E133" s="514" t="s">
        <v>421</v>
      </c>
      <c r="F133" s="514" t="s">
        <v>421</v>
      </c>
      <c r="G133" s="514" t="s">
        <v>421</v>
      </c>
      <c r="H133" s="514" t="s">
        <v>421</v>
      </c>
      <c r="I133" s="514" t="s">
        <v>421</v>
      </c>
      <c r="J133" s="514" t="s">
        <v>421</v>
      </c>
      <c r="K133" s="514">
        <v>4.84815649039551</v>
      </c>
      <c r="L133" s="514">
        <v>4.1343166380993415</v>
      </c>
      <c r="M133" s="514">
        <v>4.971653375028325</v>
      </c>
      <c r="N133" s="514">
        <v>5.925487706041361</v>
      </c>
      <c r="O133" s="514">
        <v>5.258516092696371</v>
      </c>
      <c r="P133" s="514">
        <v>5.380997929467533</v>
      </c>
      <c r="Q133" s="514">
        <v>4.988435657570955</v>
      </c>
      <c r="R133" s="514">
        <v>3.85739316508337</v>
      </c>
      <c r="S133" s="514">
        <v>3.345995764523377</v>
      </c>
      <c r="T133" s="514">
        <v>3.436949726975935</v>
      </c>
      <c r="U133" s="514">
        <v>3.040485773558997</v>
      </c>
      <c r="V133" s="514">
        <v>3.3559223358510284</v>
      </c>
      <c r="W133" s="514">
        <v>3.534199418642743</v>
      </c>
      <c r="X133" s="514">
        <v>3.5652578045612104</v>
      </c>
      <c r="Y133" s="514">
        <v>3.9248815074937675</v>
      </c>
    </row>
    <row r="134" spans="1:25" ht="10.5" customHeight="1">
      <c r="A134" s="500" t="s">
        <v>286</v>
      </c>
      <c r="B134" s="514">
        <v>3.5318748497804213</v>
      </c>
      <c r="C134" s="514">
        <v>3.560595162912599</v>
      </c>
      <c r="D134" s="514">
        <v>4.020105535139494</v>
      </c>
      <c r="E134" s="514">
        <v>4.867686731152066</v>
      </c>
      <c r="F134" s="514">
        <v>5.4458593348125435</v>
      </c>
      <c r="G134" s="514">
        <v>5.354377974620528</v>
      </c>
      <c r="H134" s="514">
        <v>6.310600916069952</v>
      </c>
      <c r="I134" s="514">
        <v>6.874792607503594</v>
      </c>
      <c r="J134" s="514">
        <v>8.301731386700059</v>
      </c>
      <c r="K134" s="514">
        <v>8.866786373257268</v>
      </c>
      <c r="L134" s="514">
        <v>10.64409519338653</v>
      </c>
      <c r="M134" s="514">
        <v>10.473014698337618</v>
      </c>
      <c r="N134" s="514">
        <v>10.931616726719115</v>
      </c>
      <c r="O134" s="514">
        <v>9.892216471090673</v>
      </c>
      <c r="P134" s="514">
        <v>9.231767678318143</v>
      </c>
      <c r="Q134" s="514">
        <v>7.462311689219913</v>
      </c>
      <c r="R134" s="514">
        <v>6.618066620048835</v>
      </c>
      <c r="S134" s="514">
        <v>5.467540837222126</v>
      </c>
      <c r="T134" s="514">
        <v>5.1610885079385636</v>
      </c>
      <c r="U134" s="514">
        <v>4.726627122266042</v>
      </c>
      <c r="V134" s="514">
        <v>4.636057867403718</v>
      </c>
      <c r="W134" s="514">
        <v>4.35975537627401</v>
      </c>
      <c r="X134" s="514">
        <v>4.5809554661855945</v>
      </c>
      <c r="Y134" s="514">
        <v>4.4581945699319405</v>
      </c>
    </row>
    <row r="135" spans="1:25" ht="10.5" customHeight="1">
      <c r="A135" s="501" t="s">
        <v>287</v>
      </c>
      <c r="B135" s="514">
        <v>5.603161676265019</v>
      </c>
      <c r="C135" s="514">
        <v>5.567602014786726</v>
      </c>
      <c r="D135" s="514">
        <v>4.841776381808964</v>
      </c>
      <c r="E135" s="514" t="s">
        <v>421</v>
      </c>
      <c r="F135" s="514" t="s">
        <v>421</v>
      </c>
      <c r="G135" s="514">
        <v>3.1216697460825378</v>
      </c>
      <c r="H135" s="514">
        <v>3.7096911891734017</v>
      </c>
      <c r="I135" s="514">
        <v>4.243523693983161</v>
      </c>
      <c r="J135" s="514">
        <v>5.3128590578757615</v>
      </c>
      <c r="K135" s="514">
        <v>7.130209031655713</v>
      </c>
      <c r="L135" s="514">
        <v>7.746263747053884</v>
      </c>
      <c r="M135" s="514">
        <v>8.50976573638831</v>
      </c>
      <c r="N135" s="514">
        <v>9.296670949510887</v>
      </c>
      <c r="O135" s="514">
        <v>9.058797372479429</v>
      </c>
      <c r="P135" s="514">
        <v>7.826953148030416</v>
      </c>
      <c r="Q135" s="514">
        <v>7.456667367076625</v>
      </c>
      <c r="R135" s="514">
        <v>7.103509300459622</v>
      </c>
      <c r="S135" s="514">
        <v>6.296452790392049</v>
      </c>
      <c r="T135" s="514">
        <v>6.108885100041466</v>
      </c>
      <c r="U135" s="514">
        <v>5.807005325490907</v>
      </c>
      <c r="V135" s="514">
        <v>5.355235578336007</v>
      </c>
      <c r="W135" s="514">
        <v>4.711335978432393</v>
      </c>
      <c r="X135" s="514">
        <v>4.220877697314837</v>
      </c>
      <c r="Y135" s="514">
        <v>3.9653250561921833</v>
      </c>
    </row>
    <row r="136" spans="1:25" ht="9" customHeight="1">
      <c r="A136" s="501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</row>
    <row r="137" spans="1:25" ht="10.5" customHeight="1">
      <c r="A137" s="430" t="s">
        <v>279</v>
      </c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</row>
    <row r="138" spans="1:25" ht="10.5" customHeight="1">
      <c r="A138" s="500" t="s">
        <v>284</v>
      </c>
      <c r="B138" s="514">
        <v>8.397945836942844</v>
      </c>
      <c r="C138" s="514">
        <v>7.653018998174188</v>
      </c>
      <c r="D138" s="514">
        <v>7.801900300945743</v>
      </c>
      <c r="E138" s="514">
        <v>7.072280701414522</v>
      </c>
      <c r="F138" s="514">
        <v>7.21911849813235</v>
      </c>
      <c r="G138" s="514">
        <v>7.4188061636105145</v>
      </c>
      <c r="H138" s="514">
        <v>7.644225829954859</v>
      </c>
      <c r="I138" s="514">
        <v>7.944689456010473</v>
      </c>
      <c r="J138" s="514">
        <v>7.903958128252201</v>
      </c>
      <c r="K138" s="514">
        <v>8.341559295212555</v>
      </c>
      <c r="L138" s="514">
        <v>8.41425841603528</v>
      </c>
      <c r="M138" s="514">
        <v>8.757870264437578</v>
      </c>
      <c r="N138" s="514">
        <v>8.426437434217839</v>
      </c>
      <c r="O138" s="514">
        <v>8.738602459528378</v>
      </c>
      <c r="P138" s="514">
        <v>8.505976467753342</v>
      </c>
      <c r="Q138" s="514">
        <v>8.904259654748383</v>
      </c>
      <c r="R138" s="514">
        <v>8.783820108343114</v>
      </c>
      <c r="S138" s="514">
        <v>9.033104988831676</v>
      </c>
      <c r="T138" s="514">
        <v>8.81478274512765</v>
      </c>
      <c r="U138" s="514">
        <v>8.772402149133052</v>
      </c>
      <c r="V138" s="514">
        <v>8.997720320486856</v>
      </c>
      <c r="W138" s="514">
        <v>9.295354007098195</v>
      </c>
      <c r="X138" s="514">
        <v>9.241061758922875</v>
      </c>
      <c r="Y138" s="514">
        <v>9.331965073147995</v>
      </c>
    </row>
    <row r="139" spans="1:25" ht="10.5" customHeight="1">
      <c r="A139" s="500" t="s">
        <v>285</v>
      </c>
      <c r="B139" s="514">
        <v>8.943275379413647</v>
      </c>
      <c r="C139" s="514">
        <v>6.919596979886011</v>
      </c>
      <c r="D139" s="514">
        <v>7.276101691149952</v>
      </c>
      <c r="E139" s="514">
        <v>5.59978584931679</v>
      </c>
      <c r="F139" s="514">
        <v>5.517807461370888</v>
      </c>
      <c r="G139" s="514">
        <v>5.635424194587376</v>
      </c>
      <c r="H139" s="514">
        <v>4.9137072530065025</v>
      </c>
      <c r="I139" s="514">
        <v>5.483959957827401</v>
      </c>
      <c r="J139" s="514">
        <v>6.173576552528425</v>
      </c>
      <c r="K139" s="514">
        <v>9.160081094395782</v>
      </c>
      <c r="L139" s="514">
        <v>8.947062079026566</v>
      </c>
      <c r="M139" s="514">
        <v>9.64130187126362</v>
      </c>
      <c r="N139" s="514">
        <v>9.522049641058265</v>
      </c>
      <c r="O139" s="514">
        <v>9.50947802722204</v>
      </c>
      <c r="P139" s="514">
        <v>9.001826801856845</v>
      </c>
      <c r="Q139" s="514">
        <v>10.324532259155</v>
      </c>
      <c r="R139" s="514">
        <v>10.594039125890012</v>
      </c>
      <c r="S139" s="514">
        <v>10.458091041103396</v>
      </c>
      <c r="T139" s="514">
        <v>10.559235181749122</v>
      </c>
      <c r="U139" s="514">
        <v>11.307831116598983</v>
      </c>
      <c r="V139" s="514">
        <v>11.704634793797437</v>
      </c>
      <c r="W139" s="514">
        <v>12.067871634172523</v>
      </c>
      <c r="X139" s="514">
        <v>12.215540622849366</v>
      </c>
      <c r="Y139" s="514">
        <v>11.911978801705846</v>
      </c>
    </row>
    <row r="140" spans="1:25" ht="10.5" customHeight="1">
      <c r="A140" s="500" t="s">
        <v>286</v>
      </c>
      <c r="B140" s="514">
        <v>7.478050947001488</v>
      </c>
      <c r="C140" s="514">
        <v>7.418402309973996</v>
      </c>
      <c r="D140" s="514">
        <v>6.5600106088161905</v>
      </c>
      <c r="E140" s="514">
        <v>6.960525479434328</v>
      </c>
      <c r="F140" s="514">
        <v>7.040568154698843</v>
      </c>
      <c r="G140" s="514">
        <v>7.209425124959675</v>
      </c>
      <c r="H140" s="514">
        <v>7.468328431949198</v>
      </c>
      <c r="I140" s="514">
        <v>7.447362821674679</v>
      </c>
      <c r="J140" s="514">
        <v>7.463364073667172</v>
      </c>
      <c r="K140" s="514">
        <v>7.767888416661153</v>
      </c>
      <c r="L140" s="514">
        <v>8.077091513373</v>
      </c>
      <c r="M140" s="514">
        <v>8.310396576066397</v>
      </c>
      <c r="N140" s="514">
        <v>8.16183551708277</v>
      </c>
      <c r="O140" s="514">
        <v>8.758410792979284</v>
      </c>
      <c r="P140" s="514">
        <v>8.74944781172566</v>
      </c>
      <c r="Q140" s="514">
        <v>8.710671896949751</v>
      </c>
      <c r="R140" s="514">
        <v>8.280337381399768</v>
      </c>
      <c r="S140" s="514">
        <v>8.978283738939739</v>
      </c>
      <c r="T140" s="514">
        <v>8.650138089484363</v>
      </c>
      <c r="U140" s="514">
        <v>8.37264846886393</v>
      </c>
      <c r="V140" s="514">
        <v>9.312786714275491</v>
      </c>
      <c r="W140" s="514">
        <v>10.19932056210972</v>
      </c>
      <c r="X140" s="514">
        <v>9.580007254194506</v>
      </c>
      <c r="Y140" s="514">
        <v>9.920336295722088</v>
      </c>
    </row>
    <row r="141" spans="1:25" ht="10.5" customHeight="1">
      <c r="A141" s="501" t="s">
        <v>287</v>
      </c>
      <c r="B141" s="514">
        <v>8.014108186625956</v>
      </c>
      <c r="C141" s="514">
        <v>7.43609166114599</v>
      </c>
      <c r="D141" s="514">
        <v>7.3423068970109515</v>
      </c>
      <c r="E141" s="514">
        <v>8.135039546334454</v>
      </c>
      <c r="F141" s="514">
        <v>8.427281118124714</v>
      </c>
      <c r="G141" s="514">
        <v>9.35067806768503</v>
      </c>
      <c r="H141" s="514">
        <v>9.285267206303798</v>
      </c>
      <c r="I141" s="514">
        <v>10.073860442890435</v>
      </c>
      <c r="J141" s="514">
        <v>9.26412433747658</v>
      </c>
      <c r="K141" s="514">
        <v>9.250385880962623</v>
      </c>
      <c r="L141" s="514">
        <v>8.926355794431508</v>
      </c>
      <c r="M141" s="514">
        <v>9.428853381145684</v>
      </c>
      <c r="N141" s="514">
        <v>8.375744138609015</v>
      </c>
      <c r="O141" s="514">
        <v>8.315358557546483</v>
      </c>
      <c r="P141" s="514">
        <v>7.607677493754084</v>
      </c>
      <c r="Q141" s="514">
        <v>8.363188135324545</v>
      </c>
      <c r="R141" s="514">
        <v>8.636372063294413</v>
      </c>
      <c r="S141" s="514">
        <v>8.33505670529047</v>
      </c>
      <c r="T141" s="514">
        <v>8.289431961245308</v>
      </c>
      <c r="U141" s="514">
        <v>8.261775603141121</v>
      </c>
      <c r="V141" s="514">
        <v>7.235485942381846</v>
      </c>
      <c r="W141" s="514">
        <v>6.656473669484441</v>
      </c>
      <c r="X141" s="514">
        <v>7.39394318846051</v>
      </c>
      <c r="Y141" s="514">
        <v>7.047837007564626</v>
      </c>
    </row>
    <row r="142" spans="1:25" ht="9" customHeight="1">
      <c r="A142" s="501"/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</row>
    <row r="143" spans="1:25" ht="10.5" customHeight="1">
      <c r="A143" s="430" t="s">
        <v>280</v>
      </c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</row>
    <row r="144" spans="1:25" ht="10.5" customHeight="1">
      <c r="A144" s="500" t="s">
        <v>284</v>
      </c>
      <c r="B144" s="514">
        <v>1.9848735919500013</v>
      </c>
      <c r="C144" s="514">
        <v>2.397526687711852</v>
      </c>
      <c r="D144" s="514">
        <v>2.806095272559406</v>
      </c>
      <c r="E144" s="514">
        <v>3.461298954864167</v>
      </c>
      <c r="F144" s="514">
        <v>3.3763443644541535</v>
      </c>
      <c r="G144" s="514">
        <v>3.4887741756050037</v>
      </c>
      <c r="H144" s="514">
        <v>3.4016596363366878</v>
      </c>
      <c r="I144" s="514">
        <v>3.754218970685488</v>
      </c>
      <c r="J144" s="514">
        <v>4.029942234255503</v>
      </c>
      <c r="K144" s="514">
        <v>4.6067517993522245</v>
      </c>
      <c r="L144" s="514">
        <v>5.122632461088208</v>
      </c>
      <c r="M144" s="514">
        <v>5.541557664976659</v>
      </c>
      <c r="N144" s="514">
        <v>5.472365427067812</v>
      </c>
      <c r="O144" s="514">
        <v>5.446199177713374</v>
      </c>
      <c r="P144" s="514">
        <v>5.702852782510856</v>
      </c>
      <c r="Q144" s="514">
        <v>5.45361781424257</v>
      </c>
      <c r="R144" s="514">
        <v>5.5959208489639</v>
      </c>
      <c r="S144" s="514">
        <v>5.64238862334465</v>
      </c>
      <c r="T144" s="514">
        <v>5.604556309835914</v>
      </c>
      <c r="U144" s="514">
        <v>5.219352901631446</v>
      </c>
      <c r="V144" s="514">
        <v>5.693847468482988</v>
      </c>
      <c r="W144" s="514">
        <v>5.8379832436832295</v>
      </c>
      <c r="X144" s="514">
        <v>6.232265084698344</v>
      </c>
      <c r="Y144" s="514">
        <v>6.5568675128070435</v>
      </c>
    </row>
    <row r="145" spans="1:25" ht="10.5" customHeight="1">
      <c r="A145" s="500" t="s">
        <v>285</v>
      </c>
      <c r="B145" s="514" t="s">
        <v>421</v>
      </c>
      <c r="C145" s="514" t="s">
        <v>421</v>
      </c>
      <c r="D145" s="514" t="s">
        <v>421</v>
      </c>
      <c r="E145" s="514" t="s">
        <v>421</v>
      </c>
      <c r="F145" s="514" t="s">
        <v>421</v>
      </c>
      <c r="G145" s="514" t="s">
        <v>421</v>
      </c>
      <c r="H145" s="514" t="s">
        <v>421</v>
      </c>
      <c r="I145" s="514" t="s">
        <v>421</v>
      </c>
      <c r="J145" s="514" t="s">
        <v>421</v>
      </c>
      <c r="K145" s="514" t="s">
        <v>421</v>
      </c>
      <c r="L145" s="514">
        <v>4.3398838641091375</v>
      </c>
      <c r="M145" s="514">
        <v>4.605293108143337</v>
      </c>
      <c r="N145" s="514">
        <v>4.707417944272301</v>
      </c>
      <c r="O145" s="514">
        <v>4.117049238063176</v>
      </c>
      <c r="P145" s="514">
        <v>4.65957012972274</v>
      </c>
      <c r="Q145" s="514">
        <v>4.602332014960304</v>
      </c>
      <c r="R145" s="514">
        <v>4.360366838510204</v>
      </c>
      <c r="S145" s="514">
        <v>4.411517228660208</v>
      </c>
      <c r="T145" s="514">
        <v>5.482094000859264</v>
      </c>
      <c r="U145" s="514">
        <v>5.07812472077452</v>
      </c>
      <c r="V145" s="514">
        <v>5.1803452864816215</v>
      </c>
      <c r="W145" s="514">
        <v>5.250742468601451</v>
      </c>
      <c r="X145" s="514">
        <v>5.352593559059553</v>
      </c>
      <c r="Y145" s="514">
        <v>5.4086835344605015</v>
      </c>
    </row>
    <row r="146" spans="1:25" ht="10.5" customHeight="1">
      <c r="A146" s="500" t="s">
        <v>286</v>
      </c>
      <c r="B146" s="514">
        <v>3.3581715045783325</v>
      </c>
      <c r="C146" s="514">
        <v>3.8155332329073697</v>
      </c>
      <c r="D146" s="514">
        <v>3.9512494077395317</v>
      </c>
      <c r="E146" s="514">
        <v>4.161480837380174</v>
      </c>
      <c r="F146" s="514">
        <v>4.243208138418475</v>
      </c>
      <c r="G146" s="514">
        <v>4.129277804666508</v>
      </c>
      <c r="H146" s="514">
        <v>3.966772559412946</v>
      </c>
      <c r="I146" s="514">
        <v>4.318493416461558</v>
      </c>
      <c r="J146" s="514">
        <v>4.421117978818478</v>
      </c>
      <c r="K146" s="514">
        <v>5.017314720388663</v>
      </c>
      <c r="L146" s="514">
        <v>5.46414540431429</v>
      </c>
      <c r="M146" s="514">
        <v>6.009136807363992</v>
      </c>
      <c r="N146" s="514">
        <v>5.905655084665549</v>
      </c>
      <c r="O146" s="514">
        <v>5.933675325800124</v>
      </c>
      <c r="P146" s="514">
        <v>6.176609740200994</v>
      </c>
      <c r="Q146" s="514">
        <v>6.090851034672082</v>
      </c>
      <c r="R146" s="514">
        <v>6.375110509890029</v>
      </c>
      <c r="S146" s="514">
        <v>6.295166412747392</v>
      </c>
      <c r="T146" s="514">
        <v>6.057328359461982</v>
      </c>
      <c r="U146" s="514">
        <v>5.608427633549291</v>
      </c>
      <c r="V146" s="514">
        <v>6.143708663329708</v>
      </c>
      <c r="W146" s="514">
        <v>6.250519666550682</v>
      </c>
      <c r="X146" s="514">
        <v>6.943899304702827</v>
      </c>
      <c r="Y146" s="514">
        <v>7.465636638357271</v>
      </c>
    </row>
    <row r="147" spans="1:25" ht="10.5" customHeight="1">
      <c r="A147" s="501" t="s">
        <v>287</v>
      </c>
      <c r="B147" s="514" t="s">
        <v>421</v>
      </c>
      <c r="C147" s="514" t="s">
        <v>421</v>
      </c>
      <c r="D147" s="514" t="s">
        <v>421</v>
      </c>
      <c r="E147" s="514" t="s">
        <v>421</v>
      </c>
      <c r="F147" s="514" t="s">
        <v>421</v>
      </c>
      <c r="G147" s="514">
        <v>2.7218918764296567</v>
      </c>
      <c r="H147" s="514">
        <v>2.5484652170312247</v>
      </c>
      <c r="I147" s="514">
        <v>2.668888171185884</v>
      </c>
      <c r="J147" s="514">
        <v>3.4297359820941633</v>
      </c>
      <c r="K147" s="514">
        <v>4.1450330621713</v>
      </c>
      <c r="L147" s="514">
        <v>4.734218951277134</v>
      </c>
      <c r="M147" s="514">
        <v>4.958413155993149</v>
      </c>
      <c r="N147" s="514">
        <v>4.878880777365558</v>
      </c>
      <c r="O147" s="514">
        <v>5.0912188673093635</v>
      </c>
      <c r="P147" s="514">
        <v>5.27354436300007</v>
      </c>
      <c r="Q147" s="514">
        <v>4.654894077430443</v>
      </c>
      <c r="R147" s="514">
        <v>4.768666419015307</v>
      </c>
      <c r="S147" s="514">
        <v>5.063353490357053</v>
      </c>
      <c r="T147" s="514">
        <v>4.869113571060176</v>
      </c>
      <c r="U147" s="514">
        <v>4.632171570306551</v>
      </c>
      <c r="V147" s="514">
        <v>5.229788287860892</v>
      </c>
      <c r="W147" s="514">
        <v>5.4518669999574145</v>
      </c>
      <c r="X147" s="514">
        <v>5.574783466946478</v>
      </c>
      <c r="Y147" s="514">
        <v>5.7004121848418166</v>
      </c>
    </row>
    <row r="148" spans="1:25" ht="9" customHeight="1">
      <c r="A148" s="501"/>
      <c r="B148" s="514"/>
      <c r="C148" s="514"/>
      <c r="D148" s="514"/>
      <c r="E148" s="514"/>
      <c r="F148" s="514"/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  <c r="Q148" s="514"/>
      <c r="R148" s="514"/>
      <c r="S148" s="514"/>
      <c r="T148" s="514"/>
      <c r="U148" s="514"/>
      <c r="V148" s="514"/>
      <c r="W148" s="514"/>
      <c r="X148" s="514"/>
      <c r="Y148" s="514"/>
    </row>
    <row r="149" spans="1:25" ht="10.5" customHeight="1">
      <c r="A149" s="430" t="s">
        <v>265</v>
      </c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</row>
    <row r="150" spans="1:25" ht="10.5" customHeight="1">
      <c r="A150" s="500" t="s">
        <v>284</v>
      </c>
      <c r="B150" s="514">
        <v>2.78904929007132</v>
      </c>
      <c r="C150" s="514">
        <v>2.7803698764227747</v>
      </c>
      <c r="D150" s="514">
        <v>3.1898869561278067</v>
      </c>
      <c r="E150" s="514">
        <v>5.3066791099575115</v>
      </c>
      <c r="F150" s="514">
        <v>5.694350007007827</v>
      </c>
      <c r="G150" s="514">
        <v>5.556327758400228</v>
      </c>
      <c r="H150" s="514">
        <v>5.912552857828292</v>
      </c>
      <c r="I150" s="514">
        <v>6.362798736143658</v>
      </c>
      <c r="J150" s="514">
        <v>5.813160741265868</v>
      </c>
      <c r="K150" s="514">
        <v>6.539291499315896</v>
      </c>
      <c r="L150" s="514">
        <v>7.15308960647318</v>
      </c>
      <c r="M150" s="514">
        <v>8.4937462882304</v>
      </c>
      <c r="N150" s="514">
        <v>9.45223856073272</v>
      </c>
      <c r="O150" s="514">
        <v>10.574262695963093</v>
      </c>
      <c r="P150" s="514">
        <v>12.142731262978012</v>
      </c>
      <c r="Q150" s="514">
        <v>16.140407147836445</v>
      </c>
      <c r="R150" s="514">
        <v>19.79913397265049</v>
      </c>
      <c r="S150" s="514">
        <v>24.694534442760908</v>
      </c>
      <c r="T150" s="514">
        <v>29.969054366643753</v>
      </c>
      <c r="U150" s="514">
        <v>34.35357275736787</v>
      </c>
      <c r="V150" s="514">
        <v>36.44521513267392</v>
      </c>
      <c r="W150" s="514">
        <v>38.92143503205571</v>
      </c>
      <c r="X150" s="514">
        <v>38.39401162846514</v>
      </c>
      <c r="Y150" s="514">
        <v>38.021520135560436</v>
      </c>
    </row>
    <row r="151" spans="1:25" ht="10.5" customHeight="1">
      <c r="A151" s="500" t="s">
        <v>285</v>
      </c>
      <c r="B151" s="514" t="s">
        <v>421</v>
      </c>
      <c r="C151" s="514" t="s">
        <v>421</v>
      </c>
      <c r="D151" s="514" t="s">
        <v>421</v>
      </c>
      <c r="E151" s="514">
        <v>4.992816843969735</v>
      </c>
      <c r="F151" s="514">
        <v>5.563789789439592</v>
      </c>
      <c r="G151" s="514">
        <v>7.235941909277622</v>
      </c>
      <c r="H151" s="514">
        <v>6.962369421276602</v>
      </c>
      <c r="I151" s="514">
        <v>6.917957966274118</v>
      </c>
      <c r="J151" s="514">
        <v>7.381638164813988</v>
      </c>
      <c r="K151" s="514">
        <v>8.560375307396367</v>
      </c>
      <c r="L151" s="514">
        <v>8.802339348687875</v>
      </c>
      <c r="M151" s="514">
        <v>12.620281859918105</v>
      </c>
      <c r="N151" s="514">
        <v>13.94023275162035</v>
      </c>
      <c r="O151" s="514">
        <v>14.55498581264726</v>
      </c>
      <c r="P151" s="514">
        <v>13.08044625217875</v>
      </c>
      <c r="Q151" s="514">
        <v>14.241780807272876</v>
      </c>
      <c r="R151" s="514">
        <v>15.26041724016907</v>
      </c>
      <c r="S151" s="514">
        <v>20.50881264767959</v>
      </c>
      <c r="T151" s="514">
        <v>26.320513772911852</v>
      </c>
      <c r="U151" s="514">
        <v>30.29845638439934</v>
      </c>
      <c r="V151" s="514">
        <v>35.73382536083601</v>
      </c>
      <c r="W151" s="514">
        <v>40.361614535496514</v>
      </c>
      <c r="X151" s="514">
        <v>41.654312966667646</v>
      </c>
      <c r="Y151" s="514">
        <v>40.92691443545105</v>
      </c>
    </row>
    <row r="152" spans="1:25" ht="10.5" customHeight="1">
      <c r="A152" s="500" t="s">
        <v>286</v>
      </c>
      <c r="B152" s="514">
        <v>3.6957978639759617</v>
      </c>
      <c r="C152" s="514">
        <v>3.484769795925406</v>
      </c>
      <c r="D152" s="514">
        <v>3.546508585344359</v>
      </c>
      <c r="E152" s="514">
        <v>4.56019963144808</v>
      </c>
      <c r="F152" s="514">
        <v>4.741330533809452</v>
      </c>
      <c r="G152" s="514">
        <v>4.768749513787679</v>
      </c>
      <c r="H152" s="514">
        <v>5.04318062414886</v>
      </c>
      <c r="I152" s="514">
        <v>5.811757032705723</v>
      </c>
      <c r="J152" s="514">
        <v>5.517713029324463</v>
      </c>
      <c r="K152" s="514">
        <v>6.334891934703131</v>
      </c>
      <c r="L152" s="514">
        <v>7.281444718514683</v>
      </c>
      <c r="M152" s="514">
        <v>8.313091170563006</v>
      </c>
      <c r="N152" s="514">
        <v>9.247075346507922</v>
      </c>
      <c r="O152" s="514">
        <v>10.606965249074992</v>
      </c>
      <c r="P152" s="514">
        <v>13.152190283753846</v>
      </c>
      <c r="Q152" s="514">
        <v>18.84717234882756</v>
      </c>
      <c r="R152" s="514">
        <v>24.827004478807496</v>
      </c>
      <c r="S152" s="514">
        <v>31.78236766767819</v>
      </c>
      <c r="T152" s="514">
        <v>38.6351496814119</v>
      </c>
      <c r="U152" s="514">
        <v>43.82865345756585</v>
      </c>
      <c r="V152" s="514">
        <v>45.813820717276734</v>
      </c>
      <c r="W152" s="514">
        <v>47.48723521871681</v>
      </c>
      <c r="X152" s="514">
        <v>46.008551064107195</v>
      </c>
      <c r="Y152" s="514">
        <v>45.13210304219045</v>
      </c>
    </row>
    <row r="153" spans="1:25" ht="10.5" customHeight="1">
      <c r="A153" s="517" t="s">
        <v>287</v>
      </c>
      <c r="B153" s="515" t="s">
        <v>421</v>
      </c>
      <c r="C153" s="515" t="s">
        <v>421</v>
      </c>
      <c r="D153" s="515">
        <v>4.496905863989815</v>
      </c>
      <c r="E153" s="515">
        <v>7.170763367714984</v>
      </c>
      <c r="F153" s="515">
        <v>7.195589494400597</v>
      </c>
      <c r="G153" s="515">
        <v>6.692378305997623</v>
      </c>
      <c r="H153" s="515">
        <v>7.489001557772216</v>
      </c>
      <c r="I153" s="515">
        <v>7.062353146338005</v>
      </c>
      <c r="J153" s="515">
        <v>5.885075810124194</v>
      </c>
      <c r="K153" s="515">
        <v>5.803441739819908</v>
      </c>
      <c r="L153" s="515">
        <v>5.9002103778053465</v>
      </c>
      <c r="M153" s="515">
        <v>6.7204858106732175</v>
      </c>
      <c r="N153" s="515">
        <v>7.690329542433065</v>
      </c>
      <c r="O153" s="515">
        <v>8.593173143306327</v>
      </c>
      <c r="P153" s="515">
        <v>9.67402676602347</v>
      </c>
      <c r="Q153" s="515">
        <v>11.731598944178081</v>
      </c>
      <c r="R153" s="515">
        <v>12.219580717014562</v>
      </c>
      <c r="S153" s="515">
        <v>13.385044581218612</v>
      </c>
      <c r="T153" s="515">
        <v>16.089460491224557</v>
      </c>
      <c r="U153" s="515">
        <v>19.84035246796482</v>
      </c>
      <c r="V153" s="515">
        <v>21.060762859330406</v>
      </c>
      <c r="W153" s="515">
        <v>24.468062464439946</v>
      </c>
      <c r="X153" s="515">
        <v>25.094373772667552</v>
      </c>
      <c r="Y153" s="515">
        <v>26.200835784538526</v>
      </c>
    </row>
    <row r="154" spans="1:17" ht="10.5" customHeight="1">
      <c r="A154" s="265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118"/>
      <c r="Q154" s="139"/>
    </row>
    <row r="155" spans="1:17" ht="10.5" customHeight="1">
      <c r="A155" s="265"/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121" t="s">
        <v>201</v>
      </c>
      <c r="Q155" s="139"/>
    </row>
    <row r="156" spans="1:17" ht="9.75" customHeight="1">
      <c r="A156" s="265"/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118"/>
      <c r="Q156" s="139"/>
    </row>
    <row r="157" spans="1:17" ht="9.75" customHeight="1">
      <c r="A157" s="265"/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118"/>
      <c r="Q157" s="139"/>
    </row>
    <row r="158" spans="1:17" ht="9.75" customHeight="1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118"/>
      <c r="Q158" s="139"/>
    </row>
    <row r="159" spans="1:17" ht="9.75" customHeight="1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118"/>
      <c r="Q159" s="139"/>
    </row>
    <row r="160" spans="1:17" ht="9.75" customHeight="1">
      <c r="A160" s="291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1"/>
      <c r="O160" s="291"/>
      <c r="P160" s="148"/>
      <c r="Q160" s="148"/>
    </row>
    <row r="161" spans="1:17" ht="9.75" customHeight="1">
      <c r="A161" s="291"/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148"/>
      <c r="Q161" s="148"/>
    </row>
  </sheetData>
  <sheetProtection/>
  <mergeCells count="10">
    <mergeCell ref="A1:Y1"/>
    <mergeCell ref="A2:Y2"/>
    <mergeCell ref="A4:Y4"/>
    <mergeCell ref="A64:Y64"/>
    <mergeCell ref="A126:Y126"/>
    <mergeCell ref="A128:A129"/>
    <mergeCell ref="A127:O127"/>
    <mergeCell ref="A66:A67"/>
    <mergeCell ref="A65:O65"/>
    <mergeCell ref="A6:A7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63" max="24" man="1"/>
    <brk id="125" max="24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Y222"/>
  <sheetViews>
    <sheetView view="pageBreakPreview" zoomScaleSheetLayoutView="100" zoomScalePageLayoutView="0" workbookViewId="0" topLeftCell="A31">
      <selection activeCell="A61" sqref="A61:O61"/>
    </sheetView>
  </sheetViews>
  <sheetFormatPr defaultColWidth="10.7109375" defaultRowHeight="9.75" customHeight="1"/>
  <cols>
    <col min="1" max="1" width="33.7109375" style="297" customWidth="1"/>
    <col min="2" max="8" width="6.8515625" style="297" hidden="1" customWidth="1"/>
    <col min="9" max="15" width="6.8515625" style="297" customWidth="1"/>
    <col min="16" max="22" width="6.8515625" style="155" customWidth="1"/>
    <col min="23" max="23" width="6.140625" style="155" customWidth="1"/>
    <col min="24" max="24" width="7.28125" style="155" customWidth="1"/>
    <col min="25" max="25" width="6.7109375" style="155" customWidth="1"/>
    <col min="26" max="16384" width="10.7109375" style="155" customWidth="1"/>
  </cols>
  <sheetData>
    <row r="1" spans="1:25" ht="10.5" customHeight="1">
      <c r="A1" s="775" t="s">
        <v>423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</row>
    <row r="2" spans="1:25" ht="10.5" customHeight="1">
      <c r="A2" s="775" t="s">
        <v>293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</row>
    <row r="3" spans="1:16" ht="6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154"/>
    </row>
    <row r="4" spans="1:25" ht="10.5" customHeight="1">
      <c r="A4" s="775" t="s">
        <v>385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5"/>
      <c r="X4" s="775"/>
      <c r="Y4" s="775"/>
    </row>
    <row r="5" spans="1:16" ht="6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154"/>
    </row>
    <row r="6" spans="1:25" ht="10.5" customHeight="1">
      <c r="A6" s="795" t="s">
        <v>292</v>
      </c>
      <c r="B6" s="519">
        <v>1987</v>
      </c>
      <c r="C6" s="519">
        <v>1988</v>
      </c>
      <c r="D6" s="519">
        <v>1989</v>
      </c>
      <c r="E6" s="519">
        <v>1990</v>
      </c>
      <c r="F6" s="519">
        <v>1991</v>
      </c>
      <c r="G6" s="519">
        <v>1992</v>
      </c>
      <c r="H6" s="519">
        <v>1993</v>
      </c>
      <c r="I6" s="519">
        <v>1994</v>
      </c>
      <c r="J6" s="519">
        <v>1995</v>
      </c>
      <c r="K6" s="519">
        <v>1996</v>
      </c>
      <c r="L6" s="519">
        <v>1997</v>
      </c>
      <c r="M6" s="519">
        <v>1998</v>
      </c>
      <c r="N6" s="519">
        <v>1999</v>
      </c>
      <c r="O6" s="519">
        <v>2000</v>
      </c>
      <c r="P6" s="519">
        <v>2001</v>
      </c>
      <c r="Q6" s="519">
        <v>2002</v>
      </c>
      <c r="R6" s="520">
        <v>2003</v>
      </c>
      <c r="S6" s="520">
        <v>2004</v>
      </c>
      <c r="T6" s="520">
        <v>2005</v>
      </c>
      <c r="U6" s="520">
        <v>2006</v>
      </c>
      <c r="V6" s="520">
        <v>2007</v>
      </c>
      <c r="W6" s="520">
        <v>2008</v>
      </c>
      <c r="X6" s="520">
        <v>2009</v>
      </c>
      <c r="Y6" s="520">
        <v>2010</v>
      </c>
    </row>
    <row r="7" spans="1:25" ht="10.5" customHeight="1">
      <c r="A7" s="796"/>
      <c r="B7" s="518" t="s">
        <v>397</v>
      </c>
      <c r="C7" s="518" t="s">
        <v>398</v>
      </c>
      <c r="D7" s="518" t="s">
        <v>399</v>
      </c>
      <c r="E7" s="518" t="s">
        <v>400</v>
      </c>
      <c r="F7" s="518" t="s">
        <v>401</v>
      </c>
      <c r="G7" s="518" t="s">
        <v>402</v>
      </c>
      <c r="H7" s="518" t="s">
        <v>403</v>
      </c>
      <c r="I7" s="518" t="s">
        <v>404</v>
      </c>
      <c r="J7" s="518" t="s">
        <v>405</v>
      </c>
      <c r="K7" s="518" t="s">
        <v>406</v>
      </c>
      <c r="L7" s="518" t="s">
        <v>407</v>
      </c>
      <c r="M7" s="518" t="s">
        <v>408</v>
      </c>
      <c r="N7" s="518" t="s">
        <v>409</v>
      </c>
      <c r="O7" s="518" t="s">
        <v>410</v>
      </c>
      <c r="P7" s="518" t="s">
        <v>411</v>
      </c>
      <c r="Q7" s="518" t="s">
        <v>412</v>
      </c>
      <c r="R7" s="523" t="s">
        <v>413</v>
      </c>
      <c r="S7" s="523" t="s">
        <v>414</v>
      </c>
      <c r="T7" s="523" t="s">
        <v>415</v>
      </c>
      <c r="U7" s="523" t="s">
        <v>416</v>
      </c>
      <c r="V7" s="523" t="s">
        <v>417</v>
      </c>
      <c r="W7" s="523" t="s">
        <v>418</v>
      </c>
      <c r="X7" s="523" t="s">
        <v>419</v>
      </c>
      <c r="Y7" s="523" t="s">
        <v>420</v>
      </c>
    </row>
    <row r="8" spans="1:25" ht="9" customHeight="1">
      <c r="A8" s="269" t="s">
        <v>201</v>
      </c>
      <c r="B8" s="298"/>
      <c r="C8" s="298"/>
      <c r="D8" s="299"/>
      <c r="E8" s="299"/>
      <c r="F8" s="299"/>
      <c r="G8" s="298"/>
      <c r="H8" s="298"/>
      <c r="I8" s="298"/>
      <c r="J8" s="298"/>
      <c r="K8" s="298"/>
      <c r="L8" s="298"/>
      <c r="M8" s="298"/>
      <c r="N8" s="298"/>
      <c r="O8" s="298"/>
      <c r="P8" s="262"/>
      <c r="Q8" s="506"/>
      <c r="R8" s="488"/>
      <c r="S8" s="488"/>
      <c r="T8" s="488"/>
      <c r="U8" s="488"/>
      <c r="V8" s="488"/>
      <c r="W8" s="488"/>
      <c r="X8" s="488"/>
      <c r="Y8" s="488"/>
    </row>
    <row r="9" spans="1:25" ht="10.5" customHeight="1">
      <c r="A9" s="499" t="s">
        <v>234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22"/>
      <c r="Q9" s="507"/>
      <c r="R9" s="508"/>
      <c r="S9" s="508"/>
      <c r="T9" s="508"/>
      <c r="U9" s="508"/>
      <c r="V9" s="508"/>
      <c r="W9" s="508"/>
      <c r="X9" s="508"/>
      <c r="Y9" s="508"/>
    </row>
    <row r="10" spans="1:25" ht="10.5" customHeight="1">
      <c r="A10" s="500" t="s">
        <v>269</v>
      </c>
      <c r="B10" s="606">
        <v>357.92998424048983</v>
      </c>
      <c r="C10" s="606">
        <v>340.6557250850624</v>
      </c>
      <c r="D10" s="606">
        <v>326.0881929940198</v>
      </c>
      <c r="E10" s="606">
        <v>317.00128070085276</v>
      </c>
      <c r="F10" s="606">
        <v>309.134115479583</v>
      </c>
      <c r="G10" s="606">
        <v>301.4899176081861</v>
      </c>
      <c r="H10" s="606">
        <v>296.77820044449356</v>
      </c>
      <c r="I10" s="606">
        <v>286.5477168559372</v>
      </c>
      <c r="J10" s="606">
        <v>278.5812612987306</v>
      </c>
      <c r="K10" s="606">
        <v>270.1157156503358</v>
      </c>
      <c r="L10" s="606">
        <v>262.0883202758131</v>
      </c>
      <c r="M10" s="606">
        <v>251.91976564241907</v>
      </c>
      <c r="N10" s="606">
        <v>246.30922502079542</v>
      </c>
      <c r="O10" s="606">
        <v>237.20986498009987</v>
      </c>
      <c r="P10" s="606">
        <v>229.39283974831528</v>
      </c>
      <c r="Q10" s="606">
        <v>217.2924391590655</v>
      </c>
      <c r="R10" s="606">
        <v>208.96952903370521</v>
      </c>
      <c r="S10" s="606">
        <v>197.2061448108578</v>
      </c>
      <c r="T10" s="606">
        <v>186.47005993276122</v>
      </c>
      <c r="U10" s="606">
        <v>176.0271769906694</v>
      </c>
      <c r="V10" s="606">
        <v>170.7587922840866</v>
      </c>
      <c r="W10" s="606">
        <v>163.34858112743404</v>
      </c>
      <c r="X10" s="606">
        <v>160.12081088977544</v>
      </c>
      <c r="Y10" s="606">
        <v>157.81122413997434</v>
      </c>
    </row>
    <row r="11" spans="1:25" ht="10.5" customHeight="1">
      <c r="A11" s="500" t="s">
        <v>270</v>
      </c>
      <c r="B11" s="606">
        <v>442.750508080411</v>
      </c>
      <c r="C11" s="606">
        <v>422.59742245776954</v>
      </c>
      <c r="D11" s="606">
        <v>408.52277937738637</v>
      </c>
      <c r="E11" s="606">
        <v>399.16412650348445</v>
      </c>
      <c r="F11" s="606">
        <v>389.0123806246405</v>
      </c>
      <c r="G11" s="606">
        <v>382.1686320943984</v>
      </c>
      <c r="H11" s="606">
        <v>378.201780873534</v>
      </c>
      <c r="I11" s="606">
        <v>363.2923679525045</v>
      </c>
      <c r="J11" s="606">
        <v>348.68244271259334</v>
      </c>
      <c r="K11" s="606">
        <v>341.33440441871767</v>
      </c>
      <c r="L11" s="606">
        <v>328.73301726414127</v>
      </c>
      <c r="M11" s="606">
        <v>312.4050238229016</v>
      </c>
      <c r="N11" s="606">
        <v>303.89272200195353</v>
      </c>
      <c r="O11" s="606">
        <v>294.72053089117014</v>
      </c>
      <c r="P11" s="606">
        <v>282.98811998399515</v>
      </c>
      <c r="Q11" s="606">
        <v>268.7116837507763</v>
      </c>
      <c r="R11" s="606">
        <v>261.63738412047354</v>
      </c>
      <c r="S11" s="606">
        <v>248.89869335989718</v>
      </c>
      <c r="T11" s="606">
        <v>234.32236694674475</v>
      </c>
      <c r="U11" s="606">
        <v>222.1333016291153</v>
      </c>
      <c r="V11" s="606">
        <v>217.29380968859004</v>
      </c>
      <c r="W11" s="606">
        <v>208.07750645373676</v>
      </c>
      <c r="X11" s="606">
        <v>203.29513712460357</v>
      </c>
      <c r="Y11" s="606">
        <v>202.3170204857457</v>
      </c>
    </row>
    <row r="12" spans="1:25" ht="10.5" customHeight="1">
      <c r="A12" s="500" t="s">
        <v>271</v>
      </c>
      <c r="B12" s="606">
        <v>297.75348180045603</v>
      </c>
      <c r="C12" s="606">
        <v>282.22220048260726</v>
      </c>
      <c r="D12" s="606">
        <v>268.15330970834304</v>
      </c>
      <c r="E12" s="606">
        <v>258.5663746702651</v>
      </c>
      <c r="F12" s="606">
        <v>252.30306161754268</v>
      </c>
      <c r="G12" s="606">
        <v>244.33006963299243</v>
      </c>
      <c r="H12" s="606">
        <v>237.51103272267397</v>
      </c>
      <c r="I12" s="606">
        <v>229.24066601543953</v>
      </c>
      <c r="J12" s="606">
        <v>225.84700484324975</v>
      </c>
      <c r="K12" s="606">
        <v>215.94646937480147</v>
      </c>
      <c r="L12" s="606">
        <v>210.5563208451843</v>
      </c>
      <c r="M12" s="606">
        <v>205.18672957558707</v>
      </c>
      <c r="N12" s="606">
        <v>201.09716297182737</v>
      </c>
      <c r="O12" s="606">
        <v>191.99179633646676</v>
      </c>
      <c r="P12" s="606">
        <v>186.99932603604736</v>
      </c>
      <c r="Q12" s="606">
        <v>176.65954345709537</v>
      </c>
      <c r="R12" s="606">
        <v>167.23916256886918</v>
      </c>
      <c r="S12" s="606">
        <v>157.0149110797407</v>
      </c>
      <c r="T12" s="606">
        <v>148.59876902131805</v>
      </c>
      <c r="U12" s="606">
        <v>139.66018519743292</v>
      </c>
      <c r="V12" s="606">
        <v>133.8930280966929</v>
      </c>
      <c r="W12" s="606">
        <v>127.80271455271324</v>
      </c>
      <c r="X12" s="606">
        <v>125.17699387534344</v>
      </c>
      <c r="Y12" s="606">
        <v>122.22101131220518</v>
      </c>
    </row>
    <row r="13" spans="1:25" ht="10.5" customHeight="1">
      <c r="A13" s="501" t="s">
        <v>272</v>
      </c>
      <c r="B13" s="606">
        <v>397.8366660109259</v>
      </c>
      <c r="C13" s="606">
        <v>385.194040789772</v>
      </c>
      <c r="D13" s="606">
        <v>364.09667086746765</v>
      </c>
      <c r="E13" s="606">
        <v>350.54143754315623</v>
      </c>
      <c r="F13" s="606">
        <v>340.80314515970355</v>
      </c>
      <c r="G13" s="606">
        <v>339.0337681296512</v>
      </c>
      <c r="H13" s="606">
        <v>330.6504847459953</v>
      </c>
      <c r="I13" s="606">
        <v>329.397444380088</v>
      </c>
      <c r="J13" s="606">
        <v>321.5423664749658</v>
      </c>
      <c r="K13" s="606">
        <v>311.9082544232136</v>
      </c>
      <c r="L13" s="606">
        <v>306.2912161718608</v>
      </c>
      <c r="M13" s="606">
        <v>296.8612274260826</v>
      </c>
      <c r="N13" s="606">
        <v>298.3649714393963</v>
      </c>
      <c r="O13" s="606">
        <v>298.7253866480813</v>
      </c>
      <c r="P13" s="606">
        <v>293.35012896725794</v>
      </c>
      <c r="Q13" s="606">
        <v>278.42362007986026</v>
      </c>
      <c r="R13" s="606">
        <v>268.32861097623095</v>
      </c>
      <c r="S13" s="606">
        <v>241.30575167396825</v>
      </c>
      <c r="T13" s="606">
        <v>220.12296699837333</v>
      </c>
      <c r="U13" s="606">
        <v>205.9781368732485</v>
      </c>
      <c r="V13" s="606">
        <v>191.96601798869602</v>
      </c>
      <c r="W13" s="606">
        <v>187.93338889238353</v>
      </c>
      <c r="X13" s="606">
        <v>185.55849642787615</v>
      </c>
      <c r="Y13" s="606">
        <v>185.4799024166971</v>
      </c>
    </row>
    <row r="14" spans="1:25" ht="10.5" customHeight="1">
      <c r="A14" s="500" t="s">
        <v>270</v>
      </c>
      <c r="B14" s="606">
        <v>482.97060744235637</v>
      </c>
      <c r="C14" s="606">
        <v>480.6136597035684</v>
      </c>
      <c r="D14" s="606">
        <v>444.3415675357556</v>
      </c>
      <c r="E14" s="606">
        <v>423.8672588368097</v>
      </c>
      <c r="F14" s="606">
        <v>410.6459662501449</v>
      </c>
      <c r="G14" s="606">
        <v>415.48664488650667</v>
      </c>
      <c r="H14" s="606">
        <v>402.33296050597556</v>
      </c>
      <c r="I14" s="606">
        <v>404.50896941641196</v>
      </c>
      <c r="J14" s="606">
        <v>393.21059671843716</v>
      </c>
      <c r="K14" s="606">
        <v>378.8689609339324</v>
      </c>
      <c r="L14" s="606">
        <v>364.5599821747608</v>
      </c>
      <c r="M14" s="606">
        <v>356.02395277566507</v>
      </c>
      <c r="N14" s="606">
        <v>357.19185433109743</v>
      </c>
      <c r="O14" s="606">
        <v>362.7270507484883</v>
      </c>
      <c r="P14" s="606">
        <v>347.7549613582339</v>
      </c>
      <c r="Q14" s="606">
        <v>338.1284970052453</v>
      </c>
      <c r="R14" s="606">
        <v>325.17302109048444</v>
      </c>
      <c r="S14" s="606">
        <v>292.9680327412726</v>
      </c>
      <c r="T14" s="606">
        <v>263.67659456681923</v>
      </c>
      <c r="U14" s="606">
        <v>260.9877334257951</v>
      </c>
      <c r="V14" s="606">
        <v>245.1656666870869</v>
      </c>
      <c r="W14" s="606">
        <v>234.11697099043116</v>
      </c>
      <c r="X14" s="606">
        <v>225.67072346676625</v>
      </c>
      <c r="Y14" s="606">
        <v>223.95494587286015</v>
      </c>
    </row>
    <row r="15" spans="1:25" ht="10.5" customHeight="1">
      <c r="A15" s="500" t="s">
        <v>271</v>
      </c>
      <c r="B15" s="606">
        <v>335.84414481188287</v>
      </c>
      <c r="C15" s="606">
        <v>319.39033033762524</v>
      </c>
      <c r="D15" s="606">
        <v>305.4566731558061</v>
      </c>
      <c r="E15" s="606">
        <v>297.554987999612</v>
      </c>
      <c r="F15" s="606">
        <v>287.1891525565834</v>
      </c>
      <c r="G15" s="606">
        <v>284.0848011054776</v>
      </c>
      <c r="H15" s="606">
        <v>279.80881127747807</v>
      </c>
      <c r="I15" s="606">
        <v>276.6879107401981</v>
      </c>
      <c r="J15" s="606">
        <v>270.9681532252616</v>
      </c>
      <c r="K15" s="606">
        <v>264.78424661317416</v>
      </c>
      <c r="L15" s="606">
        <v>263.9153885407334</v>
      </c>
      <c r="M15" s="606">
        <v>254.77452715307027</v>
      </c>
      <c r="N15" s="606">
        <v>257.1366164734137</v>
      </c>
      <c r="O15" s="606">
        <v>252.78022481699867</v>
      </c>
      <c r="P15" s="606">
        <v>253.69739112219918</v>
      </c>
      <c r="Q15" s="606">
        <v>235.13087509517052</v>
      </c>
      <c r="R15" s="606">
        <v>224.47898936161027</v>
      </c>
      <c r="S15" s="606">
        <v>202.45085971109404</v>
      </c>
      <c r="T15" s="606">
        <v>186.4125020857951</v>
      </c>
      <c r="U15" s="606">
        <v>166.08141576671775</v>
      </c>
      <c r="V15" s="606">
        <v>152.48559776413012</v>
      </c>
      <c r="W15" s="606">
        <v>154.1893552897223</v>
      </c>
      <c r="X15" s="606">
        <v>154.21116395272782</v>
      </c>
      <c r="Y15" s="606">
        <v>156.34146152083204</v>
      </c>
    </row>
    <row r="16" spans="1:25" ht="9" customHeight="1">
      <c r="A16" s="502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</row>
    <row r="17" spans="1:25" ht="10.5" customHeight="1">
      <c r="A17" s="499" t="s">
        <v>235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</row>
    <row r="18" spans="1:25" ht="10.5" customHeight="1">
      <c r="A18" s="500" t="s">
        <v>269</v>
      </c>
      <c r="B18" s="606">
        <v>229.5173002811984</v>
      </c>
      <c r="C18" s="606">
        <v>230.55159353701995</v>
      </c>
      <c r="D18" s="606">
        <v>229.9789467513614</v>
      </c>
      <c r="E18" s="606">
        <v>231.9976931127747</v>
      </c>
      <c r="F18" s="606">
        <v>229.69664457857814</v>
      </c>
      <c r="G18" s="606">
        <v>228.3968415706033</v>
      </c>
      <c r="H18" s="606">
        <v>225.64537782968387</v>
      </c>
      <c r="I18" s="606">
        <v>222.90208759472694</v>
      </c>
      <c r="J18" s="606">
        <v>219.71497731981617</v>
      </c>
      <c r="K18" s="606">
        <v>214.141875290916</v>
      </c>
      <c r="L18" s="606">
        <v>212.8178609217331</v>
      </c>
      <c r="M18" s="606">
        <v>206.73445755619306</v>
      </c>
      <c r="N18" s="606">
        <v>201.63602780354566</v>
      </c>
      <c r="O18" s="606">
        <v>199.16608998229609</v>
      </c>
      <c r="P18" s="606">
        <v>198.04613735563618</v>
      </c>
      <c r="Q18" s="606">
        <v>191.7472039943806</v>
      </c>
      <c r="R18" s="606">
        <v>191.69670656403144</v>
      </c>
      <c r="S18" s="606">
        <v>191.45163737035762</v>
      </c>
      <c r="T18" s="606">
        <v>185.2567018871372</v>
      </c>
      <c r="U18" s="606">
        <v>182.7888822129444</v>
      </c>
      <c r="V18" s="606">
        <v>181.15662677565567</v>
      </c>
      <c r="W18" s="606">
        <v>177.09135047987655</v>
      </c>
      <c r="X18" s="606">
        <v>172.40446615174844</v>
      </c>
      <c r="Y18" s="606">
        <v>171.10354806770889</v>
      </c>
    </row>
    <row r="19" spans="1:25" ht="10.5" customHeight="1">
      <c r="A19" s="500" t="s">
        <v>270</v>
      </c>
      <c r="B19" s="606">
        <v>302.8628099815922</v>
      </c>
      <c r="C19" s="606">
        <v>299.0353194022298</v>
      </c>
      <c r="D19" s="606">
        <v>298.2733622654097</v>
      </c>
      <c r="E19" s="606">
        <v>298.88181038244545</v>
      </c>
      <c r="F19" s="606">
        <v>293.5406888469692</v>
      </c>
      <c r="G19" s="606">
        <v>294.12549874826004</v>
      </c>
      <c r="H19" s="606">
        <v>288.96892754848415</v>
      </c>
      <c r="I19" s="606">
        <v>282.2512534164651</v>
      </c>
      <c r="J19" s="606">
        <v>275.3380907932426</v>
      </c>
      <c r="K19" s="606">
        <v>264.85822368331105</v>
      </c>
      <c r="L19" s="606">
        <v>259.5354183190337</v>
      </c>
      <c r="M19" s="606">
        <v>253.27124634554002</v>
      </c>
      <c r="N19" s="606">
        <v>247.65373699618124</v>
      </c>
      <c r="O19" s="606">
        <v>245.93390315834876</v>
      </c>
      <c r="P19" s="606">
        <v>244.45637306481783</v>
      </c>
      <c r="Q19" s="606">
        <v>237.13676380577613</v>
      </c>
      <c r="R19" s="606">
        <v>232.96592467442406</v>
      </c>
      <c r="S19" s="606">
        <v>231.556165547609</v>
      </c>
      <c r="T19" s="606">
        <v>222.36080597709687</v>
      </c>
      <c r="U19" s="606">
        <v>220.0840301392125</v>
      </c>
      <c r="V19" s="606">
        <v>214.5535811167376</v>
      </c>
      <c r="W19" s="606">
        <v>209.77450979399316</v>
      </c>
      <c r="X19" s="606">
        <v>204.7202007033173</v>
      </c>
      <c r="Y19" s="606">
        <v>202.40120928638308</v>
      </c>
    </row>
    <row r="20" spans="1:25" ht="10.5" customHeight="1">
      <c r="A20" s="500" t="s">
        <v>271</v>
      </c>
      <c r="B20" s="606">
        <v>186.78874897949856</v>
      </c>
      <c r="C20" s="606">
        <v>190.74870602530387</v>
      </c>
      <c r="D20" s="606">
        <v>189.98519186278958</v>
      </c>
      <c r="E20" s="606">
        <v>190.64538001238523</v>
      </c>
      <c r="F20" s="606">
        <v>189.96572081096</v>
      </c>
      <c r="G20" s="606">
        <v>188.18773066980222</v>
      </c>
      <c r="H20" s="606">
        <v>186.51422246657316</v>
      </c>
      <c r="I20" s="606">
        <v>186.0568908060604</v>
      </c>
      <c r="J20" s="606">
        <v>185.8362003582235</v>
      </c>
      <c r="K20" s="606">
        <v>182.55402384469357</v>
      </c>
      <c r="L20" s="606">
        <v>182.87127643321526</v>
      </c>
      <c r="M20" s="606">
        <v>176.1859678631243</v>
      </c>
      <c r="N20" s="606">
        <v>171.09090066556325</v>
      </c>
      <c r="O20" s="606">
        <v>167.77583008540705</v>
      </c>
      <c r="P20" s="606">
        <v>166.69948571026737</v>
      </c>
      <c r="Q20" s="606">
        <v>160.8954231852956</v>
      </c>
      <c r="R20" s="606">
        <v>163.45562898326372</v>
      </c>
      <c r="S20" s="606">
        <v>163.66536667034924</v>
      </c>
      <c r="T20" s="606">
        <v>158.98930041578845</v>
      </c>
      <c r="U20" s="606">
        <v>155.99690662009473</v>
      </c>
      <c r="V20" s="606">
        <v>157.24702751294473</v>
      </c>
      <c r="W20" s="606">
        <v>153.84814274107532</v>
      </c>
      <c r="X20" s="606">
        <v>149.25367885317928</v>
      </c>
      <c r="Y20" s="606">
        <v>148.69423449001485</v>
      </c>
    </row>
    <row r="21" spans="1:25" ht="10.5" customHeight="1">
      <c r="A21" s="501" t="s">
        <v>272</v>
      </c>
      <c r="B21" s="606">
        <v>341.51777609639055</v>
      </c>
      <c r="C21" s="606">
        <v>335.511905731237</v>
      </c>
      <c r="D21" s="606">
        <v>343.2867495374626</v>
      </c>
      <c r="E21" s="606">
        <v>332.7447586543474</v>
      </c>
      <c r="F21" s="606">
        <v>328.16462071049745</v>
      </c>
      <c r="G21" s="606">
        <v>328.0525634197392</v>
      </c>
      <c r="H21" s="606">
        <v>326.64007630293935</v>
      </c>
      <c r="I21" s="606">
        <v>306.3433823058233</v>
      </c>
      <c r="J21" s="606">
        <v>302.72425962632434</v>
      </c>
      <c r="K21" s="606">
        <v>285.0368311845</v>
      </c>
      <c r="L21" s="606">
        <v>267.60122292980634</v>
      </c>
      <c r="M21" s="606">
        <v>253.5929049114845</v>
      </c>
      <c r="N21" s="606">
        <v>254.76656535442729</v>
      </c>
      <c r="O21" s="606">
        <v>241.77839020711207</v>
      </c>
      <c r="P21" s="606">
        <v>240.0139411483914</v>
      </c>
      <c r="Q21" s="606">
        <v>233.254438758025</v>
      </c>
      <c r="R21" s="606">
        <v>223.78290140719196</v>
      </c>
      <c r="S21" s="606">
        <v>212.1791194921321</v>
      </c>
      <c r="T21" s="606">
        <v>207.76330271834686</v>
      </c>
      <c r="U21" s="606">
        <v>202.24615561383584</v>
      </c>
      <c r="V21" s="606">
        <v>197.83852938574552</v>
      </c>
      <c r="W21" s="606">
        <v>202.31939984325737</v>
      </c>
      <c r="X21" s="606">
        <v>197.93338712334736</v>
      </c>
      <c r="Y21" s="606">
        <v>195.81654951194506</v>
      </c>
    </row>
    <row r="22" spans="1:25" ht="10.5" customHeight="1">
      <c r="A22" s="500" t="s">
        <v>270</v>
      </c>
      <c r="B22" s="606">
        <v>477.77905210295273</v>
      </c>
      <c r="C22" s="606">
        <v>485.0201643733005</v>
      </c>
      <c r="D22" s="606">
        <v>506.60131777174877</v>
      </c>
      <c r="E22" s="606">
        <v>480.204301612373</v>
      </c>
      <c r="F22" s="606">
        <v>473.3459105266576</v>
      </c>
      <c r="G22" s="606">
        <v>468.04441553678214</v>
      </c>
      <c r="H22" s="606">
        <v>449.2322443288265</v>
      </c>
      <c r="I22" s="606">
        <v>408.4461503795656</v>
      </c>
      <c r="J22" s="606">
        <v>406.73736612643444</v>
      </c>
      <c r="K22" s="606">
        <v>371.32972624016423</v>
      </c>
      <c r="L22" s="606">
        <v>342.98832904490087</v>
      </c>
      <c r="M22" s="606">
        <v>334.02001470916207</v>
      </c>
      <c r="N22" s="606">
        <v>334.1092695889673</v>
      </c>
      <c r="O22" s="606">
        <v>309.92017218965594</v>
      </c>
      <c r="P22" s="606">
        <v>311.47019616329277</v>
      </c>
      <c r="Q22" s="606">
        <v>300.6110486680157</v>
      </c>
      <c r="R22" s="606">
        <v>283.26982464900385</v>
      </c>
      <c r="S22" s="606">
        <v>263.4082903415084</v>
      </c>
      <c r="T22" s="606">
        <v>260.97772840398807</v>
      </c>
      <c r="U22" s="606">
        <v>256.37688159549697</v>
      </c>
      <c r="V22" s="606">
        <v>249.99163551230586</v>
      </c>
      <c r="W22" s="606">
        <v>250.5376618771324</v>
      </c>
      <c r="X22" s="606">
        <v>246.03330259685237</v>
      </c>
      <c r="Y22" s="606">
        <v>238.2458316617982</v>
      </c>
    </row>
    <row r="23" spans="1:25" ht="10.5" customHeight="1">
      <c r="A23" s="500" t="s">
        <v>271</v>
      </c>
      <c r="B23" s="606">
        <v>255.37961513285506</v>
      </c>
      <c r="C23" s="606">
        <v>243.87818940267573</v>
      </c>
      <c r="D23" s="606">
        <v>244.35485789032833</v>
      </c>
      <c r="E23" s="606">
        <v>244.5974106558526</v>
      </c>
      <c r="F23" s="606">
        <v>240.73388610606054</v>
      </c>
      <c r="G23" s="606">
        <v>245.81194016499617</v>
      </c>
      <c r="H23" s="606">
        <v>253.01923573894393</v>
      </c>
      <c r="I23" s="606">
        <v>246.9379926087737</v>
      </c>
      <c r="J23" s="606">
        <v>243.101086811669</v>
      </c>
      <c r="K23" s="606">
        <v>235.31236819251274</v>
      </c>
      <c r="L23" s="606">
        <v>223.68268996296004</v>
      </c>
      <c r="M23" s="606">
        <v>208.35858901288677</v>
      </c>
      <c r="N23" s="606">
        <v>207.5614672841998</v>
      </c>
      <c r="O23" s="606">
        <v>199.18612806934232</v>
      </c>
      <c r="P23" s="606">
        <v>195.2103143018889</v>
      </c>
      <c r="Q23" s="606">
        <v>189.78510182126243</v>
      </c>
      <c r="R23" s="606">
        <v>184.9072711924225</v>
      </c>
      <c r="S23" s="606">
        <v>178.01501691317233</v>
      </c>
      <c r="T23" s="606">
        <v>173.01665333106544</v>
      </c>
      <c r="U23" s="606">
        <v>166.78792399311857</v>
      </c>
      <c r="V23" s="606">
        <v>162.56619462728904</v>
      </c>
      <c r="W23" s="606">
        <v>170.14731113943907</v>
      </c>
      <c r="X23" s="606">
        <v>166.89530397758227</v>
      </c>
      <c r="Y23" s="606">
        <v>167.9983840649636</v>
      </c>
    </row>
    <row r="24" spans="1:25" ht="9" customHeight="1">
      <c r="A24" s="502"/>
      <c r="B24" s="606"/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</row>
    <row r="25" spans="1:25" ht="10.5" customHeight="1">
      <c r="A25" s="499" t="s">
        <v>294</v>
      </c>
      <c r="B25" s="606"/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</row>
    <row r="26" spans="1:25" ht="10.5" customHeight="1">
      <c r="A26" s="500" t="s">
        <v>269</v>
      </c>
      <c r="B26" s="606">
        <v>55.1400070430504</v>
      </c>
      <c r="C26" s="606">
        <v>55.52738519015496</v>
      </c>
      <c r="D26" s="606">
        <v>55.20355096990036</v>
      </c>
      <c r="E26" s="606">
        <v>54.07056165724599</v>
      </c>
      <c r="F26" s="606">
        <v>52.47936524882634</v>
      </c>
      <c r="G26" s="606">
        <v>50.06358795436013</v>
      </c>
      <c r="H26" s="606">
        <v>49.200101768329176</v>
      </c>
      <c r="I26" s="606">
        <v>48.71641605727563</v>
      </c>
      <c r="J26" s="606">
        <v>48.04512945374448</v>
      </c>
      <c r="K26" s="606">
        <v>49.23467581057396</v>
      </c>
      <c r="L26" s="606">
        <v>49.308333057970785</v>
      </c>
      <c r="M26" s="606">
        <v>49.232837551006114</v>
      </c>
      <c r="N26" s="606">
        <v>48.76209545876323</v>
      </c>
      <c r="O26" s="606">
        <v>46.366769145557626</v>
      </c>
      <c r="P26" s="606">
        <v>43.39248929310763</v>
      </c>
      <c r="Q26" s="606">
        <v>41.86264935991741</v>
      </c>
      <c r="R26" s="606">
        <v>38.96632052225176</v>
      </c>
      <c r="S26" s="606">
        <v>36.639391225470895</v>
      </c>
      <c r="T26" s="606">
        <v>36.30683559006263</v>
      </c>
      <c r="U26" s="606">
        <v>35.82712455327153</v>
      </c>
      <c r="V26" s="606">
        <v>35.57193218768939</v>
      </c>
      <c r="W26" s="606">
        <v>35.23347785625455</v>
      </c>
      <c r="X26" s="606">
        <v>34.65929838591758</v>
      </c>
      <c r="Y26" s="606">
        <v>34.49302859211258</v>
      </c>
    </row>
    <row r="27" spans="1:25" ht="10.5" customHeight="1">
      <c r="A27" s="500" t="s">
        <v>270</v>
      </c>
      <c r="B27" s="606">
        <v>57.05899961312495</v>
      </c>
      <c r="C27" s="606">
        <v>56.55472677775043</v>
      </c>
      <c r="D27" s="606">
        <v>56.22969545215602</v>
      </c>
      <c r="E27" s="606">
        <v>55.939744303835184</v>
      </c>
      <c r="F27" s="606">
        <v>54.55858825167323</v>
      </c>
      <c r="G27" s="606">
        <v>52.456199686218525</v>
      </c>
      <c r="H27" s="606">
        <v>51.964128091231025</v>
      </c>
      <c r="I27" s="606">
        <v>51.57648873692449</v>
      </c>
      <c r="J27" s="606">
        <v>49.966019239676115</v>
      </c>
      <c r="K27" s="606">
        <v>50.54461214655122</v>
      </c>
      <c r="L27" s="606">
        <v>52.024174263556475</v>
      </c>
      <c r="M27" s="606">
        <v>50.804588277855785</v>
      </c>
      <c r="N27" s="606">
        <v>50.29997785354215</v>
      </c>
      <c r="O27" s="606">
        <v>48.65523318441002</v>
      </c>
      <c r="P27" s="606">
        <v>47.0151958606033</v>
      </c>
      <c r="Q27" s="606">
        <v>42.531866574071834</v>
      </c>
      <c r="R27" s="606">
        <v>38.74987211653722</v>
      </c>
      <c r="S27" s="606">
        <v>35.47790680608501</v>
      </c>
      <c r="T27" s="606">
        <v>33.96356495467553</v>
      </c>
      <c r="U27" s="606">
        <v>33.05143493671116</v>
      </c>
      <c r="V27" s="606">
        <v>34.860076947213656</v>
      </c>
      <c r="W27" s="606">
        <v>35.59273957158998</v>
      </c>
      <c r="X27" s="606">
        <v>35.16342492576214</v>
      </c>
      <c r="Y27" s="606">
        <v>35.30253954657546</v>
      </c>
    </row>
    <row r="28" spans="1:25" ht="10.5" customHeight="1">
      <c r="A28" s="500" t="s">
        <v>271</v>
      </c>
      <c r="B28" s="606">
        <v>53.64356849969209</v>
      </c>
      <c r="C28" s="606">
        <v>54.413119636505776</v>
      </c>
      <c r="D28" s="606">
        <v>54.28677008760534</v>
      </c>
      <c r="E28" s="606">
        <v>52.16227931893155</v>
      </c>
      <c r="F28" s="606">
        <v>50.28305880337482</v>
      </c>
      <c r="G28" s="606">
        <v>47.76827956042484</v>
      </c>
      <c r="H28" s="606">
        <v>46.81946211545073</v>
      </c>
      <c r="I28" s="606">
        <v>45.98725598638195</v>
      </c>
      <c r="J28" s="606">
        <v>45.84805665870626</v>
      </c>
      <c r="K28" s="606">
        <v>47.28855913056235</v>
      </c>
      <c r="L28" s="606">
        <v>46.729381152476805</v>
      </c>
      <c r="M28" s="606">
        <v>47.45189944849854</v>
      </c>
      <c r="N28" s="606">
        <v>47.13453477797718</v>
      </c>
      <c r="O28" s="606">
        <v>44.55924063082558</v>
      </c>
      <c r="P28" s="606">
        <v>41.09205538120125</v>
      </c>
      <c r="Q28" s="606">
        <v>41.195589444683606</v>
      </c>
      <c r="R28" s="606">
        <v>38.553574909035945</v>
      </c>
      <c r="S28" s="606">
        <v>36.90006162473185</v>
      </c>
      <c r="T28" s="606">
        <v>37.25262856234684</v>
      </c>
      <c r="U28" s="606">
        <v>36.92379345741678</v>
      </c>
      <c r="V28" s="606">
        <v>35.419377237970174</v>
      </c>
      <c r="W28" s="606">
        <v>34.70410602146469</v>
      </c>
      <c r="X28" s="606">
        <v>34.06516221709808</v>
      </c>
      <c r="Y28" s="606">
        <v>33.82520961020659</v>
      </c>
    </row>
    <row r="29" spans="1:25" ht="10.5" customHeight="1">
      <c r="A29" s="501" t="s">
        <v>272</v>
      </c>
      <c r="B29" s="606">
        <v>84.7666846529349</v>
      </c>
      <c r="C29" s="606">
        <v>82.2918191734637</v>
      </c>
      <c r="D29" s="606">
        <v>83.76618017554861</v>
      </c>
      <c r="E29" s="606">
        <v>83.27472269863325</v>
      </c>
      <c r="F29" s="606">
        <v>84.32734119233277</v>
      </c>
      <c r="G29" s="606">
        <v>81.10035640116593</v>
      </c>
      <c r="H29" s="606">
        <v>77.48768641970727</v>
      </c>
      <c r="I29" s="606">
        <v>75.17615102301653</v>
      </c>
      <c r="J29" s="606">
        <v>70.97077104470509</v>
      </c>
      <c r="K29" s="606">
        <v>70.69167283917537</v>
      </c>
      <c r="L29" s="606">
        <v>68.61933135552115</v>
      </c>
      <c r="M29" s="606">
        <v>69.93254810285956</v>
      </c>
      <c r="N29" s="606">
        <v>66.83477881165514</v>
      </c>
      <c r="O29" s="606">
        <v>67.18924011394547</v>
      </c>
      <c r="P29" s="606">
        <v>64.53031666978063</v>
      </c>
      <c r="Q29" s="606">
        <v>61.145059004810065</v>
      </c>
      <c r="R29" s="606">
        <v>60.17182095178295</v>
      </c>
      <c r="S29" s="606">
        <v>57.78224412277132</v>
      </c>
      <c r="T29" s="606">
        <v>57.32952599520374</v>
      </c>
      <c r="U29" s="606">
        <v>54.3489026055721</v>
      </c>
      <c r="V29" s="606">
        <v>50.86722088869442</v>
      </c>
      <c r="W29" s="606">
        <v>49.36426243603161</v>
      </c>
      <c r="X29" s="606">
        <v>48.88590131859365</v>
      </c>
      <c r="Y29" s="606">
        <v>46.21580861306597</v>
      </c>
    </row>
    <row r="30" spans="1:25" ht="10.5" customHeight="1">
      <c r="A30" s="500" t="s">
        <v>270</v>
      </c>
      <c r="B30" s="606">
        <v>87.7777897483835</v>
      </c>
      <c r="C30" s="606">
        <v>94.20311484144979</v>
      </c>
      <c r="D30" s="606">
        <v>92.24903799972991</v>
      </c>
      <c r="E30" s="606">
        <v>93.8989345193724</v>
      </c>
      <c r="F30" s="606">
        <v>90.56186320530587</v>
      </c>
      <c r="G30" s="606">
        <v>92.60550330707628</v>
      </c>
      <c r="H30" s="606">
        <v>84.72387370655767</v>
      </c>
      <c r="I30" s="606">
        <v>87.49746272255265</v>
      </c>
      <c r="J30" s="606">
        <v>80.53013465953498</v>
      </c>
      <c r="K30" s="606">
        <v>78.09666567544971</v>
      </c>
      <c r="L30" s="606">
        <v>66.77912776527148</v>
      </c>
      <c r="M30" s="606">
        <v>67.41616405230704</v>
      </c>
      <c r="N30" s="606">
        <v>63.81876098385097</v>
      </c>
      <c r="O30" s="606">
        <v>60.04965920214994</v>
      </c>
      <c r="P30" s="606">
        <v>61.836205784784326</v>
      </c>
      <c r="Q30" s="606">
        <v>64.10643168599637</v>
      </c>
      <c r="R30" s="606">
        <v>66.71818837469038</v>
      </c>
      <c r="S30" s="606">
        <v>66.06018736455249</v>
      </c>
      <c r="T30" s="606">
        <v>65.98162439193743</v>
      </c>
      <c r="U30" s="606">
        <v>63.53945743066788</v>
      </c>
      <c r="V30" s="606">
        <v>61.524834199494194</v>
      </c>
      <c r="W30" s="606">
        <v>57.551006694479916</v>
      </c>
      <c r="X30" s="606">
        <v>55.598722965465306</v>
      </c>
      <c r="Y30" s="606">
        <v>55.6904991205851</v>
      </c>
    </row>
    <row r="31" spans="1:25" ht="10.5" customHeight="1">
      <c r="A31" s="500" t="s">
        <v>271</v>
      </c>
      <c r="B31" s="606">
        <v>80.65358255234429</v>
      </c>
      <c r="C31" s="606">
        <v>73.19892540698254</v>
      </c>
      <c r="D31" s="606">
        <v>76.50759220425383</v>
      </c>
      <c r="E31" s="606">
        <v>75.68229794312325</v>
      </c>
      <c r="F31" s="606">
        <v>79.40395380868479</v>
      </c>
      <c r="G31" s="606">
        <v>72.73636264596422</v>
      </c>
      <c r="H31" s="606">
        <v>71.49316345675958</v>
      </c>
      <c r="I31" s="606">
        <v>65.60168596943804</v>
      </c>
      <c r="J31" s="606">
        <v>62.70463189877988</v>
      </c>
      <c r="K31" s="606">
        <v>64.39405068305258</v>
      </c>
      <c r="L31" s="606">
        <v>67.24851595632113</v>
      </c>
      <c r="M31" s="606">
        <v>68.55466227816648</v>
      </c>
      <c r="N31" s="606">
        <v>66.38428158573683</v>
      </c>
      <c r="O31" s="606">
        <v>68.7202694483677</v>
      </c>
      <c r="P31" s="606">
        <v>64.42284584806954</v>
      </c>
      <c r="Q31" s="606">
        <v>58.49833115240505</v>
      </c>
      <c r="R31" s="606">
        <v>55.64028092761822</v>
      </c>
      <c r="S31" s="606">
        <v>52.29585043103004</v>
      </c>
      <c r="T31" s="606">
        <v>51.51942744765768</v>
      </c>
      <c r="U31" s="606">
        <v>47.37496157692233</v>
      </c>
      <c r="V31" s="606">
        <v>43.29984576013845</v>
      </c>
      <c r="W31" s="606">
        <v>43.743162172235145</v>
      </c>
      <c r="X31" s="606">
        <v>44.04286438775354</v>
      </c>
      <c r="Y31" s="606">
        <v>40.082364229309356</v>
      </c>
    </row>
    <row r="32" spans="1:25" ht="9" customHeight="1">
      <c r="A32" s="502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</row>
    <row r="33" spans="1:25" ht="10.5" customHeight="1">
      <c r="A33" s="499" t="s">
        <v>239</v>
      </c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</row>
    <row r="34" spans="1:25" ht="10.5" customHeight="1">
      <c r="A34" s="500" t="s">
        <v>269</v>
      </c>
      <c r="B34" s="606">
        <v>37.717940604015475</v>
      </c>
      <c r="C34" s="606">
        <v>38.18049928421296</v>
      </c>
      <c r="D34" s="606">
        <v>39.995869101102116</v>
      </c>
      <c r="E34" s="606">
        <v>41.1483365137871</v>
      </c>
      <c r="F34" s="606">
        <v>41.05582621016428</v>
      </c>
      <c r="G34" s="606">
        <v>41.567016096544435</v>
      </c>
      <c r="H34" s="606">
        <v>41.864548734812274</v>
      </c>
      <c r="I34" s="606">
        <v>42.14512395463532</v>
      </c>
      <c r="J34" s="606">
        <v>42.49756496574409</v>
      </c>
      <c r="K34" s="606">
        <v>43.53160369949635</v>
      </c>
      <c r="L34" s="606">
        <v>42.700249252760905</v>
      </c>
      <c r="M34" s="606">
        <v>43.088673616494994</v>
      </c>
      <c r="N34" s="606">
        <v>42.216075821055014</v>
      </c>
      <c r="O34" s="606">
        <v>41.30670724805223</v>
      </c>
      <c r="P34" s="606">
        <v>42.33168921196199</v>
      </c>
      <c r="Q34" s="606">
        <v>42.02830900524453</v>
      </c>
      <c r="R34" s="606">
        <v>41.35212789937289</v>
      </c>
      <c r="S34" s="606">
        <v>43.081837195609964</v>
      </c>
      <c r="T34" s="606">
        <v>43.811139424399634</v>
      </c>
      <c r="U34" s="606">
        <v>43.128779609501684</v>
      </c>
      <c r="V34" s="606">
        <v>44.407867426573155</v>
      </c>
      <c r="W34" s="606">
        <v>43.88459966899947</v>
      </c>
      <c r="X34" s="606">
        <v>43.03946936757191</v>
      </c>
      <c r="Y34" s="606">
        <v>42.56711519925979</v>
      </c>
    </row>
    <row r="35" spans="1:25" ht="10.5" customHeight="1">
      <c r="A35" s="500" t="s">
        <v>270</v>
      </c>
      <c r="B35" s="606">
        <v>55.317102609770714</v>
      </c>
      <c r="C35" s="606">
        <v>52.77512911584551</v>
      </c>
      <c r="D35" s="606">
        <v>51.41885863080877</v>
      </c>
      <c r="E35" s="606">
        <v>52.47679385080109</v>
      </c>
      <c r="F35" s="606">
        <v>52.82762036466033</v>
      </c>
      <c r="G35" s="606">
        <v>53.615937914589296</v>
      </c>
      <c r="H35" s="606">
        <v>53.4648955541909</v>
      </c>
      <c r="I35" s="606">
        <v>55.58517785320872</v>
      </c>
      <c r="J35" s="606">
        <v>55.52106615481658</v>
      </c>
      <c r="K35" s="606">
        <v>54.533761840915375</v>
      </c>
      <c r="L35" s="606">
        <v>52.270126749221305</v>
      </c>
      <c r="M35" s="606">
        <v>51.050792971285084</v>
      </c>
      <c r="N35" s="606">
        <v>47.67355412776276</v>
      </c>
      <c r="O35" s="606">
        <v>45.97671316197028</v>
      </c>
      <c r="P35" s="606">
        <v>46.673110756231495</v>
      </c>
      <c r="Q35" s="606">
        <v>45.37959336681476</v>
      </c>
      <c r="R35" s="606">
        <v>44.97533065581384</v>
      </c>
      <c r="S35" s="606">
        <v>47.9481389282413</v>
      </c>
      <c r="T35" s="606">
        <v>47.67782878877007</v>
      </c>
      <c r="U35" s="606">
        <v>45.54392821076655</v>
      </c>
      <c r="V35" s="606">
        <v>46.33296883495303</v>
      </c>
      <c r="W35" s="606">
        <v>44.508451827993724</v>
      </c>
      <c r="X35" s="606">
        <v>42.55055343322324</v>
      </c>
      <c r="Y35" s="606">
        <v>42.51647700664688</v>
      </c>
    </row>
    <row r="36" spans="1:25" ht="10.5" customHeight="1">
      <c r="A36" s="500" t="s">
        <v>271</v>
      </c>
      <c r="B36" s="606">
        <v>28.871574713143136</v>
      </c>
      <c r="C36" s="606">
        <v>30.675624722903592</v>
      </c>
      <c r="D36" s="606">
        <v>34.36759619435489</v>
      </c>
      <c r="E36" s="606">
        <v>35.49793869045431</v>
      </c>
      <c r="F36" s="606">
        <v>35.41831905313825</v>
      </c>
      <c r="G36" s="606">
        <v>35.841245094926094</v>
      </c>
      <c r="H36" s="606">
        <v>36.76554952035406</v>
      </c>
      <c r="I36" s="606">
        <v>35.99892366850526</v>
      </c>
      <c r="J36" s="606">
        <v>36.51981657432671</v>
      </c>
      <c r="K36" s="606">
        <v>38.25743434626107</v>
      </c>
      <c r="L36" s="606">
        <v>37.984511970845375</v>
      </c>
      <c r="M36" s="606">
        <v>38.927120539332805</v>
      </c>
      <c r="N36" s="606">
        <v>39.422976436203335</v>
      </c>
      <c r="O36" s="606">
        <v>38.64351796226421</v>
      </c>
      <c r="P36" s="606">
        <v>39.64227191966979</v>
      </c>
      <c r="Q36" s="606">
        <v>39.87102543104022</v>
      </c>
      <c r="R36" s="606">
        <v>38.8599844527684</v>
      </c>
      <c r="S36" s="606">
        <v>39.48429774289099</v>
      </c>
      <c r="T36" s="606">
        <v>40.96427472645128</v>
      </c>
      <c r="U36" s="606">
        <v>41.264009827985134</v>
      </c>
      <c r="V36" s="606">
        <v>42.95315275766718</v>
      </c>
      <c r="W36" s="606">
        <v>43.585134961494425</v>
      </c>
      <c r="X36" s="606">
        <v>43.64690163023002</v>
      </c>
      <c r="Y36" s="606">
        <v>42.83538413543109</v>
      </c>
    </row>
    <row r="37" spans="1:25" ht="10.5" customHeight="1">
      <c r="A37" s="501" t="s">
        <v>272</v>
      </c>
      <c r="B37" s="606">
        <v>29.9394892582448</v>
      </c>
      <c r="C37" s="606">
        <v>31.343628385879207</v>
      </c>
      <c r="D37" s="606">
        <v>32.15558716988305</v>
      </c>
      <c r="E37" s="606">
        <v>29.86064653019678</v>
      </c>
      <c r="F37" s="606">
        <v>30.250310311611855</v>
      </c>
      <c r="G37" s="606">
        <v>30.84433300587864</v>
      </c>
      <c r="H37" s="606">
        <v>31.573416160632895</v>
      </c>
      <c r="I37" s="606">
        <v>33.00721979587026</v>
      </c>
      <c r="J37" s="606">
        <v>34.43198327599352</v>
      </c>
      <c r="K37" s="606">
        <v>35.59011872340903</v>
      </c>
      <c r="L37" s="606">
        <v>35.774341917076704</v>
      </c>
      <c r="M37" s="606">
        <v>35.129420974714265</v>
      </c>
      <c r="N37" s="606">
        <v>34.01331238304947</v>
      </c>
      <c r="O37" s="606">
        <v>34.4253699439977</v>
      </c>
      <c r="P37" s="606">
        <v>32.24863681809625</v>
      </c>
      <c r="Q37" s="606">
        <v>32.46638456613004</v>
      </c>
      <c r="R37" s="606">
        <v>32.303449310222994</v>
      </c>
      <c r="S37" s="606">
        <v>34.14427563093262</v>
      </c>
      <c r="T37" s="606">
        <v>33.22528278603368</v>
      </c>
      <c r="U37" s="606">
        <v>33.21815429202738</v>
      </c>
      <c r="V37" s="606">
        <v>33.93422078445514</v>
      </c>
      <c r="W37" s="606">
        <v>35.10444616534965</v>
      </c>
      <c r="X37" s="606">
        <v>33.27551320670283</v>
      </c>
      <c r="Y37" s="606">
        <v>32.833926985123284</v>
      </c>
    </row>
    <row r="38" spans="1:25" ht="10.5" customHeight="1">
      <c r="A38" s="500" t="s">
        <v>270</v>
      </c>
      <c r="B38" s="606">
        <v>52.97375350731317</v>
      </c>
      <c r="C38" s="606">
        <v>53.84427438414142</v>
      </c>
      <c r="D38" s="606">
        <v>55.91789447097837</v>
      </c>
      <c r="E38" s="606">
        <v>54.90982224881988</v>
      </c>
      <c r="F38" s="606">
        <v>54.116540246286604</v>
      </c>
      <c r="G38" s="606">
        <v>53.63073782864937</v>
      </c>
      <c r="H38" s="606">
        <v>50.15007441402144</v>
      </c>
      <c r="I38" s="606">
        <v>44.332021086848535</v>
      </c>
      <c r="J38" s="606">
        <v>48.7141824559657</v>
      </c>
      <c r="K38" s="606">
        <v>51.07292459447908</v>
      </c>
      <c r="L38" s="606">
        <v>50.85488421729306</v>
      </c>
      <c r="M38" s="606">
        <v>53.04221131267401</v>
      </c>
      <c r="N38" s="606">
        <v>51.894266133176636</v>
      </c>
      <c r="O38" s="606">
        <v>50.295713885529565</v>
      </c>
      <c r="P38" s="606">
        <v>46.29072476014882</v>
      </c>
      <c r="Q38" s="606">
        <v>47.69778179796864</v>
      </c>
      <c r="R38" s="606">
        <v>46.5555232439119</v>
      </c>
      <c r="S38" s="606">
        <v>51.408208052224296</v>
      </c>
      <c r="T38" s="606">
        <v>48.69064356007437</v>
      </c>
      <c r="U38" s="606">
        <v>47.303752623178276</v>
      </c>
      <c r="V38" s="606">
        <v>47.619249152672964</v>
      </c>
      <c r="W38" s="606">
        <v>46.6301925514502</v>
      </c>
      <c r="X38" s="606">
        <v>42.52328898872138</v>
      </c>
      <c r="Y38" s="606">
        <v>41.03862306117411</v>
      </c>
    </row>
    <row r="39" spans="1:25" ht="10.5" customHeight="1">
      <c r="A39" s="500" t="s">
        <v>271</v>
      </c>
      <c r="B39" s="606">
        <v>14.553082570786819</v>
      </c>
      <c r="C39" s="606">
        <v>16.18101841015162</v>
      </c>
      <c r="D39" s="606">
        <v>17.08006825322355</v>
      </c>
      <c r="E39" s="606">
        <v>14.11443697099758</v>
      </c>
      <c r="F39" s="606">
        <v>15.382538975124504</v>
      </c>
      <c r="G39" s="606">
        <v>17.01055547249947</v>
      </c>
      <c r="H39" s="606">
        <v>20.168124755034565</v>
      </c>
      <c r="I39" s="606">
        <v>25.251569484331462</v>
      </c>
      <c r="J39" s="606">
        <v>25.951692380305964</v>
      </c>
      <c r="K39" s="606">
        <v>25.775077850671067</v>
      </c>
      <c r="L39" s="606">
        <v>25.955747112758175</v>
      </c>
      <c r="M39" s="606">
        <v>23.95185660514082</v>
      </c>
      <c r="N39" s="606">
        <v>22.430460468249247</v>
      </c>
      <c r="O39" s="606">
        <v>23.905202893668985</v>
      </c>
      <c r="P39" s="606">
        <v>23.634211716566238</v>
      </c>
      <c r="Q39" s="606">
        <v>23.69190855758047</v>
      </c>
      <c r="R39" s="606">
        <v>24.185183746572555</v>
      </c>
      <c r="S39" s="606">
        <v>24.90334584623865</v>
      </c>
      <c r="T39" s="606">
        <v>25.04452681291974</v>
      </c>
      <c r="U39" s="606">
        <v>25.646921679558826</v>
      </c>
      <c r="V39" s="606">
        <v>25.964527867504245</v>
      </c>
      <c r="W39" s="606">
        <v>28.164882352315995</v>
      </c>
      <c r="X39" s="606">
        <v>27.601925969157243</v>
      </c>
      <c r="Y39" s="606">
        <v>27.733276907006896</v>
      </c>
    </row>
    <row r="40" spans="1:25" ht="9" customHeight="1">
      <c r="A40" s="501"/>
      <c r="B40" s="606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</row>
    <row r="41" spans="1:25" ht="10.5" customHeight="1">
      <c r="A41" s="499" t="s">
        <v>223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</row>
    <row r="42" spans="1:25" ht="10.5" customHeight="1">
      <c r="A42" s="500" t="s">
        <v>269</v>
      </c>
      <c r="B42" s="606">
        <v>26.197119169436856</v>
      </c>
      <c r="C42" s="606">
        <v>26.956596549535547</v>
      </c>
      <c r="D42" s="606">
        <v>27.3838983142613</v>
      </c>
      <c r="E42" s="606">
        <v>25.75000867340198</v>
      </c>
      <c r="F42" s="606">
        <v>24.69014557281086</v>
      </c>
      <c r="G42" s="606">
        <v>24.566382899754885</v>
      </c>
      <c r="H42" s="606">
        <v>24.148320685726453</v>
      </c>
      <c r="I42" s="606">
        <v>24.452089957405256</v>
      </c>
      <c r="J42" s="606">
        <v>23.809933220769114</v>
      </c>
      <c r="K42" s="606">
        <v>23.23104729122636</v>
      </c>
      <c r="L42" s="606">
        <v>23.516212154936014</v>
      </c>
      <c r="M42" s="606">
        <v>22.737146776117974</v>
      </c>
      <c r="N42" s="606">
        <v>22.410013560531766</v>
      </c>
      <c r="O42" s="606">
        <v>22.188734747738014</v>
      </c>
      <c r="P42" s="606">
        <v>22.757892169253488</v>
      </c>
      <c r="Q42" s="606">
        <v>21.46841987957716</v>
      </c>
      <c r="R42" s="606">
        <v>20.825053261844175</v>
      </c>
      <c r="S42" s="606">
        <v>19.760049478639218</v>
      </c>
      <c r="T42" s="606">
        <v>19.317859125328297</v>
      </c>
      <c r="U42" s="606">
        <v>17.75593540181066</v>
      </c>
      <c r="V42" s="606">
        <v>17.530404535511384</v>
      </c>
      <c r="W42" s="606">
        <v>17.723816446649487</v>
      </c>
      <c r="X42" s="606">
        <v>17.06882960818141</v>
      </c>
      <c r="Y42" s="606">
        <v>16.725522154574996</v>
      </c>
    </row>
    <row r="43" spans="1:25" ht="10.5" customHeight="1">
      <c r="A43" s="500" t="s">
        <v>270</v>
      </c>
      <c r="B43" s="606">
        <v>25.926609048867775</v>
      </c>
      <c r="C43" s="606">
        <v>26.333938247710908</v>
      </c>
      <c r="D43" s="606">
        <v>26.62214808137693</v>
      </c>
      <c r="E43" s="606">
        <v>26.247360358709443</v>
      </c>
      <c r="F43" s="606">
        <v>25.93832584703862</v>
      </c>
      <c r="G43" s="606">
        <v>26.4890110207835</v>
      </c>
      <c r="H43" s="606">
        <v>25.631240446603385</v>
      </c>
      <c r="I43" s="606">
        <v>26.181909044737445</v>
      </c>
      <c r="J43" s="606">
        <v>26.557695964667804</v>
      </c>
      <c r="K43" s="606">
        <v>25.972610033160745</v>
      </c>
      <c r="L43" s="606">
        <v>25.655808136381594</v>
      </c>
      <c r="M43" s="606">
        <v>26.027427512427984</v>
      </c>
      <c r="N43" s="606">
        <v>25.786764285388443</v>
      </c>
      <c r="O43" s="606">
        <v>25.730943547770256</v>
      </c>
      <c r="P43" s="606">
        <v>26.334065305114198</v>
      </c>
      <c r="Q43" s="606">
        <v>25.517527189225202</v>
      </c>
      <c r="R43" s="606">
        <v>25.42332591879391</v>
      </c>
      <c r="S43" s="606">
        <v>23.950903639789068</v>
      </c>
      <c r="T43" s="606">
        <v>23.071434228302248</v>
      </c>
      <c r="U43" s="606">
        <v>21.482914384658876</v>
      </c>
      <c r="V43" s="606">
        <v>21.181435593932914</v>
      </c>
      <c r="W43" s="606">
        <v>21.083692021093416</v>
      </c>
      <c r="X43" s="606">
        <v>21.26057075128362</v>
      </c>
      <c r="Y43" s="606">
        <v>20.766067183566456</v>
      </c>
    </row>
    <row r="44" spans="1:25" ht="10.5" customHeight="1">
      <c r="A44" s="500" t="s">
        <v>271</v>
      </c>
      <c r="B44" s="606">
        <v>26.14964213500697</v>
      </c>
      <c r="C44" s="606">
        <v>27.137076227053726</v>
      </c>
      <c r="D44" s="606">
        <v>27.468780302898352</v>
      </c>
      <c r="E44" s="606">
        <v>25.090391231785794</v>
      </c>
      <c r="F44" s="606">
        <v>23.449727059876448</v>
      </c>
      <c r="G44" s="606">
        <v>22.997927659858025</v>
      </c>
      <c r="H44" s="606">
        <v>22.96791279598401</v>
      </c>
      <c r="I44" s="606">
        <v>23.220486030038785</v>
      </c>
      <c r="J44" s="606">
        <v>21.913943229832455</v>
      </c>
      <c r="K44" s="606">
        <v>21.337216274506748</v>
      </c>
      <c r="L44" s="606">
        <v>21.796203575193783</v>
      </c>
      <c r="M44" s="606">
        <v>20.292730539242044</v>
      </c>
      <c r="N44" s="606">
        <v>19.665834587993608</v>
      </c>
      <c r="O44" s="606">
        <v>19.571268664978213</v>
      </c>
      <c r="P44" s="606">
        <v>20.163324797956257</v>
      </c>
      <c r="Q44" s="606">
        <v>18.61712117480583</v>
      </c>
      <c r="R44" s="606">
        <v>17.53635313895625</v>
      </c>
      <c r="S44" s="606">
        <v>16.683942241878785</v>
      </c>
      <c r="T44" s="606">
        <v>16.2145556080579</v>
      </c>
      <c r="U44" s="606">
        <v>14.565814654769412</v>
      </c>
      <c r="V44" s="606">
        <v>14.286160952511452</v>
      </c>
      <c r="W44" s="606">
        <v>14.633536372480322</v>
      </c>
      <c r="X44" s="606">
        <v>13.397411545799681</v>
      </c>
      <c r="Y44" s="606">
        <v>13.265584349245714</v>
      </c>
    </row>
    <row r="45" spans="1:25" ht="10.5" customHeight="1">
      <c r="A45" s="501" t="s">
        <v>272</v>
      </c>
      <c r="B45" s="606">
        <v>61.719616032763525</v>
      </c>
      <c r="C45" s="606">
        <v>67.40225027207858</v>
      </c>
      <c r="D45" s="606">
        <v>71.1051521444235</v>
      </c>
      <c r="E45" s="606">
        <v>63.54823920214163</v>
      </c>
      <c r="F45" s="606">
        <v>64.54200850293333</v>
      </c>
      <c r="G45" s="606">
        <v>62.41581424159159</v>
      </c>
      <c r="H45" s="606">
        <v>56.35006532872709</v>
      </c>
      <c r="I45" s="606">
        <v>57.524889768520346</v>
      </c>
      <c r="J45" s="606">
        <v>58.57321687211045</v>
      </c>
      <c r="K45" s="606">
        <v>55.128518340540296</v>
      </c>
      <c r="L45" s="606">
        <v>53.00889874510818</v>
      </c>
      <c r="M45" s="606">
        <v>54.045877545489404</v>
      </c>
      <c r="N45" s="606">
        <v>50.80402342575516</v>
      </c>
      <c r="O45" s="606">
        <v>51.661473964855325</v>
      </c>
      <c r="P45" s="606">
        <v>50.755509507642486</v>
      </c>
      <c r="Q45" s="606">
        <v>47.21728782569845</v>
      </c>
      <c r="R45" s="606">
        <v>46.69017122814252</v>
      </c>
      <c r="S45" s="606">
        <v>44.11038357608345</v>
      </c>
      <c r="T45" s="606">
        <v>40.93475897988698</v>
      </c>
      <c r="U45" s="606">
        <v>38.70642928464611</v>
      </c>
      <c r="V45" s="606">
        <v>41.079499875082654</v>
      </c>
      <c r="W45" s="606">
        <v>38.82819060152756</v>
      </c>
      <c r="X45" s="606">
        <v>39.13953658066709</v>
      </c>
      <c r="Y45" s="606">
        <v>39.4885550255115</v>
      </c>
    </row>
    <row r="46" spans="1:25" ht="10.5" customHeight="1">
      <c r="A46" s="500" t="s">
        <v>270</v>
      </c>
      <c r="B46" s="606">
        <v>50.90981380371125</v>
      </c>
      <c r="C46" s="606">
        <v>56.879715010842666</v>
      </c>
      <c r="D46" s="606">
        <v>57.84492321021233</v>
      </c>
      <c r="E46" s="606">
        <v>52.52895240153261</v>
      </c>
      <c r="F46" s="606">
        <v>55.05750201896308</v>
      </c>
      <c r="G46" s="606">
        <v>58.393137474107874</v>
      </c>
      <c r="H46" s="606">
        <v>55.02728781180164</v>
      </c>
      <c r="I46" s="606">
        <v>62.2596544856618</v>
      </c>
      <c r="J46" s="606">
        <v>62.37167939726399</v>
      </c>
      <c r="K46" s="606">
        <v>59.055502439266284</v>
      </c>
      <c r="L46" s="606">
        <v>59.4865267103492</v>
      </c>
      <c r="M46" s="606">
        <v>62.108324568185296</v>
      </c>
      <c r="N46" s="606">
        <v>54.68695218202374</v>
      </c>
      <c r="O46" s="606">
        <v>56.104641454290366</v>
      </c>
      <c r="P46" s="606">
        <v>54.409264960604894</v>
      </c>
      <c r="Q46" s="606">
        <v>50.878532410100554</v>
      </c>
      <c r="R46" s="606">
        <v>49.62970979343571</v>
      </c>
      <c r="S46" s="606">
        <v>50.498523888028856</v>
      </c>
      <c r="T46" s="606">
        <v>46.51810703907093</v>
      </c>
      <c r="U46" s="606">
        <v>45.02419576647092</v>
      </c>
      <c r="V46" s="606">
        <v>45.01107735257732</v>
      </c>
      <c r="W46" s="606">
        <v>42.52786131637296</v>
      </c>
      <c r="X46" s="606">
        <v>43.40761568769656</v>
      </c>
      <c r="Y46" s="606">
        <v>46.08502149988925</v>
      </c>
    </row>
    <row r="47" spans="1:25" ht="10.5" customHeight="1">
      <c r="A47" s="500" t="s">
        <v>271</v>
      </c>
      <c r="B47" s="606">
        <v>67.98093893187828</v>
      </c>
      <c r="C47" s="606">
        <v>73.7230385297695</v>
      </c>
      <c r="D47" s="606">
        <v>78.65836817239065</v>
      </c>
      <c r="E47" s="606">
        <v>69.81225943716711</v>
      </c>
      <c r="F47" s="606">
        <v>69.64173907927547</v>
      </c>
      <c r="G47" s="606">
        <v>64.51052892952005</v>
      </c>
      <c r="H47" s="606">
        <v>57.102812452118094</v>
      </c>
      <c r="I47" s="606">
        <v>55.742008835240306</v>
      </c>
      <c r="J47" s="606">
        <v>57.04439631222117</v>
      </c>
      <c r="K47" s="606">
        <v>53.96641298940306</v>
      </c>
      <c r="L47" s="606">
        <v>49.933862191460015</v>
      </c>
      <c r="M47" s="606">
        <v>50.16056983280325</v>
      </c>
      <c r="N47" s="606">
        <v>48.411884439247714</v>
      </c>
      <c r="O47" s="606">
        <v>49.13182761697698</v>
      </c>
      <c r="P47" s="606">
        <v>48.59797418038747</v>
      </c>
      <c r="Q47" s="606">
        <v>45.71553026885918</v>
      </c>
      <c r="R47" s="606">
        <v>44.73998554263497</v>
      </c>
      <c r="S47" s="606">
        <v>39.863241534200746</v>
      </c>
      <c r="T47" s="606">
        <v>36.990822360385664</v>
      </c>
      <c r="U47" s="606">
        <v>33.87211149284462</v>
      </c>
      <c r="V47" s="606">
        <v>37.28108871288024</v>
      </c>
      <c r="W47" s="606">
        <v>35.61257765320437</v>
      </c>
      <c r="X47" s="606">
        <v>36.28328158052392</v>
      </c>
      <c r="Y47" s="606">
        <v>35.29526796851731</v>
      </c>
    </row>
    <row r="48" spans="1:25" ht="9" customHeight="1">
      <c r="A48" s="502"/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</row>
    <row r="49" spans="1:25" ht="10.5" customHeight="1">
      <c r="A49" s="499" t="s">
        <v>224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</row>
    <row r="50" spans="1:25" ht="10.5" customHeight="1">
      <c r="A50" s="500" t="s">
        <v>269</v>
      </c>
      <c r="B50" s="606">
        <v>29.822378299687927</v>
      </c>
      <c r="C50" s="606">
        <v>32.49045319030274</v>
      </c>
      <c r="D50" s="606">
        <v>32.50700472846401</v>
      </c>
      <c r="E50" s="606">
        <v>33.164585194126715</v>
      </c>
      <c r="F50" s="606">
        <v>32.943505090942196</v>
      </c>
      <c r="G50" s="606">
        <v>32.0905835992977</v>
      </c>
      <c r="H50" s="606">
        <v>31.2587641183666</v>
      </c>
      <c r="I50" s="606">
        <v>32.59326758559716</v>
      </c>
      <c r="J50" s="606">
        <v>30.4856945061676</v>
      </c>
      <c r="K50" s="606">
        <v>30.307601614916834</v>
      </c>
      <c r="L50" s="606">
        <v>29.205903705729217</v>
      </c>
      <c r="M50" s="606">
        <v>26.733175334712488</v>
      </c>
      <c r="N50" s="606">
        <v>22.584217579954355</v>
      </c>
      <c r="O50" s="606">
        <v>21.350858243331306</v>
      </c>
      <c r="P50" s="606">
        <v>18.82856280992123</v>
      </c>
      <c r="Q50" s="606">
        <v>16.951357358667714</v>
      </c>
      <c r="R50" s="606">
        <v>15.029171409772324</v>
      </c>
      <c r="S50" s="606">
        <v>14.73171531095267</v>
      </c>
      <c r="T50" s="606">
        <v>14.095316715526053</v>
      </c>
      <c r="U50" s="606">
        <v>13.131498928474834</v>
      </c>
      <c r="V50" s="606">
        <v>12.481072344450123</v>
      </c>
      <c r="W50" s="606">
        <v>12.198344233536837</v>
      </c>
      <c r="X50" s="606">
        <v>12.08805864335065</v>
      </c>
      <c r="Y50" s="606">
        <v>11.994033814566244</v>
      </c>
    </row>
    <row r="51" spans="1:25" ht="10.5" customHeight="1">
      <c r="A51" s="500" t="s">
        <v>270</v>
      </c>
      <c r="B51" s="606">
        <v>41.60580860545259</v>
      </c>
      <c r="C51" s="606">
        <v>46.92425636985155</v>
      </c>
      <c r="D51" s="606">
        <v>46.13855084984491</v>
      </c>
      <c r="E51" s="606">
        <v>46.39685087203104</v>
      </c>
      <c r="F51" s="606">
        <v>44.57665467826959</v>
      </c>
      <c r="G51" s="606">
        <v>42.3176887278674</v>
      </c>
      <c r="H51" s="606">
        <v>38.888616173754144</v>
      </c>
      <c r="I51" s="606">
        <v>41.73664330690873</v>
      </c>
      <c r="J51" s="606">
        <v>38.5555214403241</v>
      </c>
      <c r="K51" s="606">
        <v>38.20659640849023</v>
      </c>
      <c r="L51" s="606">
        <v>36.31141581497029</v>
      </c>
      <c r="M51" s="606">
        <v>33.184168802101055</v>
      </c>
      <c r="N51" s="606">
        <v>26.969950540902488</v>
      </c>
      <c r="O51" s="606">
        <v>26.062556824823453</v>
      </c>
      <c r="P51" s="606">
        <v>22.60628257304368</v>
      </c>
      <c r="Q51" s="606">
        <v>20.819497229618342</v>
      </c>
      <c r="R51" s="606">
        <v>18.444374134094033</v>
      </c>
      <c r="S51" s="606">
        <v>17.774311164907537</v>
      </c>
      <c r="T51" s="606">
        <v>17.107612149826323</v>
      </c>
      <c r="U51" s="606">
        <v>16.275795988093627</v>
      </c>
      <c r="V51" s="606">
        <v>15.400070694145956</v>
      </c>
      <c r="W51" s="606">
        <v>15.043859904318115</v>
      </c>
      <c r="X51" s="606">
        <v>14.717322502399536</v>
      </c>
      <c r="Y51" s="606">
        <v>13.95977981286054</v>
      </c>
    </row>
    <row r="52" spans="1:25" ht="10.5" customHeight="1">
      <c r="A52" s="500" t="s">
        <v>271</v>
      </c>
      <c r="B52" s="606">
        <v>23.709896847997648</v>
      </c>
      <c r="C52" s="606">
        <v>25.535278668649106</v>
      </c>
      <c r="D52" s="606">
        <v>26.211300695671518</v>
      </c>
      <c r="E52" s="606">
        <v>27.024052078860784</v>
      </c>
      <c r="F52" s="606">
        <v>27.05849521066532</v>
      </c>
      <c r="G52" s="606">
        <v>26.792641493850784</v>
      </c>
      <c r="H52" s="606">
        <v>27.049433624797402</v>
      </c>
      <c r="I52" s="606">
        <v>27.58019312153631</v>
      </c>
      <c r="J52" s="606">
        <v>25.797173917106996</v>
      </c>
      <c r="K52" s="606">
        <v>25.869941145501212</v>
      </c>
      <c r="L52" s="606">
        <v>25.11337034996165</v>
      </c>
      <c r="M52" s="606">
        <v>22.849285204224174</v>
      </c>
      <c r="N52" s="606">
        <v>19.665153799030335</v>
      </c>
      <c r="O52" s="606">
        <v>18.478892121864668</v>
      </c>
      <c r="P52" s="606">
        <v>16.374311529509136</v>
      </c>
      <c r="Q52" s="606">
        <v>14.4461974412839</v>
      </c>
      <c r="R52" s="606">
        <v>12.926354474965953</v>
      </c>
      <c r="S52" s="606">
        <v>12.79901967427254</v>
      </c>
      <c r="T52" s="606">
        <v>12.077528798286368</v>
      </c>
      <c r="U52" s="606">
        <v>10.990933065431516</v>
      </c>
      <c r="V52" s="606">
        <v>10.543604308287684</v>
      </c>
      <c r="W52" s="606">
        <v>10.26526175713419</v>
      </c>
      <c r="X52" s="606">
        <v>10.402510906268414</v>
      </c>
      <c r="Y52" s="606">
        <v>10.674386542294215</v>
      </c>
    </row>
    <row r="53" spans="1:25" ht="10.5" customHeight="1">
      <c r="A53" s="501" t="s">
        <v>272</v>
      </c>
      <c r="B53" s="606">
        <v>33.20167829544042</v>
      </c>
      <c r="C53" s="606">
        <v>37.32867684076488</v>
      </c>
      <c r="D53" s="606">
        <v>39.06931282603977</v>
      </c>
      <c r="E53" s="606">
        <v>36.85193752312405</v>
      </c>
      <c r="F53" s="606">
        <v>38.22560450087721</v>
      </c>
      <c r="G53" s="606">
        <v>40.42596011282169</v>
      </c>
      <c r="H53" s="606">
        <v>37.83320202921541</v>
      </c>
      <c r="I53" s="606">
        <v>35.047692638775715</v>
      </c>
      <c r="J53" s="606">
        <v>31.657873955180456</v>
      </c>
      <c r="K53" s="606">
        <v>30.05642487662811</v>
      </c>
      <c r="L53" s="606">
        <v>25.5486288036239</v>
      </c>
      <c r="M53" s="606">
        <v>23.060411142356973</v>
      </c>
      <c r="N53" s="606">
        <v>20.10912446490853</v>
      </c>
      <c r="O53" s="606">
        <v>20.330597723602082</v>
      </c>
      <c r="P53" s="606">
        <v>18.220294465095904</v>
      </c>
      <c r="Q53" s="606">
        <v>17.3576026310856</v>
      </c>
      <c r="R53" s="606">
        <v>15.62204602010052</v>
      </c>
      <c r="S53" s="606">
        <v>15.231853209509888</v>
      </c>
      <c r="T53" s="606">
        <v>12.620663705004358</v>
      </c>
      <c r="U53" s="606">
        <v>11.999038070449977</v>
      </c>
      <c r="V53" s="606">
        <v>12.153669866087156</v>
      </c>
      <c r="W53" s="606">
        <v>12.316114025456994</v>
      </c>
      <c r="X53" s="606">
        <v>11.669663956569124</v>
      </c>
      <c r="Y53" s="606">
        <v>13.049414449708554</v>
      </c>
    </row>
    <row r="54" spans="1:25" ht="12" customHeight="1">
      <c r="A54" s="500" t="s">
        <v>270</v>
      </c>
      <c r="B54" s="606">
        <v>48.89415699139229</v>
      </c>
      <c r="C54" s="606">
        <v>55.17328122282453</v>
      </c>
      <c r="D54" s="606">
        <v>56.362834521452555</v>
      </c>
      <c r="E54" s="606">
        <v>53.88443358820649</v>
      </c>
      <c r="F54" s="606">
        <v>56.93697499033935</v>
      </c>
      <c r="G54" s="606">
        <v>62.63806618193812</v>
      </c>
      <c r="H54" s="606">
        <v>62.78595758624482</v>
      </c>
      <c r="I54" s="606">
        <v>56.00096128113538</v>
      </c>
      <c r="J54" s="606">
        <v>46.6012311044943</v>
      </c>
      <c r="K54" s="606">
        <v>45.02066341650033</v>
      </c>
      <c r="L54" s="606">
        <v>39.001391237408164</v>
      </c>
      <c r="M54" s="606">
        <v>32.75267740972731</v>
      </c>
      <c r="N54" s="606">
        <v>28.655574987113898</v>
      </c>
      <c r="O54" s="606">
        <v>31.783201181803218</v>
      </c>
      <c r="P54" s="606">
        <v>28.468415897052243</v>
      </c>
      <c r="Q54" s="606">
        <v>26.106963443769473</v>
      </c>
      <c r="R54" s="606">
        <v>24.344837183370206</v>
      </c>
      <c r="S54" s="606">
        <v>24.8020150996647</v>
      </c>
      <c r="T54" s="606">
        <v>18.645715630304522</v>
      </c>
      <c r="U54" s="606">
        <v>17.632556019888774</v>
      </c>
      <c r="V54" s="606">
        <v>17.27063576290271</v>
      </c>
      <c r="W54" s="606">
        <v>14.955922893002189</v>
      </c>
      <c r="X54" s="606">
        <v>13.898719601369091</v>
      </c>
      <c r="Y54" s="606">
        <v>14.82731457488195</v>
      </c>
    </row>
    <row r="55" spans="1:25" ht="10.5" customHeight="1">
      <c r="A55" s="503" t="s">
        <v>271</v>
      </c>
      <c r="B55" s="610">
        <v>24.282659777297944</v>
      </c>
      <c r="C55" s="610">
        <v>28.08263802296617</v>
      </c>
      <c r="D55" s="610">
        <v>30.385512306797082</v>
      </c>
      <c r="E55" s="610">
        <v>28.624003973085582</v>
      </c>
      <c r="F55" s="610">
        <v>29.58427119378944</v>
      </c>
      <c r="G55" s="610">
        <v>29.523839069453437</v>
      </c>
      <c r="H55" s="610">
        <v>25.55312875432263</v>
      </c>
      <c r="I55" s="610">
        <v>23.984107594092148</v>
      </c>
      <c r="J55" s="610">
        <v>23.08105489928512</v>
      </c>
      <c r="K55" s="610">
        <v>21.566542567479036</v>
      </c>
      <c r="L55" s="610">
        <v>17.421220567407268</v>
      </c>
      <c r="M55" s="610">
        <v>16.798106873033312</v>
      </c>
      <c r="N55" s="610">
        <v>14.709974810162546</v>
      </c>
      <c r="O55" s="610">
        <v>14.080313289320808</v>
      </c>
      <c r="P55" s="610">
        <v>12.384200383779401</v>
      </c>
      <c r="Q55" s="610">
        <v>12.746802669205527</v>
      </c>
      <c r="R55" s="610">
        <v>11.407720211755084</v>
      </c>
      <c r="S55" s="610">
        <v>10.664371995654085</v>
      </c>
      <c r="T55" s="610">
        <v>9.828783614312712</v>
      </c>
      <c r="U55" s="610">
        <v>9.247605556857575</v>
      </c>
      <c r="V55" s="610">
        <v>9.175834843150236</v>
      </c>
      <c r="W55" s="610">
        <v>10.367462613375302</v>
      </c>
      <c r="X55" s="610">
        <v>10.108915165814427</v>
      </c>
      <c r="Y55" s="610">
        <v>11.942204556529166</v>
      </c>
    </row>
    <row r="56" spans="1:22" ht="10.5" customHeight="1">
      <c r="A56" s="516" t="s">
        <v>201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09" t="s">
        <v>201</v>
      </c>
      <c r="Q56" s="505"/>
      <c r="R56" s="504"/>
      <c r="S56" s="504"/>
      <c r="T56" s="504"/>
      <c r="U56" s="504"/>
      <c r="V56" s="504"/>
    </row>
    <row r="57" spans="1:17" ht="10.5" customHeight="1">
      <c r="A57" s="265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118"/>
      <c r="Q57" s="139"/>
    </row>
    <row r="58" spans="1:17" ht="10.5" customHeight="1">
      <c r="A58" s="265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121" t="s">
        <v>201</v>
      </c>
      <c r="Q58" s="140" t="s">
        <v>201</v>
      </c>
    </row>
    <row r="59" spans="1:17" ht="10.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118"/>
      <c r="Q59" s="139"/>
    </row>
    <row r="60" spans="1:25" ht="10.5" customHeight="1">
      <c r="A60" s="742" t="s">
        <v>424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</row>
    <row r="61" spans="1:17" ht="10.5" customHeight="1">
      <c r="A61" s="756"/>
      <c r="B61" s="756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118"/>
      <c r="Q61" s="139"/>
    </row>
    <row r="62" spans="1:25" ht="10.5" customHeight="1">
      <c r="A62" s="795" t="s">
        <v>292</v>
      </c>
      <c r="B62" s="519">
        <v>1987</v>
      </c>
      <c r="C62" s="519">
        <v>1988</v>
      </c>
      <c r="D62" s="519">
        <v>1989</v>
      </c>
      <c r="E62" s="519">
        <v>1990</v>
      </c>
      <c r="F62" s="519">
        <v>1991</v>
      </c>
      <c r="G62" s="519">
        <v>1992</v>
      </c>
      <c r="H62" s="519">
        <v>1993</v>
      </c>
      <c r="I62" s="519">
        <v>1994</v>
      </c>
      <c r="J62" s="519">
        <v>1995</v>
      </c>
      <c r="K62" s="519">
        <v>1996</v>
      </c>
      <c r="L62" s="519">
        <v>1997</v>
      </c>
      <c r="M62" s="519">
        <v>1998</v>
      </c>
      <c r="N62" s="519">
        <v>1999</v>
      </c>
      <c r="O62" s="519">
        <v>2000</v>
      </c>
      <c r="P62" s="519">
        <v>2001</v>
      </c>
      <c r="Q62" s="519">
        <v>2002</v>
      </c>
      <c r="R62" s="520">
        <v>2003</v>
      </c>
      <c r="S62" s="520">
        <v>2004</v>
      </c>
      <c r="T62" s="520">
        <v>2005</v>
      </c>
      <c r="U62" s="520">
        <v>2006</v>
      </c>
      <c r="V62" s="520">
        <v>2007</v>
      </c>
      <c r="W62" s="520">
        <v>2008</v>
      </c>
      <c r="X62" s="520">
        <v>2009</v>
      </c>
      <c r="Y62" s="520">
        <v>2010</v>
      </c>
    </row>
    <row r="63" spans="1:25" ht="10.5" customHeight="1">
      <c r="A63" s="796"/>
      <c r="B63" s="518" t="s">
        <v>397</v>
      </c>
      <c r="C63" s="518" t="s">
        <v>398</v>
      </c>
      <c r="D63" s="518" t="s">
        <v>399</v>
      </c>
      <c r="E63" s="518" t="s">
        <v>400</v>
      </c>
      <c r="F63" s="518" t="s">
        <v>401</v>
      </c>
      <c r="G63" s="518" t="s">
        <v>402</v>
      </c>
      <c r="H63" s="518" t="s">
        <v>403</v>
      </c>
      <c r="I63" s="518" t="s">
        <v>404</v>
      </c>
      <c r="J63" s="518" t="s">
        <v>405</v>
      </c>
      <c r="K63" s="518" t="s">
        <v>406</v>
      </c>
      <c r="L63" s="518" t="s">
        <v>407</v>
      </c>
      <c r="M63" s="518" t="s">
        <v>408</v>
      </c>
      <c r="N63" s="518" t="s">
        <v>409</v>
      </c>
      <c r="O63" s="518" t="s">
        <v>410</v>
      </c>
      <c r="P63" s="518" t="s">
        <v>411</v>
      </c>
      <c r="Q63" s="518" t="s">
        <v>412</v>
      </c>
      <c r="R63" s="523" t="s">
        <v>413</v>
      </c>
      <c r="S63" s="523" t="s">
        <v>414</v>
      </c>
      <c r="T63" s="523" t="s">
        <v>415</v>
      </c>
      <c r="U63" s="523" t="s">
        <v>416</v>
      </c>
      <c r="V63" s="523" t="s">
        <v>417</v>
      </c>
      <c r="W63" s="523" t="s">
        <v>418</v>
      </c>
      <c r="X63" s="523" t="s">
        <v>419</v>
      </c>
      <c r="Y63" s="523" t="s">
        <v>420</v>
      </c>
    </row>
    <row r="64" spans="1:25" ht="9" customHeight="1">
      <c r="A64" s="269"/>
      <c r="B64" s="269"/>
      <c r="C64" s="269"/>
      <c r="D64" s="270"/>
      <c r="E64" s="270"/>
      <c r="F64" s="270"/>
      <c r="G64" s="269"/>
      <c r="H64" s="269"/>
      <c r="I64" s="269"/>
      <c r="J64" s="269"/>
      <c r="K64" s="269"/>
      <c r="L64" s="269"/>
      <c r="M64" s="269"/>
      <c r="N64" s="269"/>
      <c r="O64" s="269"/>
      <c r="P64" s="262"/>
      <c r="Q64" s="506"/>
      <c r="R64" s="488"/>
      <c r="S64" s="488"/>
      <c r="T64" s="488"/>
      <c r="U64" s="488"/>
      <c r="V64" s="488"/>
      <c r="W64" s="488"/>
      <c r="X64" s="488"/>
      <c r="Y64" s="488"/>
    </row>
    <row r="65" spans="1:25" ht="10.5" customHeight="1">
      <c r="A65" s="499" t="s">
        <v>306</v>
      </c>
      <c r="B65" s="51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122"/>
      <c r="Q65" s="507"/>
      <c r="R65" s="508"/>
      <c r="S65" s="508"/>
      <c r="T65" s="508"/>
      <c r="U65" s="508"/>
      <c r="V65" s="508"/>
      <c r="W65" s="508"/>
      <c r="X65" s="508"/>
      <c r="Y65" s="508"/>
    </row>
    <row r="66" spans="1:25" ht="10.5" customHeight="1">
      <c r="A66" s="500" t="s">
        <v>269</v>
      </c>
      <c r="B66" s="514">
        <v>6.174290859426616</v>
      </c>
      <c r="C66" s="514">
        <v>6.549945962357077</v>
      </c>
      <c r="D66" s="514">
        <v>6.876638016987631</v>
      </c>
      <c r="E66" s="514">
        <v>7.6325620595422</v>
      </c>
      <c r="F66" s="514">
        <v>7.437469690455272</v>
      </c>
      <c r="G66" s="514">
        <v>7.638009482343101</v>
      </c>
      <c r="H66" s="514">
        <v>8.023081779665144</v>
      </c>
      <c r="I66" s="514">
        <v>8.214948513449215</v>
      </c>
      <c r="J66" s="514">
        <v>9.846117324987665</v>
      </c>
      <c r="K66" s="514">
        <v>11.504032821868389</v>
      </c>
      <c r="L66" s="514">
        <v>13.825929285490744</v>
      </c>
      <c r="M66" s="514">
        <v>15.323555787494545</v>
      </c>
      <c r="N66" s="514">
        <v>17.092841461823056</v>
      </c>
      <c r="O66" s="514">
        <v>17.437318905962037</v>
      </c>
      <c r="P66" s="514">
        <v>18.523923119507543</v>
      </c>
      <c r="Q66" s="514">
        <v>18.934946068393497</v>
      </c>
      <c r="R66" s="514">
        <v>19.657405925694505</v>
      </c>
      <c r="S66" s="514">
        <v>20.18020180717814</v>
      </c>
      <c r="T66" s="514">
        <v>19.512767663272086</v>
      </c>
      <c r="U66" s="514">
        <v>19.245872040411637</v>
      </c>
      <c r="V66" s="514">
        <v>18.830940246579885</v>
      </c>
      <c r="W66" s="514">
        <v>18.220672963560773</v>
      </c>
      <c r="X66" s="514">
        <v>17.158840064459966</v>
      </c>
      <c r="Y66" s="514">
        <v>16.914621731323656</v>
      </c>
    </row>
    <row r="67" spans="1:25" ht="10.5" customHeight="1">
      <c r="A67" s="500" t="s">
        <v>270</v>
      </c>
      <c r="B67" s="514">
        <v>7.727742499576779</v>
      </c>
      <c r="C67" s="514">
        <v>8.348600492858584</v>
      </c>
      <c r="D67" s="514">
        <v>8.033620333092369</v>
      </c>
      <c r="E67" s="514">
        <v>8.517409764814392</v>
      </c>
      <c r="F67" s="514">
        <v>8.056012185269664</v>
      </c>
      <c r="G67" s="514">
        <v>7.7317878086759295</v>
      </c>
      <c r="H67" s="514">
        <v>6.934318810933091</v>
      </c>
      <c r="I67" s="514">
        <v>6.906865361884836</v>
      </c>
      <c r="J67" s="514">
        <v>8.87304826683121</v>
      </c>
      <c r="K67" s="514">
        <v>10.041499209786352</v>
      </c>
      <c r="L67" s="514">
        <v>12.35238990090145</v>
      </c>
      <c r="M67" s="514">
        <v>14.256535755287437</v>
      </c>
      <c r="N67" s="514">
        <v>15.07950844669039</v>
      </c>
      <c r="O67" s="514">
        <v>14.836446884740926</v>
      </c>
      <c r="P67" s="514">
        <v>15.610620654795712</v>
      </c>
      <c r="Q67" s="514">
        <v>16.172254013721776</v>
      </c>
      <c r="R67" s="514">
        <v>17.020230438628076</v>
      </c>
      <c r="S67" s="514">
        <v>17.462685006320164</v>
      </c>
      <c r="T67" s="514">
        <v>17.23871594842</v>
      </c>
      <c r="U67" s="514">
        <v>16.505493423335245</v>
      </c>
      <c r="V67" s="514">
        <v>15.426745642689637</v>
      </c>
      <c r="W67" s="514">
        <v>14.768085469509593</v>
      </c>
      <c r="X67" s="514">
        <v>14.33264628501035</v>
      </c>
      <c r="Y67" s="514">
        <v>13.751993582994938</v>
      </c>
    </row>
    <row r="68" spans="1:25" ht="10.5" customHeight="1">
      <c r="A68" s="500" t="s">
        <v>271</v>
      </c>
      <c r="B68" s="514">
        <v>5.5858820124742</v>
      </c>
      <c r="C68" s="514">
        <v>5.939093946610429</v>
      </c>
      <c r="D68" s="514">
        <v>6.5310109209845795</v>
      </c>
      <c r="E68" s="514">
        <v>7.24907360163008</v>
      </c>
      <c r="F68" s="514">
        <v>7.084444797876418</v>
      </c>
      <c r="G68" s="514">
        <v>7.537522944849895</v>
      </c>
      <c r="H68" s="514">
        <v>8.405442627372999</v>
      </c>
      <c r="I68" s="514">
        <v>8.777604575363203</v>
      </c>
      <c r="J68" s="514">
        <v>10.285444248504614</v>
      </c>
      <c r="K68" s="514">
        <v>12.14269634940101</v>
      </c>
      <c r="L68" s="514">
        <v>14.559998856218254</v>
      </c>
      <c r="M68" s="514">
        <v>15.844675527637381</v>
      </c>
      <c r="N68" s="514">
        <v>18.14334482498972</v>
      </c>
      <c r="O68" s="514">
        <v>18.9234524666364</v>
      </c>
      <c r="P68" s="514">
        <v>20.096681071427632</v>
      </c>
      <c r="Q68" s="514">
        <v>20.307452281900204</v>
      </c>
      <c r="R68" s="514">
        <v>21.080802629631435</v>
      </c>
      <c r="S68" s="514">
        <v>21.611364892019196</v>
      </c>
      <c r="T68" s="514">
        <v>20.642590258537687</v>
      </c>
      <c r="U68" s="514">
        <v>20.783464116939072</v>
      </c>
      <c r="V68" s="514">
        <v>20.925306405859484</v>
      </c>
      <c r="W68" s="514">
        <v>20.35423507611509</v>
      </c>
      <c r="X68" s="514">
        <v>18.872453699667048</v>
      </c>
      <c r="Y68" s="514">
        <v>18.839559651899805</v>
      </c>
    </row>
    <row r="69" spans="1:25" ht="10.5" customHeight="1">
      <c r="A69" s="501" t="s">
        <v>272</v>
      </c>
      <c r="B69" s="514" t="s">
        <v>421</v>
      </c>
      <c r="C69" s="514" t="s">
        <v>421</v>
      </c>
      <c r="D69" s="514" t="s">
        <v>421</v>
      </c>
      <c r="E69" s="514" t="s">
        <v>421</v>
      </c>
      <c r="F69" s="514" t="s">
        <v>421</v>
      </c>
      <c r="G69" s="514" t="s">
        <v>421</v>
      </c>
      <c r="H69" s="514" t="s">
        <v>421</v>
      </c>
      <c r="I69" s="514" t="s">
        <v>421</v>
      </c>
      <c r="J69" s="514">
        <v>5.752158408938213</v>
      </c>
      <c r="K69" s="514">
        <v>8.228710503677243</v>
      </c>
      <c r="L69" s="514">
        <v>8.768364139940056</v>
      </c>
      <c r="M69" s="514">
        <v>9.7590850837686</v>
      </c>
      <c r="N69" s="514">
        <v>12.74254372218305</v>
      </c>
      <c r="O69" s="514">
        <v>14.097746098103542</v>
      </c>
      <c r="P69" s="514">
        <v>14.370630364487692</v>
      </c>
      <c r="Q69" s="514">
        <v>14.523100433603716</v>
      </c>
      <c r="R69" s="514">
        <v>15.742555360228694</v>
      </c>
      <c r="S69" s="514">
        <v>14.454055606291085</v>
      </c>
      <c r="T69" s="514">
        <v>14.80980729649615</v>
      </c>
      <c r="U69" s="514">
        <v>16.564360979461348</v>
      </c>
      <c r="V69" s="514">
        <v>17.187119145575586</v>
      </c>
      <c r="W69" s="514">
        <v>18.687476342675822</v>
      </c>
      <c r="X69" s="514">
        <v>19.891677310708484</v>
      </c>
      <c r="Y69" s="514">
        <v>19.64376666653134</v>
      </c>
    </row>
    <row r="70" spans="1:25" ht="10.5" customHeight="1">
      <c r="A70" s="500" t="s">
        <v>270</v>
      </c>
      <c r="B70" s="514" t="s">
        <v>421</v>
      </c>
      <c r="C70" s="514" t="s">
        <v>421</v>
      </c>
      <c r="D70" s="514" t="s">
        <v>421</v>
      </c>
      <c r="E70" s="514" t="s">
        <v>421</v>
      </c>
      <c r="F70" s="514" t="s">
        <v>421</v>
      </c>
      <c r="G70" s="514" t="s">
        <v>421</v>
      </c>
      <c r="H70" s="514" t="s">
        <v>421</v>
      </c>
      <c r="I70" s="514" t="s">
        <v>421</v>
      </c>
      <c r="J70" s="514" t="s">
        <v>421</v>
      </c>
      <c r="K70" s="514" t="s">
        <v>421</v>
      </c>
      <c r="L70" s="514" t="s">
        <v>421</v>
      </c>
      <c r="M70" s="514" t="s">
        <v>421</v>
      </c>
      <c r="N70" s="514" t="s">
        <v>421</v>
      </c>
      <c r="O70" s="514">
        <v>14.181907104549875</v>
      </c>
      <c r="P70" s="514" t="s">
        <v>421</v>
      </c>
      <c r="Q70" s="514" t="s">
        <v>421</v>
      </c>
      <c r="R70" s="514">
        <v>13.388004295943496</v>
      </c>
      <c r="S70" s="514">
        <v>12.746031325497876</v>
      </c>
      <c r="T70" s="514">
        <v>12.256085434352162</v>
      </c>
      <c r="U70" s="514">
        <v>13.566706766488277</v>
      </c>
      <c r="V70" s="514">
        <v>13.731837848226668</v>
      </c>
      <c r="W70" s="514">
        <v>13.435306576701736</v>
      </c>
      <c r="X70" s="514">
        <v>15.194833416116808</v>
      </c>
      <c r="Y70" s="514">
        <v>14.835038979796607</v>
      </c>
    </row>
    <row r="71" spans="1:25" ht="10.5" customHeight="1">
      <c r="A71" s="500" t="s">
        <v>271</v>
      </c>
      <c r="B71" s="514" t="s">
        <v>421</v>
      </c>
      <c r="C71" s="514" t="s">
        <v>421</v>
      </c>
      <c r="D71" s="514" t="s">
        <v>421</v>
      </c>
      <c r="E71" s="514" t="s">
        <v>421</v>
      </c>
      <c r="F71" s="514" t="s">
        <v>421</v>
      </c>
      <c r="G71" s="514" t="s">
        <v>421</v>
      </c>
      <c r="H71" s="514" t="s">
        <v>421</v>
      </c>
      <c r="I71" s="514" t="s">
        <v>421</v>
      </c>
      <c r="J71" s="514" t="s">
        <v>421</v>
      </c>
      <c r="K71" s="514">
        <v>8.165207742458556</v>
      </c>
      <c r="L71" s="514">
        <v>8.28349735012556</v>
      </c>
      <c r="M71" s="514">
        <v>8.824397038315649</v>
      </c>
      <c r="N71" s="514">
        <v>12.11819648638052</v>
      </c>
      <c r="O71" s="514">
        <v>13.705579714462893</v>
      </c>
      <c r="P71" s="514">
        <v>15.61772116087679</v>
      </c>
      <c r="Q71" s="514">
        <v>15.51874175072291</v>
      </c>
      <c r="R71" s="514">
        <v>16.361890357131344</v>
      </c>
      <c r="S71" s="514">
        <v>14.920866955381594</v>
      </c>
      <c r="T71" s="514">
        <v>15.75406765540345</v>
      </c>
      <c r="U71" s="514">
        <v>17.66786970167195</v>
      </c>
      <c r="V71" s="514">
        <v>18.70618782900523</v>
      </c>
      <c r="W71" s="514">
        <v>6.138138458262814</v>
      </c>
      <c r="X71" s="514">
        <v>6.277904525688287</v>
      </c>
      <c r="Y71" s="514">
        <v>6.07778977101035</v>
      </c>
    </row>
    <row r="72" spans="1:25" ht="9" customHeight="1">
      <c r="A72" s="502"/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</row>
    <row r="73" spans="1:25" ht="10.5" customHeight="1">
      <c r="A73" s="511" t="s">
        <v>282</v>
      </c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4"/>
    </row>
    <row r="74" spans="1:25" ht="10.5" customHeight="1">
      <c r="A74" s="511" t="s">
        <v>283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</row>
    <row r="75" spans="1:25" ht="10.5" customHeight="1">
      <c r="A75" s="500" t="s">
        <v>269</v>
      </c>
      <c r="B75" s="514">
        <v>12.308164365614875</v>
      </c>
      <c r="C75" s="514">
        <v>11.979371133594933</v>
      </c>
      <c r="D75" s="514">
        <v>11.49420173923715</v>
      </c>
      <c r="E75" s="514">
        <v>11.607900095349144</v>
      </c>
      <c r="F75" s="514">
        <v>11.68753233880951</v>
      </c>
      <c r="G75" s="514">
        <v>12.147912311150687</v>
      </c>
      <c r="H75" s="514">
        <v>11.365095749020856</v>
      </c>
      <c r="I75" s="514">
        <v>11.472390881822681</v>
      </c>
      <c r="J75" s="514">
        <v>11.257362926213736</v>
      </c>
      <c r="K75" s="514">
        <v>11.241801895120052</v>
      </c>
      <c r="L75" s="514">
        <v>11.073120357396176</v>
      </c>
      <c r="M75" s="514">
        <v>11.907241228244862</v>
      </c>
      <c r="N75" s="514">
        <v>12.203150053028622</v>
      </c>
      <c r="O75" s="514">
        <v>12.647429243253265</v>
      </c>
      <c r="P75" s="514">
        <v>12.505405292248188</v>
      </c>
      <c r="Q75" s="514">
        <v>13.02853778914235</v>
      </c>
      <c r="R75" s="514">
        <v>13.12034407613601</v>
      </c>
      <c r="S75" s="514">
        <v>13.787704781036142</v>
      </c>
      <c r="T75" s="514">
        <v>14.031680953211833</v>
      </c>
      <c r="U75" s="514">
        <v>14.15743003126457</v>
      </c>
      <c r="V75" s="514">
        <v>13.929198379569367</v>
      </c>
      <c r="W75" s="514">
        <v>13.298810986925876</v>
      </c>
      <c r="X75" s="514">
        <v>12.786670620339613</v>
      </c>
      <c r="Y75" s="514">
        <v>12.167832466427338</v>
      </c>
    </row>
    <row r="76" spans="1:25" ht="10.5" customHeight="1">
      <c r="A76" s="500" t="s">
        <v>270</v>
      </c>
      <c r="B76" s="514">
        <v>17.716756473502546</v>
      </c>
      <c r="C76" s="514">
        <v>16.059262353876072</v>
      </c>
      <c r="D76" s="514">
        <v>14.888892044039814</v>
      </c>
      <c r="E76" s="514">
        <v>15.69267704688583</v>
      </c>
      <c r="F76" s="514">
        <v>15.538926481087712</v>
      </c>
      <c r="G76" s="514">
        <v>15.865837870798853</v>
      </c>
      <c r="H76" s="514">
        <v>15.127899008160323</v>
      </c>
      <c r="I76" s="514">
        <v>15.707766625356456</v>
      </c>
      <c r="J76" s="514">
        <v>15.15102793429432</v>
      </c>
      <c r="K76" s="514">
        <v>14.93486106820115</v>
      </c>
      <c r="L76" s="514">
        <v>15.249931326251392</v>
      </c>
      <c r="M76" s="514">
        <v>16.662798908988847</v>
      </c>
      <c r="N76" s="514">
        <v>16.404939352650715</v>
      </c>
      <c r="O76" s="514">
        <v>17.44905855607638</v>
      </c>
      <c r="P76" s="514">
        <v>17.464815449208675</v>
      </c>
      <c r="Q76" s="514">
        <v>17.641408813295197</v>
      </c>
      <c r="R76" s="514">
        <v>17.553818289624587</v>
      </c>
      <c r="S76" s="514">
        <v>17.98936478921377</v>
      </c>
      <c r="T76" s="514">
        <v>17.465196818493688</v>
      </c>
      <c r="U76" s="514">
        <v>17.491762568281956</v>
      </c>
      <c r="V76" s="514">
        <v>16.61084831239843</v>
      </c>
      <c r="W76" s="514">
        <v>15.476630812371432</v>
      </c>
      <c r="X76" s="514">
        <v>15.01268080422695</v>
      </c>
      <c r="Y76" s="514">
        <v>14.510567283131255</v>
      </c>
    </row>
    <row r="77" spans="1:25" ht="10.5" customHeight="1">
      <c r="A77" s="500" t="s">
        <v>271</v>
      </c>
      <c r="B77" s="514">
        <v>9.56069271606159</v>
      </c>
      <c r="C77" s="514">
        <v>9.955408031623026</v>
      </c>
      <c r="D77" s="514">
        <v>10.06759707994231</v>
      </c>
      <c r="E77" s="514">
        <v>9.699185657995715</v>
      </c>
      <c r="F77" s="514">
        <v>9.75508391771848</v>
      </c>
      <c r="G77" s="514">
        <v>10.466317995792025</v>
      </c>
      <c r="H77" s="514">
        <v>9.48645431449977</v>
      </c>
      <c r="I77" s="514">
        <v>9.28281245436424</v>
      </c>
      <c r="J77" s="514">
        <v>9.320909334682636</v>
      </c>
      <c r="K77" s="514">
        <v>9.243988374984504</v>
      </c>
      <c r="L77" s="514">
        <v>8.688286600080136</v>
      </c>
      <c r="M77" s="514">
        <v>9.103895235168146</v>
      </c>
      <c r="N77" s="514">
        <v>9.716888070152457</v>
      </c>
      <c r="O77" s="514">
        <v>9.721462145117592</v>
      </c>
      <c r="P77" s="514">
        <v>9.507309638189831</v>
      </c>
      <c r="Q77" s="514">
        <v>9.871350986695074</v>
      </c>
      <c r="R77" s="514">
        <v>10.140611015622426</v>
      </c>
      <c r="S77" s="514">
        <v>10.852791556429855</v>
      </c>
      <c r="T77" s="514">
        <v>11.616156609687149</v>
      </c>
      <c r="U77" s="514">
        <v>11.862380419237962</v>
      </c>
      <c r="V77" s="514">
        <v>12.246635500631138</v>
      </c>
      <c r="W77" s="514">
        <v>11.87666220390349</v>
      </c>
      <c r="X77" s="514">
        <v>11.271855126408791</v>
      </c>
      <c r="Y77" s="514">
        <v>10.535359493111047</v>
      </c>
    </row>
    <row r="78" spans="1:25" ht="10.5" customHeight="1">
      <c r="A78" s="501" t="s">
        <v>272</v>
      </c>
      <c r="B78" s="514">
        <v>32.624400798438636</v>
      </c>
      <c r="C78" s="514">
        <v>33.37503328695576</v>
      </c>
      <c r="D78" s="514">
        <v>29.80911891545634</v>
      </c>
      <c r="E78" s="514">
        <v>30.60382926361885</v>
      </c>
      <c r="F78" s="514">
        <v>27.426428737061677</v>
      </c>
      <c r="G78" s="514">
        <v>24.932896106961604</v>
      </c>
      <c r="H78" s="514">
        <v>24.66501848353638</v>
      </c>
      <c r="I78" s="514">
        <v>28.058125515348245</v>
      </c>
      <c r="J78" s="514">
        <v>28.44829436528246</v>
      </c>
      <c r="K78" s="514">
        <v>31.07640224922637</v>
      </c>
      <c r="L78" s="514">
        <v>31.82317582693385</v>
      </c>
      <c r="M78" s="514">
        <v>30.551827234432874</v>
      </c>
      <c r="N78" s="514">
        <v>28.148250413332825</v>
      </c>
      <c r="O78" s="514">
        <v>27.241106077126464</v>
      </c>
      <c r="P78" s="514">
        <v>27.40582511862358</v>
      </c>
      <c r="Q78" s="514">
        <v>28.474857244834965</v>
      </c>
      <c r="R78" s="514">
        <v>31.090841334408317</v>
      </c>
      <c r="S78" s="514">
        <v>32.23885184953102</v>
      </c>
      <c r="T78" s="514">
        <v>32.76455687238618</v>
      </c>
      <c r="U78" s="514">
        <v>31.769781392316915</v>
      </c>
      <c r="V78" s="514">
        <v>30.162796465760103</v>
      </c>
      <c r="W78" s="514">
        <v>27.555194615971242</v>
      </c>
      <c r="X78" s="514">
        <v>25.678420989150265</v>
      </c>
      <c r="Y78" s="514">
        <v>26.04348210328015</v>
      </c>
    </row>
    <row r="79" spans="1:25" ht="10.5" customHeight="1">
      <c r="A79" s="500" t="s">
        <v>270</v>
      </c>
      <c r="B79" s="514">
        <v>30.976306290845354</v>
      </c>
      <c r="C79" s="514">
        <v>35.19645052104295</v>
      </c>
      <c r="D79" s="514">
        <v>32.64694302041053</v>
      </c>
      <c r="E79" s="514">
        <v>35.16030988461834</v>
      </c>
      <c r="F79" s="514">
        <v>31.711800731709573</v>
      </c>
      <c r="G79" s="514">
        <v>29.711933408799716</v>
      </c>
      <c r="H79" s="514">
        <v>27.479128364999795</v>
      </c>
      <c r="I79" s="514">
        <v>30.82561392774143</v>
      </c>
      <c r="J79" s="514">
        <v>32.679241249228404</v>
      </c>
      <c r="K79" s="514">
        <v>38.70731086427664</v>
      </c>
      <c r="L79" s="514">
        <v>35.76843261530712</v>
      </c>
      <c r="M79" s="514">
        <v>39.01008577830708</v>
      </c>
      <c r="N79" s="514">
        <v>37.43895671221906</v>
      </c>
      <c r="O79" s="514">
        <v>36.63441023650051</v>
      </c>
      <c r="P79" s="514">
        <v>35.326458507416696</v>
      </c>
      <c r="Q79" s="514">
        <v>39.65898669110467</v>
      </c>
      <c r="R79" s="514">
        <v>41.76289578464393</v>
      </c>
      <c r="S79" s="514">
        <v>42.519190846121894</v>
      </c>
      <c r="T79" s="514">
        <v>40.83476624246225</v>
      </c>
      <c r="U79" s="514">
        <v>39.951598754421184</v>
      </c>
      <c r="V79" s="514">
        <v>38.34212953908009</v>
      </c>
      <c r="W79" s="514">
        <v>33.21990658003229</v>
      </c>
      <c r="X79" s="514">
        <v>30.226075508268178</v>
      </c>
      <c r="Y79" s="514">
        <v>32.678973597735315</v>
      </c>
    </row>
    <row r="80" spans="1:25" ht="10.5" customHeight="1">
      <c r="A80" s="500" t="s">
        <v>271</v>
      </c>
      <c r="B80" s="514">
        <v>32.52346128452659</v>
      </c>
      <c r="C80" s="514">
        <v>30.81773086205294</v>
      </c>
      <c r="D80" s="514">
        <v>27.366476619278895</v>
      </c>
      <c r="E80" s="514">
        <v>27.09302584633502</v>
      </c>
      <c r="F80" s="514">
        <v>24.02723431087373</v>
      </c>
      <c r="G80" s="514">
        <v>21.395492177670576</v>
      </c>
      <c r="H80" s="514">
        <v>22.566453330379804</v>
      </c>
      <c r="I80" s="514">
        <v>26.108076270043536</v>
      </c>
      <c r="J80" s="514">
        <v>25.93922129437566</v>
      </c>
      <c r="K80" s="514">
        <v>26.059880660041742</v>
      </c>
      <c r="L80" s="514">
        <v>28.928125125109283</v>
      </c>
      <c r="M80" s="514">
        <v>25.65301333860861</v>
      </c>
      <c r="N80" s="514">
        <v>22.36451818938628</v>
      </c>
      <c r="O80" s="514">
        <v>21.94300692607757</v>
      </c>
      <c r="P80" s="514">
        <v>23.505273432968455</v>
      </c>
      <c r="Q80" s="514">
        <v>22.1919619971366</v>
      </c>
      <c r="R80" s="514">
        <v>25.092290427464857</v>
      </c>
      <c r="S80" s="514">
        <v>26.513740702544553</v>
      </c>
      <c r="T80" s="514">
        <v>27.48844868195107</v>
      </c>
      <c r="U80" s="514">
        <v>26.631634982823254</v>
      </c>
      <c r="V80" s="514">
        <v>25.70209516258992</v>
      </c>
      <c r="W80" s="514">
        <v>16.000259527699622</v>
      </c>
      <c r="X80" s="514">
        <v>16.446440309364394</v>
      </c>
      <c r="Y80" s="514">
        <v>16.643842764170795</v>
      </c>
    </row>
    <row r="81" spans="1:25" ht="9" customHeight="1">
      <c r="A81" s="502"/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4"/>
    </row>
    <row r="82" spans="1:25" ht="10.5" customHeight="1">
      <c r="A82" s="511" t="s">
        <v>225</v>
      </c>
      <c r="B82" s="514"/>
      <c r="C82" s="514"/>
      <c r="D82" s="514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</row>
    <row r="83" spans="1:25" ht="10.5" customHeight="1">
      <c r="A83" s="500" t="s">
        <v>269</v>
      </c>
      <c r="B83" s="514">
        <v>11.546958828226773</v>
      </c>
      <c r="C83" s="514">
        <v>11.51926963467352</v>
      </c>
      <c r="D83" s="514">
        <v>11.316503507443182</v>
      </c>
      <c r="E83" s="514">
        <v>11.988180060569869</v>
      </c>
      <c r="F83" s="514">
        <v>12.472583781868384</v>
      </c>
      <c r="G83" s="514">
        <v>13.103413460804525</v>
      </c>
      <c r="H83" s="514">
        <v>13.33614884065781</v>
      </c>
      <c r="I83" s="514">
        <v>13.686804792848733</v>
      </c>
      <c r="J83" s="514">
        <v>12.952971177791277</v>
      </c>
      <c r="K83" s="514">
        <v>13.829351573969078</v>
      </c>
      <c r="L83" s="514">
        <v>13.96589814090208</v>
      </c>
      <c r="M83" s="514">
        <v>14.469760152879397</v>
      </c>
      <c r="N83" s="514">
        <v>14.37161987504718</v>
      </c>
      <c r="O83" s="514">
        <v>14.7013916365076</v>
      </c>
      <c r="P83" s="514">
        <v>13.857413555610592</v>
      </c>
      <c r="Q83" s="514">
        <v>13.069017726751328</v>
      </c>
      <c r="R83" s="514">
        <v>12.169891731703615</v>
      </c>
      <c r="S83" s="514">
        <v>12.15701826550739</v>
      </c>
      <c r="T83" s="514">
        <v>11.547579909021561</v>
      </c>
      <c r="U83" s="514">
        <v>10.886109662893634</v>
      </c>
      <c r="V83" s="514">
        <v>10.754408384477205</v>
      </c>
      <c r="W83" s="514">
        <v>10.648429718506094</v>
      </c>
      <c r="X83" s="514">
        <v>10.76142093141422</v>
      </c>
      <c r="Y83" s="514">
        <v>10.973781565313121</v>
      </c>
    </row>
    <row r="84" spans="1:25" ht="10.5" customHeight="1">
      <c r="A84" s="500" t="s">
        <v>270</v>
      </c>
      <c r="B84" s="514">
        <v>15.051496185733878</v>
      </c>
      <c r="C84" s="514">
        <v>14.746582442198683</v>
      </c>
      <c r="D84" s="514">
        <v>13.216182303517648</v>
      </c>
      <c r="E84" s="514">
        <v>13.007118824231629</v>
      </c>
      <c r="F84" s="514">
        <v>13.693056123109315</v>
      </c>
      <c r="G84" s="514">
        <v>13.489773268988145</v>
      </c>
      <c r="H84" s="514">
        <v>13.819819452065744</v>
      </c>
      <c r="I84" s="514">
        <v>15.552548738694053</v>
      </c>
      <c r="J84" s="514">
        <v>15.328947777885556</v>
      </c>
      <c r="K84" s="514">
        <v>15.952831744271073</v>
      </c>
      <c r="L84" s="514">
        <v>16.006477348314856</v>
      </c>
      <c r="M84" s="514">
        <v>16.71756447049346</v>
      </c>
      <c r="N84" s="514">
        <v>15.842545424288355</v>
      </c>
      <c r="O84" s="514">
        <v>16.466393317106856</v>
      </c>
      <c r="P84" s="514">
        <v>15.525860638788373</v>
      </c>
      <c r="Q84" s="514">
        <v>14.896069941543164</v>
      </c>
      <c r="R84" s="514">
        <v>14.324345734563273</v>
      </c>
      <c r="S84" s="514">
        <v>13.954437208888026</v>
      </c>
      <c r="T84" s="514">
        <v>12.570929111162439</v>
      </c>
      <c r="U84" s="514">
        <v>12.071198248352065</v>
      </c>
      <c r="V84" s="514">
        <v>12.051002398190498</v>
      </c>
      <c r="W84" s="514">
        <v>11.315465397368424</v>
      </c>
      <c r="X84" s="514">
        <v>11.979029278226818</v>
      </c>
      <c r="Y84" s="514">
        <v>12.602090256807184</v>
      </c>
    </row>
    <row r="85" spans="1:25" ht="10.5" customHeight="1">
      <c r="A85" s="500" t="s">
        <v>271</v>
      </c>
      <c r="B85" s="514">
        <v>9.467383816696678</v>
      </c>
      <c r="C85" s="514">
        <v>9.515710046115244</v>
      </c>
      <c r="D85" s="514">
        <v>10.166851817764968</v>
      </c>
      <c r="E85" s="514">
        <v>11.343247285216869</v>
      </c>
      <c r="F85" s="514">
        <v>11.72203240417497</v>
      </c>
      <c r="G85" s="514">
        <v>12.775447576222899</v>
      </c>
      <c r="H85" s="514">
        <v>12.915396795130437</v>
      </c>
      <c r="I85" s="514">
        <v>12.492132446241877</v>
      </c>
      <c r="J85" s="514">
        <v>11.543397054241504</v>
      </c>
      <c r="K85" s="514">
        <v>12.654496677575855</v>
      </c>
      <c r="L85" s="514">
        <v>12.905411655417584</v>
      </c>
      <c r="M85" s="514">
        <v>13.408433170659402</v>
      </c>
      <c r="N85" s="514">
        <v>13.572958137635295</v>
      </c>
      <c r="O85" s="514">
        <v>13.63077958842754</v>
      </c>
      <c r="P85" s="514">
        <v>12.876178326969727</v>
      </c>
      <c r="Q85" s="514">
        <v>11.934444856896306</v>
      </c>
      <c r="R85" s="514">
        <v>10.653905887635737</v>
      </c>
      <c r="S85" s="514">
        <v>10.99610383427413</v>
      </c>
      <c r="T85" s="514">
        <v>10.839978080750203</v>
      </c>
      <c r="U85" s="514">
        <v>10.076178755780063</v>
      </c>
      <c r="V85" s="514">
        <v>9.826894706858294</v>
      </c>
      <c r="W85" s="514">
        <v>10.258474985263053</v>
      </c>
      <c r="X85" s="514">
        <v>9.99572005348257</v>
      </c>
      <c r="Y85" s="514">
        <v>9.945137556625772</v>
      </c>
    </row>
    <row r="86" spans="1:25" ht="10.5" customHeight="1">
      <c r="A86" s="501" t="s">
        <v>272</v>
      </c>
      <c r="B86" s="514">
        <v>18.27313508280789</v>
      </c>
      <c r="C86" s="514">
        <v>16.84877643984196</v>
      </c>
      <c r="D86" s="514">
        <v>15.45788850116908</v>
      </c>
      <c r="E86" s="514">
        <v>18.588339461211547</v>
      </c>
      <c r="F86" s="514">
        <v>21.06705998858098</v>
      </c>
      <c r="G86" s="514">
        <v>21.938252118899882</v>
      </c>
      <c r="H86" s="514">
        <v>23.693491138686344</v>
      </c>
      <c r="I86" s="514">
        <v>25.20395009841088</v>
      </c>
      <c r="J86" s="514">
        <v>25.655574108952795</v>
      </c>
      <c r="K86" s="514">
        <v>25.9385516222041</v>
      </c>
      <c r="L86" s="514">
        <v>28.711888644662288</v>
      </c>
      <c r="M86" s="514">
        <v>28.08111937350072</v>
      </c>
      <c r="N86" s="514">
        <v>28.88259915746853</v>
      </c>
      <c r="O86" s="514">
        <v>25.676406417252927</v>
      </c>
      <c r="P86" s="514">
        <v>24.55648980148294</v>
      </c>
      <c r="Q86" s="514">
        <v>23.220955613442733</v>
      </c>
      <c r="R86" s="514">
        <v>21.927833042972146</v>
      </c>
      <c r="S86" s="514">
        <v>19.908768109340883</v>
      </c>
      <c r="T86" s="514">
        <v>19.67682773780253</v>
      </c>
      <c r="U86" s="514">
        <v>18.07846768709496</v>
      </c>
      <c r="V86" s="514">
        <v>15.92007835459756</v>
      </c>
      <c r="W86" s="514">
        <v>15.70589398516287</v>
      </c>
      <c r="X86" s="514">
        <v>15.348881396694585</v>
      </c>
      <c r="Y86" s="514">
        <v>14.704076889463387</v>
      </c>
    </row>
    <row r="87" spans="1:25" ht="10.5" customHeight="1">
      <c r="A87" s="500" t="s">
        <v>270</v>
      </c>
      <c r="B87" s="514">
        <v>16.545299913090336</v>
      </c>
      <c r="C87" s="514">
        <v>14.436965009574775</v>
      </c>
      <c r="D87" s="514">
        <v>15.177271578702603</v>
      </c>
      <c r="E87" s="514">
        <v>24.451028106272535</v>
      </c>
      <c r="F87" s="514">
        <v>26.286825353528613</v>
      </c>
      <c r="G87" s="514">
        <v>29.077803063241923</v>
      </c>
      <c r="H87" s="514">
        <v>31.675131639523116</v>
      </c>
      <c r="I87" s="514">
        <v>33.27642848248617</v>
      </c>
      <c r="J87" s="514">
        <v>30.065074140297483</v>
      </c>
      <c r="K87" s="514">
        <v>32.652052319941795</v>
      </c>
      <c r="L87" s="514">
        <v>34.03786597526732</v>
      </c>
      <c r="M87" s="514">
        <v>31.814181223177535</v>
      </c>
      <c r="N87" s="514">
        <v>33.71866378987834</v>
      </c>
      <c r="O87" s="514">
        <v>28.09263569153971</v>
      </c>
      <c r="P87" s="514">
        <v>25.136410850993332</v>
      </c>
      <c r="Q87" s="514">
        <v>23.37382864668927</v>
      </c>
      <c r="R87" s="514">
        <v>21.654372814473554</v>
      </c>
      <c r="S87" s="514">
        <v>19.087255884476853</v>
      </c>
      <c r="T87" s="514">
        <v>18.5989887986306</v>
      </c>
      <c r="U87" s="514">
        <v>17.312660795025568</v>
      </c>
      <c r="V87" s="514">
        <v>15.823930621512828</v>
      </c>
      <c r="W87" s="514">
        <v>16.65908663067655</v>
      </c>
      <c r="X87" s="514">
        <v>14.816578945474001</v>
      </c>
      <c r="Y87" s="514">
        <v>15.49993405584219</v>
      </c>
    </row>
    <row r="88" spans="1:25" ht="10.5" customHeight="1">
      <c r="A88" s="500" t="s">
        <v>271</v>
      </c>
      <c r="B88" s="514">
        <v>17.898901557145344</v>
      </c>
      <c r="C88" s="514">
        <v>16.814820524580167</v>
      </c>
      <c r="D88" s="514">
        <v>14.523810164054101</v>
      </c>
      <c r="E88" s="514">
        <v>15.887225455204282</v>
      </c>
      <c r="F88" s="514">
        <v>19.12666961151703</v>
      </c>
      <c r="G88" s="514">
        <v>19.028489815999105</v>
      </c>
      <c r="H88" s="514">
        <v>20.50859473522766</v>
      </c>
      <c r="I88" s="514">
        <v>21.99505571688101</v>
      </c>
      <c r="J88" s="514">
        <v>23.653556362430006</v>
      </c>
      <c r="K88" s="514">
        <v>22.05846771202377</v>
      </c>
      <c r="L88" s="514">
        <v>25.66784836810011</v>
      </c>
      <c r="M88" s="514">
        <v>26.29994315498291</v>
      </c>
      <c r="N88" s="514">
        <v>26.10780394451318</v>
      </c>
      <c r="O88" s="514">
        <v>23.88316523358285</v>
      </c>
      <c r="P88" s="514">
        <v>24.577181258973578</v>
      </c>
      <c r="Q88" s="514">
        <v>23.205533297955867</v>
      </c>
      <c r="R88" s="514">
        <v>21.943741086540207</v>
      </c>
      <c r="S88" s="514">
        <v>20.318903425200247</v>
      </c>
      <c r="T88" s="514">
        <v>20.26410447340195</v>
      </c>
      <c r="U88" s="514">
        <v>18.254098592957313</v>
      </c>
      <c r="V88" s="514">
        <v>15.893296082829732</v>
      </c>
      <c r="W88" s="514">
        <v>12.760744293554977</v>
      </c>
      <c r="X88" s="514">
        <v>13.175907345902214</v>
      </c>
      <c r="Y88" s="514">
        <v>12.168767836002285</v>
      </c>
    </row>
    <row r="89" spans="1:25" ht="9" customHeight="1">
      <c r="A89" s="500"/>
      <c r="B89" s="514"/>
      <c r="C89" s="514"/>
      <c r="D89" s="514"/>
      <c r="E89" s="514"/>
      <c r="F89" s="514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  <c r="S89" s="514"/>
      <c r="T89" s="514"/>
      <c r="U89" s="514"/>
      <c r="V89" s="514"/>
      <c r="W89" s="514"/>
      <c r="X89" s="514"/>
      <c r="Y89" s="514"/>
    </row>
    <row r="90" spans="1:25" ht="10.5" customHeight="1">
      <c r="A90" s="499" t="s">
        <v>188</v>
      </c>
      <c r="B90" s="514"/>
      <c r="C90" s="514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</row>
    <row r="91" spans="1:25" ht="10.5" customHeight="1">
      <c r="A91" s="500" t="s">
        <v>269</v>
      </c>
      <c r="B91" s="514">
        <v>14.863254160164793</v>
      </c>
      <c r="C91" s="514">
        <v>14.310040395204238</v>
      </c>
      <c r="D91" s="514">
        <v>14.247079281167622</v>
      </c>
      <c r="E91" s="514">
        <v>13.373069698400904</v>
      </c>
      <c r="F91" s="514">
        <v>13.209488040059298</v>
      </c>
      <c r="G91" s="514">
        <v>13.543347128297798</v>
      </c>
      <c r="H91" s="514">
        <v>13.381582645556596</v>
      </c>
      <c r="I91" s="514">
        <v>12.56646665272207</v>
      </c>
      <c r="J91" s="514">
        <v>12.680827275772819</v>
      </c>
      <c r="K91" s="514">
        <v>12.771072567072874</v>
      </c>
      <c r="L91" s="514">
        <v>12.871331004438689</v>
      </c>
      <c r="M91" s="514">
        <v>12.299590857012253</v>
      </c>
      <c r="N91" s="514">
        <v>12.976748000455055</v>
      </c>
      <c r="O91" s="514">
        <v>12.90098576974195</v>
      </c>
      <c r="P91" s="514">
        <v>12.64638313649741</v>
      </c>
      <c r="Q91" s="514">
        <v>12.012618980968556</v>
      </c>
      <c r="R91" s="514">
        <v>12.465568126516132</v>
      </c>
      <c r="S91" s="514">
        <v>12.49413795117977</v>
      </c>
      <c r="T91" s="514">
        <v>12.67137804484676</v>
      </c>
      <c r="U91" s="514">
        <v>13.259924160629474</v>
      </c>
      <c r="V91" s="514">
        <v>13.651630955852308</v>
      </c>
      <c r="W91" s="514">
        <v>14.262403640395652</v>
      </c>
      <c r="X91" s="514">
        <v>14.709076287858561</v>
      </c>
      <c r="Y91" s="514">
        <v>15.354991011696717</v>
      </c>
    </row>
    <row r="92" spans="1:25" ht="10.5" customHeight="1">
      <c r="A92" s="500" t="s">
        <v>270</v>
      </c>
      <c r="B92" s="514">
        <v>24.365048842403144</v>
      </c>
      <c r="C92" s="514">
        <v>22.81969304978067</v>
      </c>
      <c r="D92" s="514">
        <v>23.39198196925567</v>
      </c>
      <c r="E92" s="514">
        <v>21.495521677351366</v>
      </c>
      <c r="F92" s="514">
        <v>21.0261682459559</v>
      </c>
      <c r="G92" s="514">
        <v>22.261066089217625</v>
      </c>
      <c r="H92" s="514">
        <v>22.74336050034359</v>
      </c>
      <c r="I92" s="514">
        <v>21.448478351722056</v>
      </c>
      <c r="J92" s="514">
        <v>21.86008271102028</v>
      </c>
      <c r="K92" s="514">
        <v>21.915965547147515</v>
      </c>
      <c r="L92" s="514">
        <v>21.832217999734073</v>
      </c>
      <c r="M92" s="514">
        <v>21.087305073004135</v>
      </c>
      <c r="N92" s="514">
        <v>21.69531664767697</v>
      </c>
      <c r="O92" s="514">
        <v>21.046587961857618</v>
      </c>
      <c r="P92" s="514">
        <v>20.95935634867714</v>
      </c>
      <c r="Q92" s="514">
        <v>19.863725970178095</v>
      </c>
      <c r="R92" s="514">
        <v>19.769785071410332</v>
      </c>
      <c r="S92" s="514">
        <v>20.18118422655326</v>
      </c>
      <c r="T92" s="514">
        <v>20.561121190842837</v>
      </c>
      <c r="U92" s="514">
        <v>21.44146185577093</v>
      </c>
      <c r="V92" s="514">
        <v>21.805958829210947</v>
      </c>
      <c r="W92" s="514">
        <v>23.131962555680857</v>
      </c>
      <c r="X92" s="514">
        <v>23.394930395549324</v>
      </c>
      <c r="Y92" s="514">
        <v>24.63083118723712</v>
      </c>
    </row>
    <row r="93" spans="1:25" ht="10.5" customHeight="1">
      <c r="A93" s="500" t="s">
        <v>271</v>
      </c>
      <c r="B93" s="514">
        <v>6.976230120734276</v>
      </c>
      <c r="C93" s="514">
        <v>6.812546020420255</v>
      </c>
      <c r="D93" s="514">
        <v>6.442097610545022</v>
      </c>
      <c r="E93" s="514">
        <v>6.3328230914503</v>
      </c>
      <c r="F93" s="514">
        <v>6.372781453223823</v>
      </c>
      <c r="G93" s="514">
        <v>5.860389694250255</v>
      </c>
      <c r="H93" s="514">
        <v>5.069894976664171</v>
      </c>
      <c r="I93" s="514">
        <v>4.491993923177558</v>
      </c>
      <c r="J93" s="514">
        <v>4.287990997086427</v>
      </c>
      <c r="K93" s="514">
        <v>4.432491010989311</v>
      </c>
      <c r="L93" s="514">
        <v>4.7307083134981625</v>
      </c>
      <c r="M93" s="514">
        <v>4.363021633647628</v>
      </c>
      <c r="N93" s="514">
        <v>5.126653204180486</v>
      </c>
      <c r="O93" s="514">
        <v>5.525938597869315</v>
      </c>
      <c r="P93" s="514">
        <v>5.022841972478851</v>
      </c>
      <c r="Q93" s="514">
        <v>4.7554359373773325</v>
      </c>
      <c r="R93" s="514">
        <v>5.66354331742838</v>
      </c>
      <c r="S93" s="514">
        <v>5.271277013569861</v>
      </c>
      <c r="T93" s="514">
        <v>5.259056504419922</v>
      </c>
      <c r="U93" s="514">
        <v>5.531625359557014</v>
      </c>
      <c r="V93" s="514">
        <v>5.923266093246876</v>
      </c>
      <c r="W93" s="514">
        <v>5.835958246116618</v>
      </c>
      <c r="X93" s="514">
        <v>6.520319980949737</v>
      </c>
      <c r="Y93" s="514">
        <v>6.684918594568978</v>
      </c>
    </row>
    <row r="94" spans="1:25" ht="10.5" customHeight="1">
      <c r="A94" s="501" t="s">
        <v>272</v>
      </c>
      <c r="B94" s="514">
        <v>6.3918483358085</v>
      </c>
      <c r="C94" s="514">
        <v>6.16483810817933</v>
      </c>
      <c r="D94" s="514">
        <v>5.174125847567704</v>
      </c>
      <c r="E94" s="514">
        <v>5.147877527869579</v>
      </c>
      <c r="F94" s="514">
        <v>5.494102050608181</v>
      </c>
      <c r="G94" s="514">
        <v>5.840346344378641</v>
      </c>
      <c r="H94" s="514">
        <v>5.847701824199882</v>
      </c>
      <c r="I94" s="514">
        <v>5.431585560250989</v>
      </c>
      <c r="J94" s="514">
        <v>4.900416410685443</v>
      </c>
      <c r="K94" s="514">
        <v>4.0529077574072705</v>
      </c>
      <c r="L94" s="514">
        <v>4.808567000272735</v>
      </c>
      <c r="M94" s="514">
        <v>5.050243613726307</v>
      </c>
      <c r="N94" s="514">
        <v>4.907069858876909</v>
      </c>
      <c r="O94" s="514">
        <v>5.623673916939838</v>
      </c>
      <c r="P94" s="514">
        <v>6.052419669621525</v>
      </c>
      <c r="Q94" s="514">
        <v>5.242550548962895</v>
      </c>
      <c r="R94" s="514">
        <v>4.59482066190441</v>
      </c>
      <c r="S94" s="514">
        <v>5.412559021464765</v>
      </c>
      <c r="T94" s="514">
        <v>5.579762467956993</v>
      </c>
      <c r="U94" s="514">
        <v>5.3574665087822755</v>
      </c>
      <c r="V94" s="514">
        <v>5.293169103152986</v>
      </c>
      <c r="W94" s="514">
        <v>5.75129354899124</v>
      </c>
      <c r="X94" s="514">
        <v>5.1290908457404285</v>
      </c>
      <c r="Y94" s="514">
        <v>4.239603221704888</v>
      </c>
    </row>
    <row r="95" spans="1:25" ht="10.5" customHeight="1">
      <c r="A95" s="500" t="s">
        <v>270</v>
      </c>
      <c r="B95" s="514">
        <v>12.208170082506077</v>
      </c>
      <c r="C95" s="514">
        <v>11.980869823373743</v>
      </c>
      <c r="D95" s="514">
        <v>9.611266462934354</v>
      </c>
      <c r="E95" s="514">
        <v>10.1465556284193</v>
      </c>
      <c r="F95" s="514">
        <v>11.605633124543338</v>
      </c>
      <c r="G95" s="514">
        <v>12.371221426141377</v>
      </c>
      <c r="H95" s="514">
        <v>11.691923337189118</v>
      </c>
      <c r="I95" s="514">
        <v>11.24031604555023</v>
      </c>
      <c r="J95" s="514">
        <v>9.693593722632302</v>
      </c>
      <c r="K95" s="514">
        <v>7.737516880388367</v>
      </c>
      <c r="L95" s="514">
        <v>8.944259732625921</v>
      </c>
      <c r="M95" s="514">
        <v>9.967577073189537</v>
      </c>
      <c r="N95" s="514">
        <v>9.28691330307445</v>
      </c>
      <c r="O95" s="514">
        <v>10.05599635468905</v>
      </c>
      <c r="P95" s="514">
        <v>10.758188869875955</v>
      </c>
      <c r="Q95" s="514">
        <v>9.851807613243805</v>
      </c>
      <c r="R95" s="514">
        <v>8.225293688126197</v>
      </c>
      <c r="S95" s="514">
        <v>9.538506698248932</v>
      </c>
      <c r="T95" s="514">
        <v>10.765392252266315</v>
      </c>
      <c r="U95" s="514">
        <v>10.28928704025802</v>
      </c>
      <c r="V95" s="514">
        <v>9.693230988629969</v>
      </c>
      <c r="W95" s="514">
        <v>10.219836493713602</v>
      </c>
      <c r="X95" s="514">
        <v>9.544761200854321</v>
      </c>
      <c r="Y95" s="514">
        <v>7.321208849906824</v>
      </c>
    </row>
    <row r="96" spans="1:25" ht="10.5" customHeight="1">
      <c r="A96" s="500" t="s">
        <v>271</v>
      </c>
      <c r="B96" s="514" t="s">
        <v>421</v>
      </c>
      <c r="C96" s="514" t="s">
        <v>421</v>
      </c>
      <c r="D96" s="514" t="s">
        <v>421</v>
      </c>
      <c r="E96" s="514" t="s">
        <v>421</v>
      </c>
      <c r="F96" s="514" t="s">
        <v>421</v>
      </c>
      <c r="G96" s="514" t="s">
        <v>421</v>
      </c>
      <c r="H96" s="514" t="s">
        <v>421</v>
      </c>
      <c r="I96" s="514" t="s">
        <v>421</v>
      </c>
      <c r="J96" s="514" t="s">
        <v>421</v>
      </c>
      <c r="K96" s="514" t="s">
        <v>421</v>
      </c>
      <c r="L96" s="514" t="s">
        <v>421</v>
      </c>
      <c r="M96" s="514" t="s">
        <v>421</v>
      </c>
      <c r="N96" s="514" t="s">
        <v>421</v>
      </c>
      <c r="O96" s="514" t="s">
        <v>421</v>
      </c>
      <c r="P96" s="514" t="s">
        <v>421</v>
      </c>
      <c r="Q96" s="514" t="s">
        <v>421</v>
      </c>
      <c r="R96" s="514" t="s">
        <v>421</v>
      </c>
      <c r="S96" s="514" t="s">
        <v>421</v>
      </c>
      <c r="T96" s="514" t="s">
        <v>421</v>
      </c>
      <c r="U96" s="514" t="s">
        <v>421</v>
      </c>
      <c r="V96" s="514" t="s">
        <v>421</v>
      </c>
      <c r="W96" s="514" t="s">
        <v>421</v>
      </c>
      <c r="X96" s="514" t="s">
        <v>421</v>
      </c>
      <c r="Y96" s="514" t="s">
        <v>421</v>
      </c>
    </row>
    <row r="97" spans="1:25" ht="9" customHeight="1">
      <c r="A97" s="502"/>
      <c r="B97" s="514"/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</row>
    <row r="98" spans="1:25" ht="10.5" customHeight="1">
      <c r="A98" s="499" t="s">
        <v>273</v>
      </c>
      <c r="B98" s="514"/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</row>
    <row r="99" spans="1:25" ht="10.5" customHeight="1">
      <c r="A99" s="500" t="s">
        <v>269</v>
      </c>
      <c r="B99" s="514">
        <v>11.126865820369302</v>
      </c>
      <c r="C99" s="514">
        <v>10.85105448169277</v>
      </c>
      <c r="D99" s="514">
        <v>10.802153971158</v>
      </c>
      <c r="E99" s="514">
        <v>9.988798902511352</v>
      </c>
      <c r="F99" s="514">
        <v>9.079800660737165</v>
      </c>
      <c r="G99" s="514">
        <v>9.402720596650134</v>
      </c>
      <c r="H99" s="514">
        <v>9.111403420582958</v>
      </c>
      <c r="I99" s="514">
        <v>8.911548165115228</v>
      </c>
      <c r="J99" s="514">
        <v>9.142540220523394</v>
      </c>
      <c r="K99" s="514">
        <v>9.528343072141368</v>
      </c>
      <c r="L99" s="514">
        <v>9.012986701816377</v>
      </c>
      <c r="M99" s="514">
        <v>9.518247500975248</v>
      </c>
      <c r="N99" s="514">
        <v>10.031219009553846</v>
      </c>
      <c r="O99" s="514">
        <v>9.9502986756754</v>
      </c>
      <c r="P99" s="514">
        <v>9.79589170130761</v>
      </c>
      <c r="Q99" s="514">
        <v>9.657934415728336</v>
      </c>
      <c r="R99" s="514">
        <v>9.021444650891562</v>
      </c>
      <c r="S99" s="514">
        <v>8.566989448821216</v>
      </c>
      <c r="T99" s="514">
        <v>8.821350490973458</v>
      </c>
      <c r="U99" s="514">
        <v>8.952799054402504</v>
      </c>
      <c r="V99" s="514">
        <v>9.068061012872732</v>
      </c>
      <c r="W99" s="514">
        <v>9.051193286745834</v>
      </c>
      <c r="X99" s="514">
        <v>8.698700427418412</v>
      </c>
      <c r="Y99" s="514">
        <v>8.877780499939865</v>
      </c>
    </row>
    <row r="100" spans="1:25" ht="10.5" customHeight="1">
      <c r="A100" s="500" t="s">
        <v>270</v>
      </c>
      <c r="B100" s="514">
        <v>16.563369954133854</v>
      </c>
      <c r="C100" s="514">
        <v>16.52749223027404</v>
      </c>
      <c r="D100" s="514">
        <v>16.427596262214486</v>
      </c>
      <c r="E100" s="514">
        <v>14.935005230459165</v>
      </c>
      <c r="F100" s="514">
        <v>14.154762967440261</v>
      </c>
      <c r="G100" s="514">
        <v>13.708682588054556</v>
      </c>
      <c r="H100" s="514">
        <v>12.524274648052508</v>
      </c>
      <c r="I100" s="514">
        <v>12.248422214351704</v>
      </c>
      <c r="J100" s="514">
        <v>13.026322309795153</v>
      </c>
      <c r="K100" s="514">
        <v>12.635065642819582</v>
      </c>
      <c r="L100" s="514">
        <v>11.804353716928318</v>
      </c>
      <c r="M100" s="514">
        <v>11.645394605591212</v>
      </c>
      <c r="N100" s="514">
        <v>12.118023633089694</v>
      </c>
      <c r="O100" s="514">
        <v>11.540188021677348</v>
      </c>
      <c r="P100" s="514">
        <v>11.815236225980971</v>
      </c>
      <c r="Q100" s="514">
        <v>12.394586296375683</v>
      </c>
      <c r="R100" s="514">
        <v>11.810612129699146</v>
      </c>
      <c r="S100" s="514">
        <v>11.724832099437323</v>
      </c>
      <c r="T100" s="514">
        <v>12.452494536614624</v>
      </c>
      <c r="U100" s="514">
        <v>12.872127721003794</v>
      </c>
      <c r="V100" s="514">
        <v>13.01061472142265</v>
      </c>
      <c r="W100" s="514">
        <v>13.29332952895106</v>
      </c>
      <c r="X100" s="514">
        <v>12.834898959797265</v>
      </c>
      <c r="Y100" s="514">
        <v>12.789211081376076</v>
      </c>
    </row>
    <row r="101" spans="1:25" ht="10.5" customHeight="1">
      <c r="A101" s="500" t="s">
        <v>271</v>
      </c>
      <c r="B101" s="514">
        <v>6.223923043727089</v>
      </c>
      <c r="C101" s="514">
        <v>5.8355250612862255</v>
      </c>
      <c r="D101" s="514">
        <v>5.939781288648202</v>
      </c>
      <c r="E101" s="514">
        <v>5.68193420001056</v>
      </c>
      <c r="F101" s="514">
        <v>4.789094490678736</v>
      </c>
      <c r="G101" s="514">
        <v>5.696414345786109</v>
      </c>
      <c r="H101" s="514">
        <v>5.964725715725682</v>
      </c>
      <c r="I101" s="514">
        <v>5.888932258574464</v>
      </c>
      <c r="J101" s="514">
        <v>5.6641561448382065</v>
      </c>
      <c r="K101" s="514">
        <v>6.6778453621059555</v>
      </c>
      <c r="L101" s="514">
        <v>6.532523098490231</v>
      </c>
      <c r="M101" s="514">
        <v>7.657872171889203</v>
      </c>
      <c r="N101" s="514">
        <v>8.119121172916584</v>
      </c>
      <c r="O101" s="514">
        <v>8.537833908498644</v>
      </c>
      <c r="P101" s="514">
        <v>8.029729288154067</v>
      </c>
      <c r="Q101" s="514">
        <v>7.184622093842141</v>
      </c>
      <c r="R101" s="514">
        <v>6.58854908123787</v>
      </c>
      <c r="S101" s="514">
        <v>5.748671689467348</v>
      </c>
      <c r="T101" s="514">
        <v>5.5400063274841855</v>
      </c>
      <c r="U101" s="514">
        <v>5.362034756970129</v>
      </c>
      <c r="V101" s="514">
        <v>5.468866212057272</v>
      </c>
      <c r="W101" s="514">
        <v>5.07838794802792</v>
      </c>
      <c r="X101" s="514">
        <v>4.869520347886321</v>
      </c>
      <c r="Y101" s="514">
        <v>5.277899393046027</v>
      </c>
    </row>
    <row r="102" spans="1:25" ht="10.5" customHeight="1">
      <c r="A102" s="501" t="s">
        <v>272</v>
      </c>
      <c r="B102" s="514">
        <v>15.345896437594387</v>
      </c>
      <c r="C102" s="514">
        <v>13.331749114548199</v>
      </c>
      <c r="D102" s="514">
        <v>14.744612917084442</v>
      </c>
      <c r="E102" s="514">
        <v>14.200637930529396</v>
      </c>
      <c r="F102" s="514">
        <v>14.699463587662207</v>
      </c>
      <c r="G102" s="514">
        <v>13.53924745093435</v>
      </c>
      <c r="H102" s="514">
        <v>12.593076671660889</v>
      </c>
      <c r="I102" s="514">
        <v>10.694521699252608</v>
      </c>
      <c r="J102" s="514">
        <v>9.978189207163398</v>
      </c>
      <c r="K102" s="514">
        <v>8.562818206104952</v>
      </c>
      <c r="L102" s="514">
        <v>9.099231934595597</v>
      </c>
      <c r="M102" s="514">
        <v>9.017518376149354</v>
      </c>
      <c r="N102" s="514">
        <v>9.494426586090814</v>
      </c>
      <c r="O102" s="514">
        <v>9.318694452667218</v>
      </c>
      <c r="P102" s="514">
        <v>8.182301477871203</v>
      </c>
      <c r="Q102" s="514">
        <v>7.339499972035634</v>
      </c>
      <c r="R102" s="514">
        <v>6.576321401298106</v>
      </c>
      <c r="S102" s="514">
        <v>6.438997882331154</v>
      </c>
      <c r="T102" s="514">
        <v>6.256696363381359</v>
      </c>
      <c r="U102" s="514">
        <v>6.980713952465676</v>
      </c>
      <c r="V102" s="514">
        <v>6.968814271227044</v>
      </c>
      <c r="W102" s="514">
        <v>6.863094785278354</v>
      </c>
      <c r="X102" s="514">
        <v>6.402504352259271</v>
      </c>
      <c r="Y102" s="514">
        <v>6.286522898401648</v>
      </c>
    </row>
    <row r="103" spans="1:25" ht="10.5" customHeight="1">
      <c r="A103" s="500" t="s">
        <v>270</v>
      </c>
      <c r="B103" s="514">
        <v>25.866145366275155</v>
      </c>
      <c r="C103" s="514">
        <v>23.13092503098035</v>
      </c>
      <c r="D103" s="514">
        <v>25.967557537519117</v>
      </c>
      <c r="E103" s="514">
        <v>25.14233179701611</v>
      </c>
      <c r="F103" s="514">
        <v>25.90776994558114</v>
      </c>
      <c r="G103" s="514">
        <v>22.165843503094216</v>
      </c>
      <c r="H103" s="514">
        <v>19.22335246823265</v>
      </c>
      <c r="I103" s="514">
        <v>15.781163352856131</v>
      </c>
      <c r="J103" s="514">
        <v>13.089158686637129</v>
      </c>
      <c r="K103" s="514">
        <v>12.071657782482992</v>
      </c>
      <c r="L103" s="514">
        <v>12.227353626482564</v>
      </c>
      <c r="M103" s="514">
        <v>12.823938711711627</v>
      </c>
      <c r="N103" s="514">
        <v>13.952389249923957</v>
      </c>
      <c r="O103" s="514">
        <v>14.503031733250763</v>
      </c>
      <c r="P103" s="514">
        <v>12.124020590445522</v>
      </c>
      <c r="Q103" s="514">
        <v>12.237310681391609</v>
      </c>
      <c r="R103" s="514">
        <v>10.917073105372662</v>
      </c>
      <c r="S103" s="514">
        <v>10.973961137257843</v>
      </c>
      <c r="T103" s="514">
        <v>9.942862857878309</v>
      </c>
      <c r="U103" s="514">
        <v>11.538117152233271</v>
      </c>
      <c r="V103" s="514">
        <v>12.029158665157507</v>
      </c>
      <c r="W103" s="514">
        <v>11.089488408884177</v>
      </c>
      <c r="X103" s="514">
        <v>10.041841032568962</v>
      </c>
      <c r="Y103" s="514">
        <v>10.364729894864709</v>
      </c>
    </row>
    <row r="104" spans="1:25" ht="10.5" customHeight="1">
      <c r="A104" s="500" t="s">
        <v>271</v>
      </c>
      <c r="B104" s="514" t="s">
        <v>421</v>
      </c>
      <c r="C104" s="514" t="s">
        <v>421</v>
      </c>
      <c r="D104" s="514" t="s">
        <v>421</v>
      </c>
      <c r="E104" s="514" t="s">
        <v>421</v>
      </c>
      <c r="F104" s="514" t="s">
        <v>421</v>
      </c>
      <c r="G104" s="514" t="s">
        <v>421</v>
      </c>
      <c r="H104" s="514" t="s">
        <v>421</v>
      </c>
      <c r="I104" s="514" t="s">
        <v>421</v>
      </c>
      <c r="J104" s="514">
        <v>7.0849782435855</v>
      </c>
      <c r="K104" s="514" t="s">
        <v>421</v>
      </c>
      <c r="L104" s="514">
        <v>6.357479802695067</v>
      </c>
      <c r="M104" s="514" t="s">
        <v>421</v>
      </c>
      <c r="N104" s="514">
        <v>5.792514445987616</v>
      </c>
      <c r="O104" s="514" t="s">
        <v>421</v>
      </c>
      <c r="P104" s="514" t="s">
        <v>421</v>
      </c>
      <c r="Q104" s="514" t="s">
        <v>421</v>
      </c>
      <c r="R104" s="514" t="s">
        <v>421</v>
      </c>
      <c r="S104" s="514" t="s">
        <v>421</v>
      </c>
      <c r="T104" s="514" t="s">
        <v>421</v>
      </c>
      <c r="U104" s="514" t="s">
        <v>421</v>
      </c>
      <c r="V104" s="514" t="s">
        <v>421</v>
      </c>
      <c r="W104" s="514" t="s">
        <v>421</v>
      </c>
      <c r="X104" s="514" t="s">
        <v>421</v>
      </c>
      <c r="Y104" s="514" t="s">
        <v>421</v>
      </c>
    </row>
    <row r="105" spans="1:25" ht="9" customHeight="1">
      <c r="A105" s="502"/>
      <c r="B105" s="514"/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</row>
    <row r="106" spans="1:25" ht="10.5" customHeight="1">
      <c r="A106" s="499" t="s">
        <v>203</v>
      </c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</row>
    <row r="107" spans="1:25" ht="10.5" customHeight="1">
      <c r="A107" s="500" t="s">
        <v>269</v>
      </c>
      <c r="B107" s="514">
        <v>3.827260311378142</v>
      </c>
      <c r="C107" s="514">
        <v>3.699752095074873</v>
      </c>
      <c r="D107" s="514">
        <v>3.923603470607813</v>
      </c>
      <c r="E107" s="514">
        <v>3.298185681181693</v>
      </c>
      <c r="F107" s="514">
        <v>3.728522882385837</v>
      </c>
      <c r="G107" s="514">
        <v>3.649519243566155</v>
      </c>
      <c r="H107" s="514">
        <v>3.466418176249192</v>
      </c>
      <c r="I107" s="514">
        <v>3.204372613993592</v>
      </c>
      <c r="J107" s="514">
        <v>3.0689731408236556</v>
      </c>
      <c r="K107" s="514">
        <v>2.3682528142229655</v>
      </c>
      <c r="L107" s="514">
        <v>2.2119271150763797</v>
      </c>
      <c r="M107" s="514">
        <v>2.236249099405807</v>
      </c>
      <c r="N107" s="514">
        <v>2.0248092235586665</v>
      </c>
      <c r="O107" s="514">
        <v>2.0861699367594175</v>
      </c>
      <c r="P107" s="514">
        <v>2.5748407468076695</v>
      </c>
      <c r="Q107" s="514">
        <v>2.4571421244560994</v>
      </c>
      <c r="R107" s="514">
        <v>2.391358193470239</v>
      </c>
      <c r="S107" s="514">
        <v>2.9166774417586936</v>
      </c>
      <c r="T107" s="514">
        <v>3.0359032158814543</v>
      </c>
      <c r="U107" s="514">
        <v>2.9820263588240317</v>
      </c>
      <c r="V107" s="514">
        <v>3.181998222724013</v>
      </c>
      <c r="W107" s="514">
        <v>3.317410718486067</v>
      </c>
      <c r="X107" s="514">
        <v>3.210764952721717</v>
      </c>
      <c r="Y107" s="514">
        <v>3.0161542164888844</v>
      </c>
    </row>
    <row r="108" spans="1:25" ht="10.5" customHeight="1">
      <c r="A108" s="500" t="s">
        <v>270</v>
      </c>
      <c r="B108" s="514">
        <v>4.869933011002683</v>
      </c>
      <c r="C108" s="514">
        <v>4.396774172016029</v>
      </c>
      <c r="D108" s="514">
        <v>5.006826101785567</v>
      </c>
      <c r="E108" s="514">
        <v>4.216635813029466</v>
      </c>
      <c r="F108" s="514">
        <v>4.591278250027196</v>
      </c>
      <c r="G108" s="514">
        <v>4.147247301330974</v>
      </c>
      <c r="H108" s="514">
        <v>4.2084271652545295</v>
      </c>
      <c r="I108" s="514">
        <v>3.865587884996352</v>
      </c>
      <c r="J108" s="514">
        <v>3.73811964373296</v>
      </c>
      <c r="K108" s="514">
        <v>2.8534388964504624</v>
      </c>
      <c r="L108" s="514">
        <v>2.7297123955885123</v>
      </c>
      <c r="M108" s="514">
        <v>2.6443259087364526</v>
      </c>
      <c r="N108" s="514">
        <v>2.4809540855990018</v>
      </c>
      <c r="O108" s="514">
        <v>2.5420607742387906</v>
      </c>
      <c r="P108" s="514">
        <v>3.470620394000541</v>
      </c>
      <c r="Q108" s="514">
        <v>3.4187022907385187</v>
      </c>
      <c r="R108" s="514">
        <v>3.329264263974794</v>
      </c>
      <c r="S108" s="514">
        <v>4.091229320683281</v>
      </c>
      <c r="T108" s="514">
        <v>4.137094982591555</v>
      </c>
      <c r="U108" s="514">
        <v>4.07232245332554</v>
      </c>
      <c r="V108" s="514">
        <v>4.3910661490572025</v>
      </c>
      <c r="W108" s="514">
        <v>4.8188281942060796</v>
      </c>
      <c r="X108" s="514">
        <v>4.410107050288054</v>
      </c>
      <c r="Y108" s="514">
        <v>4.171079883649174</v>
      </c>
    </row>
    <row r="109" spans="1:25" ht="10.5" customHeight="1">
      <c r="A109" s="500" t="s">
        <v>271</v>
      </c>
      <c r="B109" s="514">
        <v>2.8000672112282263</v>
      </c>
      <c r="C109" s="514">
        <v>2.9736887884026015</v>
      </c>
      <c r="D109" s="514">
        <v>2.93441626383018</v>
      </c>
      <c r="E109" s="514">
        <v>2.44027442329903</v>
      </c>
      <c r="F109" s="514">
        <v>2.9506675757788914</v>
      </c>
      <c r="G109" s="514">
        <v>3.2045515018619186</v>
      </c>
      <c r="H109" s="514">
        <v>2.812052874371958</v>
      </c>
      <c r="I109" s="514">
        <v>2.5563902588435363</v>
      </c>
      <c r="J109" s="514">
        <v>2.412512996391948</v>
      </c>
      <c r="K109" s="514">
        <v>1.8897296214510861</v>
      </c>
      <c r="L109" s="514">
        <v>1.6968308061872133</v>
      </c>
      <c r="M109" s="514">
        <v>1.831160775214763</v>
      </c>
      <c r="N109" s="514">
        <v>1.6117907119445527</v>
      </c>
      <c r="O109" s="514">
        <v>1.6646759415735368</v>
      </c>
      <c r="P109" s="514">
        <v>1.710877728074119</v>
      </c>
      <c r="Q109" s="514">
        <v>1.5246972577206197</v>
      </c>
      <c r="R109" s="514">
        <v>1.483188296476378</v>
      </c>
      <c r="S109" s="514">
        <v>1.7461020050626759</v>
      </c>
      <c r="T109" s="514">
        <v>1.934608061444518</v>
      </c>
      <c r="U109" s="514">
        <v>1.8939738226620557</v>
      </c>
      <c r="V109" s="514">
        <v>2.0097344397913752</v>
      </c>
      <c r="W109" s="514">
        <v>1.8572415728109792</v>
      </c>
      <c r="X109" s="514">
        <v>2.0464152190500227</v>
      </c>
      <c r="Y109" s="514">
        <v>1.9025422833662033</v>
      </c>
    </row>
    <row r="110" spans="1:25" ht="10.5" customHeight="1">
      <c r="A110" s="501" t="s">
        <v>272</v>
      </c>
      <c r="B110" s="514">
        <v>13.98386620788275</v>
      </c>
      <c r="C110" s="514">
        <v>15.03804703565989</v>
      </c>
      <c r="D110" s="514">
        <v>14.400787574361575</v>
      </c>
      <c r="E110" s="514">
        <v>13.724418629140082</v>
      </c>
      <c r="F110" s="514">
        <v>11.725120732263507</v>
      </c>
      <c r="G110" s="514">
        <v>12.819196793703142</v>
      </c>
      <c r="H110" s="514">
        <v>12.340219573297157</v>
      </c>
      <c r="I110" s="514">
        <v>12.404113510099313</v>
      </c>
      <c r="J110" s="514">
        <v>11.7385699334401</v>
      </c>
      <c r="K110" s="514">
        <v>11.656059767693016</v>
      </c>
      <c r="L110" s="514">
        <v>8.958820394848896</v>
      </c>
      <c r="M110" s="514">
        <v>8.990571781330287</v>
      </c>
      <c r="N110" s="514">
        <v>8.932337399644917</v>
      </c>
      <c r="O110" s="514">
        <v>9.799727997962288</v>
      </c>
      <c r="P110" s="514">
        <v>11.296829913463494</v>
      </c>
      <c r="Q110" s="514">
        <v>13.537005332463508</v>
      </c>
      <c r="R110" s="514">
        <v>14.112097293718213</v>
      </c>
      <c r="S110" s="514">
        <v>16.19755836689529</v>
      </c>
      <c r="T110" s="514">
        <v>16.247693120737473</v>
      </c>
      <c r="U110" s="514">
        <v>16.496627179797617</v>
      </c>
      <c r="V110" s="514">
        <v>15.186670212560072</v>
      </c>
      <c r="W110" s="514">
        <v>16.262893783521356</v>
      </c>
      <c r="X110" s="514">
        <v>15.16553619622938</v>
      </c>
      <c r="Y110" s="514">
        <v>16.717747157899016</v>
      </c>
    </row>
    <row r="111" spans="1:25" ht="10.5" customHeight="1">
      <c r="A111" s="500" t="s">
        <v>270</v>
      </c>
      <c r="B111" s="514">
        <v>20.54945062358664</v>
      </c>
      <c r="C111" s="514">
        <v>21.72535812401068</v>
      </c>
      <c r="D111" s="514">
        <v>21.502654983196575</v>
      </c>
      <c r="E111" s="514">
        <v>20.301324554135803</v>
      </c>
      <c r="F111" s="514">
        <v>18.21604346385683</v>
      </c>
      <c r="G111" s="514">
        <v>20.103357169565008</v>
      </c>
      <c r="H111" s="514">
        <v>19.83459082758803</v>
      </c>
      <c r="I111" s="514">
        <v>18.916284120749154</v>
      </c>
      <c r="J111" s="514">
        <v>18.773905694432067</v>
      </c>
      <c r="K111" s="514">
        <v>18.182238934331927</v>
      </c>
      <c r="L111" s="514">
        <v>14.405121941329316</v>
      </c>
      <c r="M111" s="514">
        <v>14.970196078336809</v>
      </c>
      <c r="N111" s="514">
        <v>15.917827049301511</v>
      </c>
      <c r="O111" s="514">
        <v>16.89894965133883</v>
      </c>
      <c r="P111" s="514">
        <v>20.208715665495884</v>
      </c>
      <c r="Q111" s="514">
        <v>24.553216969529174</v>
      </c>
      <c r="R111" s="514">
        <v>25.812874372237108</v>
      </c>
      <c r="S111" s="514">
        <v>30.07128400157814</v>
      </c>
      <c r="T111" s="514">
        <v>30.68397682956333</v>
      </c>
      <c r="U111" s="514">
        <v>31.12830930261775</v>
      </c>
      <c r="V111" s="514">
        <v>28.69422460981244</v>
      </c>
      <c r="W111" s="514">
        <v>30.497452601138445</v>
      </c>
      <c r="X111" s="514">
        <v>27.96555316594613</v>
      </c>
      <c r="Y111" s="514">
        <v>30.63557226116732</v>
      </c>
    </row>
    <row r="112" spans="1:25" ht="10.5" customHeight="1">
      <c r="A112" s="503" t="s">
        <v>271</v>
      </c>
      <c r="B112" s="515">
        <v>8.115099104535757</v>
      </c>
      <c r="C112" s="515">
        <v>8.998672886541254</v>
      </c>
      <c r="D112" s="515">
        <v>7.974366831204109</v>
      </c>
      <c r="E112" s="515">
        <v>7.736437855407267</v>
      </c>
      <c r="F112" s="515">
        <v>5.964920880738198</v>
      </c>
      <c r="G112" s="515">
        <v>6.394744797506828</v>
      </c>
      <c r="H112" s="515">
        <v>5.752297443953625</v>
      </c>
      <c r="I112" s="515">
        <v>6.51292830097829</v>
      </c>
      <c r="J112" s="515">
        <v>5.389729140070832</v>
      </c>
      <c r="K112" s="515">
        <v>5.749287578308149</v>
      </c>
      <c r="L112" s="515" t="s">
        <v>421</v>
      </c>
      <c r="M112" s="515" t="s">
        <v>421</v>
      </c>
      <c r="N112" s="515" t="s">
        <v>421</v>
      </c>
      <c r="O112" s="515" t="s">
        <v>421</v>
      </c>
      <c r="P112" s="515" t="s">
        <v>421</v>
      </c>
      <c r="Q112" s="515" t="s">
        <v>421</v>
      </c>
      <c r="R112" s="515" t="s">
        <v>421</v>
      </c>
      <c r="S112" s="515" t="s">
        <v>421</v>
      </c>
      <c r="T112" s="515" t="s">
        <v>421</v>
      </c>
      <c r="U112" s="515" t="s">
        <v>421</v>
      </c>
      <c r="V112" s="515" t="s">
        <v>421</v>
      </c>
      <c r="W112" s="515" t="s">
        <v>421</v>
      </c>
      <c r="X112" s="515" t="s">
        <v>421</v>
      </c>
      <c r="Y112" s="515" t="s">
        <v>421</v>
      </c>
    </row>
    <row r="113" spans="1:17" ht="10.5" customHeight="1">
      <c r="A113" s="513"/>
      <c r="B113" s="510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118"/>
      <c r="Q113" s="139"/>
    </row>
    <row r="114" spans="1:17" ht="10.5" customHeight="1">
      <c r="A114" s="273"/>
      <c r="B114" s="510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118"/>
      <c r="Q114" s="140"/>
    </row>
    <row r="115" spans="1:25" ht="10.5" customHeight="1">
      <c r="A115" s="742" t="s">
        <v>424</v>
      </c>
      <c r="B115" s="742"/>
      <c r="C115" s="742"/>
      <c r="D115" s="742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</row>
    <row r="116" spans="1:17" ht="10.5" customHeight="1">
      <c r="A116" s="756"/>
      <c r="B116" s="756"/>
      <c r="C116" s="756"/>
      <c r="D116" s="756"/>
      <c r="E116" s="756"/>
      <c r="F116" s="756"/>
      <c r="G116" s="756"/>
      <c r="H116" s="756"/>
      <c r="I116" s="756"/>
      <c r="J116" s="756"/>
      <c r="K116" s="756"/>
      <c r="L116" s="756"/>
      <c r="M116" s="756"/>
      <c r="N116" s="756"/>
      <c r="O116" s="756"/>
      <c r="P116" s="118"/>
      <c r="Q116" s="139"/>
    </row>
    <row r="117" spans="1:25" ht="10.5" customHeight="1">
      <c r="A117" s="795" t="s">
        <v>292</v>
      </c>
      <c r="B117" s="519">
        <v>1987</v>
      </c>
      <c r="C117" s="519">
        <v>1988</v>
      </c>
      <c r="D117" s="519">
        <v>1989</v>
      </c>
      <c r="E117" s="519">
        <v>1990</v>
      </c>
      <c r="F117" s="519">
        <v>1991</v>
      </c>
      <c r="G117" s="519">
        <v>1992</v>
      </c>
      <c r="H117" s="519">
        <v>1993</v>
      </c>
      <c r="I117" s="519">
        <v>1994</v>
      </c>
      <c r="J117" s="519">
        <v>1995</v>
      </c>
      <c r="K117" s="519">
        <v>1996</v>
      </c>
      <c r="L117" s="519">
        <v>1997</v>
      </c>
      <c r="M117" s="519">
        <v>1998</v>
      </c>
      <c r="N117" s="519">
        <v>1999</v>
      </c>
      <c r="O117" s="519">
        <v>2000</v>
      </c>
      <c r="P117" s="519">
        <v>2001</v>
      </c>
      <c r="Q117" s="519">
        <v>2002</v>
      </c>
      <c r="R117" s="520">
        <v>2003</v>
      </c>
      <c r="S117" s="520">
        <v>2004</v>
      </c>
      <c r="T117" s="520">
        <v>2005</v>
      </c>
      <c r="U117" s="520">
        <v>2006</v>
      </c>
      <c r="V117" s="520">
        <v>2007</v>
      </c>
      <c r="W117" s="520">
        <v>2008</v>
      </c>
      <c r="X117" s="520">
        <v>2009</v>
      </c>
      <c r="Y117" s="520">
        <v>2010</v>
      </c>
    </row>
    <row r="118" spans="1:25" ht="10.5" customHeight="1">
      <c r="A118" s="796"/>
      <c r="B118" s="518" t="s">
        <v>397</v>
      </c>
      <c r="C118" s="518" t="s">
        <v>398</v>
      </c>
      <c r="D118" s="518" t="s">
        <v>399</v>
      </c>
      <c r="E118" s="518" t="s">
        <v>400</v>
      </c>
      <c r="F118" s="518" t="s">
        <v>401</v>
      </c>
      <c r="G118" s="518" t="s">
        <v>402</v>
      </c>
      <c r="H118" s="518" t="s">
        <v>403</v>
      </c>
      <c r="I118" s="518" t="s">
        <v>404</v>
      </c>
      <c r="J118" s="518" t="s">
        <v>405</v>
      </c>
      <c r="K118" s="518" t="s">
        <v>406</v>
      </c>
      <c r="L118" s="518" t="s">
        <v>407</v>
      </c>
      <c r="M118" s="518" t="s">
        <v>408</v>
      </c>
      <c r="N118" s="518" t="s">
        <v>409</v>
      </c>
      <c r="O118" s="518" t="s">
        <v>410</v>
      </c>
      <c r="P118" s="518" t="s">
        <v>411</v>
      </c>
      <c r="Q118" s="518" t="s">
        <v>412</v>
      </c>
      <c r="R118" s="523" t="s">
        <v>413</v>
      </c>
      <c r="S118" s="523" t="s">
        <v>414</v>
      </c>
      <c r="T118" s="523" t="s">
        <v>415</v>
      </c>
      <c r="U118" s="523" t="s">
        <v>416</v>
      </c>
      <c r="V118" s="523" t="s">
        <v>417</v>
      </c>
      <c r="W118" s="523" t="s">
        <v>418</v>
      </c>
      <c r="X118" s="523" t="s">
        <v>419</v>
      </c>
      <c r="Y118" s="523" t="s">
        <v>420</v>
      </c>
    </row>
    <row r="119" spans="1:25" ht="9" customHeight="1">
      <c r="A119" s="269"/>
      <c r="B119" s="269"/>
      <c r="C119" s="269"/>
      <c r="D119" s="270"/>
      <c r="E119" s="270"/>
      <c r="F119" s="270"/>
      <c r="G119" s="269"/>
      <c r="H119" s="269"/>
      <c r="I119" s="269"/>
      <c r="J119" s="269"/>
      <c r="K119" s="269"/>
      <c r="L119" s="269"/>
      <c r="M119" s="269"/>
      <c r="N119" s="269"/>
      <c r="O119" s="269"/>
      <c r="P119" s="262"/>
      <c r="Q119" s="506"/>
      <c r="R119" s="488"/>
      <c r="S119" s="488"/>
      <c r="T119" s="488"/>
      <c r="U119" s="488"/>
      <c r="V119" s="488"/>
      <c r="W119" s="488"/>
      <c r="X119" s="488"/>
      <c r="Y119" s="488"/>
    </row>
    <row r="120" spans="1:25" ht="10.5" customHeight="1">
      <c r="A120" s="499" t="s">
        <v>274</v>
      </c>
      <c r="B120" s="512"/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122"/>
      <c r="Q120" s="507"/>
      <c r="R120" s="508"/>
      <c r="S120" s="508"/>
      <c r="T120" s="508"/>
      <c r="U120" s="508"/>
      <c r="V120" s="508"/>
      <c r="W120" s="508"/>
      <c r="X120" s="508"/>
      <c r="Y120" s="508"/>
    </row>
    <row r="121" spans="1:25" ht="10.5" customHeight="1">
      <c r="A121" s="499" t="s">
        <v>275</v>
      </c>
      <c r="B121" s="514"/>
      <c r="C121" s="514"/>
      <c r="D121" s="514"/>
      <c r="E121" s="514"/>
      <c r="F121" s="514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  <c r="S121" s="514"/>
      <c r="T121" s="514"/>
      <c r="U121" s="514"/>
      <c r="V121" s="514"/>
      <c r="W121" s="514"/>
      <c r="X121" s="514"/>
      <c r="Y121" s="514"/>
    </row>
    <row r="122" spans="1:25" ht="10.5" customHeight="1">
      <c r="A122" s="500" t="s">
        <v>269</v>
      </c>
      <c r="B122" s="514">
        <v>6.463349336994278</v>
      </c>
      <c r="C122" s="514">
        <v>5.865759187404806</v>
      </c>
      <c r="D122" s="514">
        <v>5.23042243247386</v>
      </c>
      <c r="E122" s="514">
        <v>4.47772097018553</v>
      </c>
      <c r="F122" s="514">
        <v>4.035501662465748</v>
      </c>
      <c r="G122" s="514">
        <v>3.2754906499504988</v>
      </c>
      <c r="H122" s="514">
        <v>3.1607265351131546</v>
      </c>
      <c r="I122" s="514">
        <v>3.168317506599234</v>
      </c>
      <c r="J122" s="514">
        <v>3.256769845072627</v>
      </c>
      <c r="K122" s="514">
        <v>4.220881888754664</v>
      </c>
      <c r="L122" s="514">
        <v>5.111291537342819</v>
      </c>
      <c r="M122" s="514">
        <v>5.830861725730246</v>
      </c>
      <c r="N122" s="514">
        <v>6.202377830076966</v>
      </c>
      <c r="O122" s="514">
        <v>6.181137820910157</v>
      </c>
      <c r="P122" s="514">
        <v>5.65640191070804</v>
      </c>
      <c r="Q122" s="514">
        <v>5.088768814347064</v>
      </c>
      <c r="R122" s="514">
        <v>4.757909841018183</v>
      </c>
      <c r="S122" s="514">
        <v>4.51081560009061</v>
      </c>
      <c r="T122" s="514">
        <v>4.245357668297973</v>
      </c>
      <c r="U122" s="514">
        <v>3.5895079908222685</v>
      </c>
      <c r="V122" s="514">
        <v>3.39763278340954</v>
      </c>
      <c r="W122" s="514">
        <v>3.1626865832444833</v>
      </c>
      <c r="X122" s="514">
        <v>2.7296144159720344</v>
      </c>
      <c r="Y122" s="514">
        <v>3.03472076098543</v>
      </c>
    </row>
    <row r="123" spans="1:25" ht="10.5" customHeight="1">
      <c r="A123" s="500" t="s">
        <v>270</v>
      </c>
      <c r="B123" s="514">
        <v>6.75924359823751</v>
      </c>
      <c r="C123" s="514">
        <v>6.205485802254667</v>
      </c>
      <c r="D123" s="514">
        <v>5.607702530235927</v>
      </c>
      <c r="E123" s="514">
        <v>4.657245696180415</v>
      </c>
      <c r="F123" s="514">
        <v>4.230718828047646</v>
      </c>
      <c r="G123" s="514">
        <v>3.6376987489487598</v>
      </c>
      <c r="H123" s="514">
        <v>3.258429141688693</v>
      </c>
      <c r="I123" s="514">
        <v>3.097688685603579</v>
      </c>
      <c r="J123" s="514">
        <v>3.4382364698635817</v>
      </c>
      <c r="K123" s="514">
        <v>4.679420935150456</v>
      </c>
      <c r="L123" s="514">
        <v>5.7048400048327075</v>
      </c>
      <c r="M123" s="514">
        <v>6.268234793915572</v>
      </c>
      <c r="N123" s="514">
        <v>6.872444461695025</v>
      </c>
      <c r="O123" s="514">
        <v>6.534139369868392</v>
      </c>
      <c r="P123" s="514">
        <v>5.85684390183472</v>
      </c>
      <c r="Q123" s="514">
        <v>5.349545744224609</v>
      </c>
      <c r="R123" s="514">
        <v>5.35481423715036</v>
      </c>
      <c r="S123" s="514">
        <v>5.144913015812194</v>
      </c>
      <c r="T123" s="514">
        <v>5.0863726748175555</v>
      </c>
      <c r="U123" s="514">
        <v>4.353760884615954</v>
      </c>
      <c r="V123" s="514">
        <v>4.191621901286309</v>
      </c>
      <c r="W123" s="514">
        <v>4.063151429105209</v>
      </c>
      <c r="X123" s="514">
        <v>3.322861197967648</v>
      </c>
      <c r="Y123" s="514">
        <v>3.7728871618022866</v>
      </c>
    </row>
    <row r="124" spans="1:25" ht="10.5" customHeight="1">
      <c r="A124" s="500" t="s">
        <v>271</v>
      </c>
      <c r="B124" s="514">
        <v>6.153026491710486</v>
      </c>
      <c r="C124" s="514">
        <v>5.509133206354617</v>
      </c>
      <c r="D124" s="514">
        <v>4.831488513837144</v>
      </c>
      <c r="E124" s="514">
        <v>4.254811022966087</v>
      </c>
      <c r="F124" s="514">
        <v>3.798489071544857</v>
      </c>
      <c r="G124" s="514">
        <v>2.8657485692400906</v>
      </c>
      <c r="H124" s="514">
        <v>3.0305279670994802</v>
      </c>
      <c r="I124" s="514">
        <v>3.2156949774074635</v>
      </c>
      <c r="J124" s="514">
        <v>3.0672447055180223</v>
      </c>
      <c r="K124" s="514">
        <v>3.741957499329231</v>
      </c>
      <c r="L124" s="514">
        <v>4.49097157542841</v>
      </c>
      <c r="M124" s="514">
        <v>5.374339356181759</v>
      </c>
      <c r="N124" s="514">
        <v>5.506672288618503</v>
      </c>
      <c r="O124" s="514">
        <v>5.817244081513755</v>
      </c>
      <c r="P124" s="514">
        <v>5.451926005834411</v>
      </c>
      <c r="Q124" s="514">
        <v>4.825049567996937</v>
      </c>
      <c r="R124" s="514">
        <v>4.1584921892824385</v>
      </c>
      <c r="S124" s="514">
        <v>3.8766600019908926</v>
      </c>
      <c r="T124" s="514">
        <v>3.4062791788919307</v>
      </c>
      <c r="U124" s="514">
        <v>2.826985314115702</v>
      </c>
      <c r="V124" s="514">
        <v>2.605399599219353</v>
      </c>
      <c r="W124" s="514">
        <v>2.2631449635271026</v>
      </c>
      <c r="X124" s="514">
        <v>2.1367947542125694</v>
      </c>
      <c r="Y124" s="514">
        <v>2.29742053625327</v>
      </c>
    </row>
    <row r="125" spans="1:25" ht="10.5" customHeight="1">
      <c r="A125" s="501" t="s">
        <v>272</v>
      </c>
      <c r="B125" s="514">
        <v>19.325215411719483</v>
      </c>
      <c r="C125" s="514">
        <v>18.7103795659182</v>
      </c>
      <c r="D125" s="514">
        <v>17.963925129016303</v>
      </c>
      <c r="E125" s="514">
        <v>15.112556783767527</v>
      </c>
      <c r="F125" s="514">
        <v>12.855712007963687</v>
      </c>
      <c r="G125" s="514">
        <v>12.01042974921639</v>
      </c>
      <c r="H125" s="514">
        <v>11.656178499402904</v>
      </c>
      <c r="I125" s="514">
        <v>11.878859747014344</v>
      </c>
      <c r="J125" s="514">
        <v>13.939985167644315</v>
      </c>
      <c r="K125" s="514">
        <v>14.674403435509072</v>
      </c>
      <c r="L125" s="514">
        <v>16.701375051292167</v>
      </c>
      <c r="M125" s="514">
        <v>16.571326676605906</v>
      </c>
      <c r="N125" s="514">
        <v>16.152516562491584</v>
      </c>
      <c r="O125" s="514">
        <v>15.12242933305181</v>
      </c>
      <c r="P125" s="514">
        <v>16.412180748575945</v>
      </c>
      <c r="Q125" s="514">
        <v>14.915139645665656</v>
      </c>
      <c r="R125" s="514">
        <v>14.569901551026337</v>
      </c>
      <c r="S125" s="514">
        <v>14.166945164386856</v>
      </c>
      <c r="T125" s="514">
        <v>14.977393766948113</v>
      </c>
      <c r="U125" s="514">
        <v>13.195225249795193</v>
      </c>
      <c r="V125" s="514">
        <v>13.05159514125314</v>
      </c>
      <c r="W125" s="514">
        <v>13.322634405573204</v>
      </c>
      <c r="X125" s="514">
        <v>12.499257425034186</v>
      </c>
      <c r="Y125" s="514">
        <v>10.711531133912246</v>
      </c>
    </row>
    <row r="126" spans="1:25" ht="10.5" customHeight="1">
      <c r="A126" s="500" t="s">
        <v>270</v>
      </c>
      <c r="B126" s="514">
        <v>19.054262325487294</v>
      </c>
      <c r="C126" s="514">
        <v>18.52096254432139</v>
      </c>
      <c r="D126" s="514">
        <v>19.848147321443907</v>
      </c>
      <c r="E126" s="514">
        <v>17.925213169447566</v>
      </c>
      <c r="F126" s="514">
        <v>15.57018058958622</v>
      </c>
      <c r="G126" s="514">
        <v>14.896448093761117</v>
      </c>
      <c r="H126" s="514">
        <v>15.719118698472672</v>
      </c>
      <c r="I126" s="514">
        <v>14.013944500952709</v>
      </c>
      <c r="J126" s="514">
        <v>16.353843208277862</v>
      </c>
      <c r="K126" s="514">
        <v>16.78739390498657</v>
      </c>
      <c r="L126" s="514">
        <v>18.81830959224857</v>
      </c>
      <c r="M126" s="514">
        <v>19.02479106856164</v>
      </c>
      <c r="N126" s="514">
        <v>18.875964101503584</v>
      </c>
      <c r="O126" s="514">
        <v>17.063686975821952</v>
      </c>
      <c r="P126" s="514">
        <v>19.080963061226914</v>
      </c>
      <c r="Q126" s="514">
        <v>16.75773934142701</v>
      </c>
      <c r="R126" s="514">
        <v>15.706400778833984</v>
      </c>
      <c r="S126" s="514">
        <v>14.798857504097358</v>
      </c>
      <c r="T126" s="514">
        <v>15.985338714976773</v>
      </c>
      <c r="U126" s="514">
        <v>13.806144585875966</v>
      </c>
      <c r="V126" s="514">
        <v>13.37981032112667</v>
      </c>
      <c r="W126" s="514">
        <v>14.176582688928587</v>
      </c>
      <c r="X126" s="514">
        <v>14.643320731161978</v>
      </c>
      <c r="Y126" s="514">
        <v>12.045737440203789</v>
      </c>
    </row>
    <row r="127" spans="1:25" ht="10.5" customHeight="1">
      <c r="A127" s="500" t="s">
        <v>271</v>
      </c>
      <c r="B127" s="514">
        <v>19.600265370762227</v>
      </c>
      <c r="C127" s="514">
        <v>18.903711021028116</v>
      </c>
      <c r="D127" s="514">
        <v>16.032977694861795</v>
      </c>
      <c r="E127" s="514">
        <v>12.218622232473148</v>
      </c>
      <c r="F127" s="514">
        <v>10.051847398364986</v>
      </c>
      <c r="G127" s="514">
        <v>9.025150326846818</v>
      </c>
      <c r="H127" s="514">
        <v>7.459691346983223</v>
      </c>
      <c r="I127" s="514">
        <v>9.669153928485883</v>
      </c>
      <c r="J127" s="514">
        <v>11.439679361383595</v>
      </c>
      <c r="K127" s="514">
        <v>12.494721720863195</v>
      </c>
      <c r="L127" s="514">
        <v>14.52928889223893</v>
      </c>
      <c r="M127" s="514">
        <v>14.06852426811224</v>
      </c>
      <c r="N127" s="514">
        <v>13.401145502887239</v>
      </c>
      <c r="O127" s="514">
        <v>13.175361272688201</v>
      </c>
      <c r="P127" s="514">
        <v>13.750290069376451</v>
      </c>
      <c r="Q127" s="514">
        <v>13.084111015264508</v>
      </c>
      <c r="R127" s="514">
        <v>13.442177142549712</v>
      </c>
      <c r="S127" s="514">
        <v>13.539930829461028</v>
      </c>
      <c r="T127" s="514">
        <v>13.97847016260699</v>
      </c>
      <c r="U127" s="514">
        <v>12.589691019894016</v>
      </c>
      <c r="V127" s="514">
        <v>12.726222093294203</v>
      </c>
      <c r="W127" s="514">
        <v>12.475870183262185</v>
      </c>
      <c r="X127" s="514">
        <v>10.372940679404726</v>
      </c>
      <c r="Y127" s="514">
        <v>9.38809651026538</v>
      </c>
    </row>
    <row r="128" spans="1:25" ht="9" customHeight="1">
      <c r="A128" s="502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</row>
    <row r="129" spans="1:25" ht="10.5" customHeight="1">
      <c r="A129" s="499" t="s">
        <v>276</v>
      </c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</row>
    <row r="130" spans="1:25" ht="10.5" customHeight="1">
      <c r="A130" s="500" t="s">
        <v>269</v>
      </c>
      <c r="B130" s="514">
        <v>4.63534522837803</v>
      </c>
      <c r="C130" s="514">
        <v>4.7827860982835935</v>
      </c>
      <c r="D130" s="514">
        <v>4.748893733672185</v>
      </c>
      <c r="E130" s="514">
        <v>4.328672565621738</v>
      </c>
      <c r="F130" s="514">
        <v>4.3997942867729165</v>
      </c>
      <c r="G130" s="514">
        <v>4.49382254185319</v>
      </c>
      <c r="H130" s="514">
        <v>4.616693638238473</v>
      </c>
      <c r="I130" s="514">
        <v>4.248658998177309</v>
      </c>
      <c r="J130" s="514">
        <v>4.194389232191674</v>
      </c>
      <c r="K130" s="514">
        <v>3.9926128473934486</v>
      </c>
      <c r="L130" s="514">
        <v>3.6699850227699637</v>
      </c>
      <c r="M130" s="514">
        <v>3.313120736857917</v>
      </c>
      <c r="N130" s="514">
        <v>3.253092498809098</v>
      </c>
      <c r="O130" s="514">
        <v>3.3091444752494823</v>
      </c>
      <c r="P130" s="514">
        <v>3.0505853169482933</v>
      </c>
      <c r="Q130" s="514">
        <v>3.054100540960769</v>
      </c>
      <c r="R130" s="514">
        <v>2.8212498148755345</v>
      </c>
      <c r="S130" s="514">
        <v>2.7637416279240425</v>
      </c>
      <c r="T130" s="514">
        <v>2.5960948308117144</v>
      </c>
      <c r="U130" s="514">
        <v>3.026402555615725</v>
      </c>
      <c r="V130" s="514">
        <v>3.008414876521484</v>
      </c>
      <c r="W130" s="514">
        <v>3.0829456665526433</v>
      </c>
      <c r="X130" s="514">
        <v>3.277387254880567</v>
      </c>
      <c r="Y130" s="514">
        <v>3.0951759128579317</v>
      </c>
    </row>
    <row r="131" spans="1:25" ht="10.5" customHeight="1">
      <c r="A131" s="500" t="s">
        <v>270</v>
      </c>
      <c r="B131" s="514">
        <v>4.784483881764424</v>
      </c>
      <c r="C131" s="514">
        <v>5.0158293713746165</v>
      </c>
      <c r="D131" s="514">
        <v>4.86265194268303</v>
      </c>
      <c r="E131" s="514">
        <v>4.81483561473426</v>
      </c>
      <c r="F131" s="514">
        <v>4.857238750752044</v>
      </c>
      <c r="G131" s="514">
        <v>4.912927715573747</v>
      </c>
      <c r="H131" s="514">
        <v>4.7395405049093196</v>
      </c>
      <c r="I131" s="514">
        <v>4.209064284040516</v>
      </c>
      <c r="J131" s="514">
        <v>4.318656904037423</v>
      </c>
      <c r="K131" s="514">
        <v>4.164681195617639</v>
      </c>
      <c r="L131" s="514">
        <v>3.67683617375653</v>
      </c>
      <c r="M131" s="514">
        <v>3.555670052615651</v>
      </c>
      <c r="N131" s="514">
        <v>3.9016070265990757</v>
      </c>
      <c r="O131" s="514">
        <v>3.682359233458049</v>
      </c>
      <c r="P131" s="514">
        <v>3.3218305788707676</v>
      </c>
      <c r="Q131" s="514">
        <v>3.266885536302316</v>
      </c>
      <c r="R131" s="514">
        <v>2.9531061891637784</v>
      </c>
      <c r="S131" s="514">
        <v>2.6853812773090446</v>
      </c>
      <c r="T131" s="514">
        <v>2.4337787798644435</v>
      </c>
      <c r="U131" s="514">
        <v>2.889477157556134</v>
      </c>
      <c r="V131" s="514">
        <v>2.769179818753896</v>
      </c>
      <c r="W131" s="514">
        <v>2.799256561043854</v>
      </c>
      <c r="X131" s="514">
        <v>3.001533067169272</v>
      </c>
      <c r="Y131" s="514">
        <v>2.783146561077757</v>
      </c>
    </row>
    <row r="132" spans="1:25" ht="10.5" customHeight="1">
      <c r="A132" s="500" t="s">
        <v>271</v>
      </c>
      <c r="B132" s="514">
        <v>4.522092965559426</v>
      </c>
      <c r="C132" s="514">
        <v>4.556677699153131</v>
      </c>
      <c r="D132" s="514">
        <v>4.689354011102711</v>
      </c>
      <c r="E132" s="514">
        <v>3.7987437279670755</v>
      </c>
      <c r="F132" s="514">
        <v>3.9454013601583404</v>
      </c>
      <c r="G132" s="514">
        <v>4.207413944087972</v>
      </c>
      <c r="H132" s="514">
        <v>4.577308235228697</v>
      </c>
      <c r="I132" s="514">
        <v>4.278619096383178</v>
      </c>
      <c r="J132" s="514">
        <v>4.202901362870571</v>
      </c>
      <c r="K132" s="514">
        <v>3.909933150240916</v>
      </c>
      <c r="L132" s="514">
        <v>3.687454160644508</v>
      </c>
      <c r="M132" s="514">
        <v>3.112291897988339</v>
      </c>
      <c r="N132" s="514">
        <v>2.6774155351032674</v>
      </c>
      <c r="O132" s="514">
        <v>2.9445204455502627</v>
      </c>
      <c r="P132" s="514">
        <v>2.780528257045902</v>
      </c>
      <c r="Q132" s="514">
        <v>2.788028772159703</v>
      </c>
      <c r="R132" s="514">
        <v>2.6885133740744047</v>
      </c>
      <c r="S132" s="514">
        <v>2.8311550415591684</v>
      </c>
      <c r="T132" s="514">
        <v>2.753396964879531</v>
      </c>
      <c r="U132" s="514">
        <v>3.1492530259781444</v>
      </c>
      <c r="V132" s="514">
        <v>3.250355993199054</v>
      </c>
      <c r="W132" s="514">
        <v>3.3639435122364616</v>
      </c>
      <c r="X132" s="514">
        <v>3.5524780737932233</v>
      </c>
      <c r="Y132" s="514">
        <v>3.397880913758658</v>
      </c>
    </row>
    <row r="133" spans="1:25" ht="10.5" customHeight="1">
      <c r="A133" s="501" t="s">
        <v>272</v>
      </c>
      <c r="B133" s="514">
        <v>6.8408713765247455</v>
      </c>
      <c r="C133" s="514">
        <v>6.3751763736842575</v>
      </c>
      <c r="D133" s="514">
        <v>5.127139828380772</v>
      </c>
      <c r="E133" s="514">
        <v>5.055853310967318</v>
      </c>
      <c r="F133" s="514">
        <v>3.8979160683588265</v>
      </c>
      <c r="G133" s="514">
        <v>3.1427042733646076</v>
      </c>
      <c r="H133" s="514">
        <v>3.164979996056188</v>
      </c>
      <c r="I133" s="514">
        <v>3.4449116781976965</v>
      </c>
      <c r="J133" s="514">
        <v>3.389261606032194</v>
      </c>
      <c r="K133" s="514">
        <v>3.4865218616353717</v>
      </c>
      <c r="L133" s="514">
        <v>3.919400851203648</v>
      </c>
      <c r="M133" s="514">
        <v>3.9956954220487098</v>
      </c>
      <c r="N133" s="514">
        <v>3.6456822711947696</v>
      </c>
      <c r="O133" s="514">
        <v>3.746526268495748</v>
      </c>
      <c r="P133" s="514">
        <v>3.572395012086137</v>
      </c>
      <c r="Q133" s="514">
        <v>3.3126595275442</v>
      </c>
      <c r="R133" s="514">
        <v>2.9188810864266634</v>
      </c>
      <c r="S133" s="514">
        <v>3.019073915025813</v>
      </c>
      <c r="T133" s="514">
        <v>2.571342752417014</v>
      </c>
      <c r="U133" s="514">
        <v>2.4835677128168134</v>
      </c>
      <c r="V133" s="514">
        <v>2.3503581067643506</v>
      </c>
      <c r="W133" s="514">
        <v>2.530322596045033</v>
      </c>
      <c r="X133" s="514">
        <v>2.1014772129505324</v>
      </c>
      <c r="Y133" s="514">
        <v>2.448906692381022</v>
      </c>
    </row>
    <row r="134" spans="1:25" ht="10.5" customHeight="1">
      <c r="A134" s="500" t="s">
        <v>270</v>
      </c>
      <c r="B134" s="514">
        <v>4.784483881764424</v>
      </c>
      <c r="C134" s="514">
        <v>5.0158293713746165</v>
      </c>
      <c r="D134" s="514">
        <v>4.86265194268303</v>
      </c>
      <c r="E134" s="514">
        <v>4.81483561473426</v>
      </c>
      <c r="F134" s="514">
        <v>4.857238750752044</v>
      </c>
      <c r="G134" s="514">
        <v>4.912927715573747</v>
      </c>
      <c r="H134" s="514">
        <v>4.7395405049093196</v>
      </c>
      <c r="I134" s="514">
        <v>4.209064284040516</v>
      </c>
      <c r="J134" s="514">
        <v>4.318656904037423</v>
      </c>
      <c r="K134" s="514">
        <v>4.164681195617639</v>
      </c>
      <c r="L134" s="514">
        <v>3.67683617375653</v>
      </c>
      <c r="M134" s="514">
        <v>3.555670052615651</v>
      </c>
      <c r="N134" s="514">
        <v>3.9016070265990757</v>
      </c>
      <c r="O134" s="514">
        <v>3.682359233458049</v>
      </c>
      <c r="P134" s="514">
        <v>3.3218305788707676</v>
      </c>
      <c r="Q134" s="514">
        <v>3.266885536302316</v>
      </c>
      <c r="R134" s="514">
        <v>2.9531061891637784</v>
      </c>
      <c r="S134" s="514">
        <v>2.6853812773090446</v>
      </c>
      <c r="T134" s="514">
        <v>2.4337787798644435</v>
      </c>
      <c r="U134" s="514">
        <v>2.889477157556134</v>
      </c>
      <c r="V134" s="514">
        <v>2.769179818753896</v>
      </c>
      <c r="W134" s="514">
        <v>2.799256561043854</v>
      </c>
      <c r="X134" s="514">
        <v>3.001533067169272</v>
      </c>
      <c r="Y134" s="514">
        <v>2.783146561077757</v>
      </c>
    </row>
    <row r="135" spans="1:25" ht="10.5" customHeight="1">
      <c r="A135" s="500" t="s">
        <v>271</v>
      </c>
      <c r="B135" s="514">
        <v>4.522092965559426</v>
      </c>
      <c r="C135" s="514">
        <v>4.556677699153131</v>
      </c>
      <c r="D135" s="514">
        <v>4.689354011102711</v>
      </c>
      <c r="E135" s="514">
        <v>3.7987437279670755</v>
      </c>
      <c r="F135" s="514">
        <v>3.9454013601583404</v>
      </c>
      <c r="G135" s="514">
        <v>4.207413944087972</v>
      </c>
      <c r="H135" s="514">
        <v>4.577308235228697</v>
      </c>
      <c r="I135" s="514">
        <v>4.278619096383178</v>
      </c>
      <c r="J135" s="514">
        <v>4.202901362870571</v>
      </c>
      <c r="K135" s="514">
        <v>3.909933150240916</v>
      </c>
      <c r="L135" s="514">
        <v>3.687454160644508</v>
      </c>
      <c r="M135" s="514">
        <v>3.112291897988339</v>
      </c>
      <c r="N135" s="514">
        <v>2.6774155351032674</v>
      </c>
      <c r="O135" s="514">
        <v>2.9445204455502627</v>
      </c>
      <c r="P135" s="514">
        <v>2.780528257045902</v>
      </c>
      <c r="Q135" s="514">
        <v>2.788028772159703</v>
      </c>
      <c r="R135" s="514">
        <v>2.6885133740744047</v>
      </c>
      <c r="S135" s="514">
        <v>2.8311550415591684</v>
      </c>
      <c r="T135" s="514">
        <v>2.753396964879531</v>
      </c>
      <c r="U135" s="514">
        <v>3.1492530259781444</v>
      </c>
      <c r="V135" s="514">
        <v>3.250355993199054</v>
      </c>
      <c r="W135" s="514">
        <v>3.3639435122364616</v>
      </c>
      <c r="X135" s="514">
        <v>3.5524780737932233</v>
      </c>
      <c r="Y135" s="514">
        <v>3.397880913758658</v>
      </c>
    </row>
    <row r="136" spans="1:25" ht="9" customHeight="1">
      <c r="A136" s="501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</row>
    <row r="137" spans="1:25" ht="10.5" customHeight="1">
      <c r="A137" s="511" t="s">
        <v>193</v>
      </c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</row>
    <row r="138" spans="1:25" ht="10.5" customHeight="1">
      <c r="A138" s="500" t="s">
        <v>269</v>
      </c>
      <c r="B138" s="514">
        <v>3.8727192297902477</v>
      </c>
      <c r="C138" s="514">
        <v>4.474839605512058</v>
      </c>
      <c r="D138" s="514">
        <v>5.648112460690348</v>
      </c>
      <c r="E138" s="514">
        <v>6.635621334937331</v>
      </c>
      <c r="F138" s="514">
        <v>7.703486234041508</v>
      </c>
      <c r="G138" s="514">
        <v>8.056257017534477</v>
      </c>
      <c r="H138" s="514">
        <v>7.199101250494996</v>
      </c>
      <c r="I138" s="514">
        <v>5.9220006778966985</v>
      </c>
      <c r="J138" s="514">
        <v>4.714648045674722</v>
      </c>
      <c r="K138" s="514">
        <v>3.016053438329102</v>
      </c>
      <c r="L138" s="514">
        <v>1.9853478102918012</v>
      </c>
      <c r="M138" s="514">
        <v>2.235488370228935</v>
      </c>
      <c r="N138" s="514">
        <v>2.610663096588349</v>
      </c>
      <c r="O138" s="514">
        <v>2.487933075521002</v>
      </c>
      <c r="P138" s="514">
        <v>2.3564683477659867</v>
      </c>
      <c r="Q138" s="514">
        <v>2.307637142089798</v>
      </c>
      <c r="R138" s="514">
        <v>2.132093030438235</v>
      </c>
      <c r="S138" s="514">
        <v>1.9664330711253863</v>
      </c>
      <c r="T138" s="514">
        <v>1.7989029464323933</v>
      </c>
      <c r="U138" s="514">
        <v>1.811845052694701</v>
      </c>
      <c r="V138" s="514">
        <v>1.7056970963627855</v>
      </c>
      <c r="W138" s="514">
        <v>1.4899038921648056</v>
      </c>
      <c r="X138" s="514">
        <v>1.2105204835289038</v>
      </c>
      <c r="Y138" s="514">
        <v>1.1765610713234467</v>
      </c>
    </row>
    <row r="139" spans="1:25" ht="10.5" customHeight="1">
      <c r="A139" s="500" t="s">
        <v>270</v>
      </c>
      <c r="B139" s="514">
        <v>7.449695522683866</v>
      </c>
      <c r="C139" s="514">
        <v>8.49067603064027</v>
      </c>
      <c r="D139" s="514">
        <v>10.359029285126859</v>
      </c>
      <c r="E139" s="514">
        <v>12.128175378497815</v>
      </c>
      <c r="F139" s="514">
        <v>13.692431749312474</v>
      </c>
      <c r="G139" s="514">
        <v>14.249504423815752</v>
      </c>
      <c r="H139" s="514">
        <v>12.788930011055143</v>
      </c>
      <c r="I139" s="514">
        <v>10.64678397054521</v>
      </c>
      <c r="J139" s="514">
        <v>8.370510437846363</v>
      </c>
      <c r="K139" s="514">
        <v>5.3561472458626325</v>
      </c>
      <c r="L139" s="514">
        <v>3.5561097713763106</v>
      </c>
      <c r="M139" s="514">
        <v>3.742495688412493</v>
      </c>
      <c r="N139" s="514">
        <v>4.366787975747577</v>
      </c>
      <c r="O139" s="514">
        <v>3.860934978290241</v>
      </c>
      <c r="P139" s="514">
        <v>3.6108262518364866</v>
      </c>
      <c r="Q139" s="514">
        <v>3.5064146705930277</v>
      </c>
      <c r="R139" s="514">
        <v>3.467867714373976</v>
      </c>
      <c r="S139" s="514">
        <v>3.0032231880151112</v>
      </c>
      <c r="T139" s="514">
        <v>2.9234799055982283</v>
      </c>
      <c r="U139" s="514">
        <v>2.798173070559264</v>
      </c>
      <c r="V139" s="514">
        <v>2.6535050576962744</v>
      </c>
      <c r="W139" s="514">
        <v>2.058994589766787</v>
      </c>
      <c r="X139" s="514">
        <v>1.8007462326456194</v>
      </c>
      <c r="Y139" s="514">
        <v>1.795673378246268</v>
      </c>
    </row>
    <row r="140" spans="1:25" ht="10.5" customHeight="1">
      <c r="A140" s="500" t="s">
        <v>271</v>
      </c>
      <c r="B140" s="514" t="s">
        <v>421</v>
      </c>
      <c r="C140" s="514" t="s">
        <v>421</v>
      </c>
      <c r="D140" s="514" t="s">
        <v>421</v>
      </c>
      <c r="E140" s="514" t="s">
        <v>421</v>
      </c>
      <c r="F140" s="514">
        <v>1.808286694958495</v>
      </c>
      <c r="G140" s="514">
        <v>1.9624992979885716</v>
      </c>
      <c r="H140" s="514">
        <v>1.6929190760983752</v>
      </c>
      <c r="I140" s="514" t="s">
        <v>421</v>
      </c>
      <c r="J140" s="514" t="s">
        <v>421</v>
      </c>
      <c r="K140" s="514" t="s">
        <v>421</v>
      </c>
      <c r="L140" s="514" t="s">
        <v>421</v>
      </c>
      <c r="M140" s="514" t="s">
        <v>421</v>
      </c>
      <c r="N140" s="514" t="s">
        <v>421</v>
      </c>
      <c r="O140" s="514" t="s">
        <v>421</v>
      </c>
      <c r="P140" s="514" t="s">
        <v>421</v>
      </c>
      <c r="Q140" s="514" t="s">
        <v>421</v>
      </c>
      <c r="R140" s="514" t="s">
        <v>421</v>
      </c>
      <c r="S140" s="514" t="s">
        <v>421</v>
      </c>
      <c r="T140" s="514" t="s">
        <v>421</v>
      </c>
      <c r="U140" s="514" t="s">
        <v>421</v>
      </c>
      <c r="V140" s="514" t="s">
        <v>421</v>
      </c>
      <c r="W140" s="514" t="s">
        <v>421</v>
      </c>
      <c r="X140" s="514" t="s">
        <v>421</v>
      </c>
      <c r="Y140" s="514" t="s">
        <v>421</v>
      </c>
    </row>
    <row r="141" spans="1:25" ht="10.5" customHeight="1">
      <c r="A141" s="501" t="s">
        <v>272</v>
      </c>
      <c r="B141" s="514">
        <v>16.70873383124791</v>
      </c>
      <c r="C141" s="514">
        <v>19.240818187990335</v>
      </c>
      <c r="D141" s="514">
        <v>26.693802513684904</v>
      </c>
      <c r="E141" s="514">
        <v>37.71576700757553</v>
      </c>
      <c r="F141" s="514">
        <v>48.848242545253356</v>
      </c>
      <c r="G141" s="514">
        <v>57.668592060035365</v>
      </c>
      <c r="H141" s="514">
        <v>59.25799051742256</v>
      </c>
      <c r="I141" s="514">
        <v>55.54127145664101</v>
      </c>
      <c r="J141" s="514">
        <v>48.804973229232225</v>
      </c>
      <c r="K141" s="514">
        <v>42.03130578532573</v>
      </c>
      <c r="L141" s="514">
        <v>36.375840903187665</v>
      </c>
      <c r="M141" s="514">
        <v>35.55377092975803</v>
      </c>
      <c r="N141" s="514">
        <v>36.414321624077886</v>
      </c>
      <c r="O141" s="514">
        <v>35.48452819231445</v>
      </c>
      <c r="P141" s="514">
        <v>34.2885688044765</v>
      </c>
      <c r="Q141" s="514">
        <v>31.50426431649083</v>
      </c>
      <c r="R141" s="514">
        <v>29.38435165260842</v>
      </c>
      <c r="S141" s="514">
        <v>26.33845938466478</v>
      </c>
      <c r="T141" s="514">
        <v>24.05310639308653</v>
      </c>
      <c r="U141" s="514">
        <v>21.551920728601832</v>
      </c>
      <c r="V141" s="514">
        <v>19.560122704912395</v>
      </c>
      <c r="W141" s="514">
        <v>17.615878483553306</v>
      </c>
      <c r="X141" s="514">
        <v>15.866325339506252</v>
      </c>
      <c r="Y141" s="514">
        <v>15.129335322359475</v>
      </c>
    </row>
    <row r="142" spans="1:25" ht="10.5" customHeight="1">
      <c r="A142" s="500" t="s">
        <v>270</v>
      </c>
      <c r="B142" s="514">
        <v>29.34528389232137</v>
      </c>
      <c r="C142" s="514">
        <v>35.07457224535838</v>
      </c>
      <c r="D142" s="514">
        <v>46.39207620489651</v>
      </c>
      <c r="E142" s="514">
        <v>65.1150596544786</v>
      </c>
      <c r="F142" s="514">
        <v>83.04749160739871</v>
      </c>
      <c r="G142" s="514">
        <v>97.043873989112</v>
      </c>
      <c r="H142" s="514">
        <v>97.34542371051637</v>
      </c>
      <c r="I142" s="514">
        <v>93.2733235714511</v>
      </c>
      <c r="J142" s="514">
        <v>80.26808345439383</v>
      </c>
      <c r="K142" s="514">
        <v>66.89030437306634</v>
      </c>
      <c r="L142" s="514">
        <v>56.65665075921244</v>
      </c>
      <c r="M142" s="514">
        <v>55.770267596308884</v>
      </c>
      <c r="N142" s="514">
        <v>54.78297833865644</v>
      </c>
      <c r="O142" s="514">
        <v>52.637154243108014</v>
      </c>
      <c r="P142" s="514">
        <v>51.29211322943372</v>
      </c>
      <c r="Q142" s="514">
        <v>46.1177877517558</v>
      </c>
      <c r="R142" s="514">
        <v>40.04332597086226</v>
      </c>
      <c r="S142" s="514">
        <v>32.73227933949975</v>
      </c>
      <c r="T142" s="514">
        <v>29.5085321675574</v>
      </c>
      <c r="U142" s="514">
        <v>26.691425834564793</v>
      </c>
      <c r="V142" s="514">
        <v>25.38925157839399</v>
      </c>
      <c r="W142" s="514">
        <v>24.23373227060194</v>
      </c>
      <c r="X142" s="514">
        <v>24.770642978496518</v>
      </c>
      <c r="Y142" s="514">
        <v>23.061724106365524</v>
      </c>
    </row>
    <row r="143" spans="1:25" ht="10.5" customHeight="1">
      <c r="A143" s="500" t="s">
        <v>271</v>
      </c>
      <c r="B143" s="514" t="s">
        <v>421</v>
      </c>
      <c r="C143" s="514" t="s">
        <v>421</v>
      </c>
      <c r="D143" s="514">
        <v>10.102728839588888</v>
      </c>
      <c r="E143" s="514">
        <v>14.652665182335754</v>
      </c>
      <c r="F143" s="514">
        <v>20.034015807862726</v>
      </c>
      <c r="G143" s="514">
        <v>24.37437618228279</v>
      </c>
      <c r="H143" s="514">
        <v>27.05218741585082</v>
      </c>
      <c r="I143" s="514">
        <v>23.643025118810115</v>
      </c>
      <c r="J143" s="514">
        <v>22.0430723190979</v>
      </c>
      <c r="K143" s="514">
        <v>20.9118570212752</v>
      </c>
      <c r="L143" s="514">
        <v>19.17931220081426</v>
      </c>
      <c r="M143" s="514">
        <v>18.49406176500244</v>
      </c>
      <c r="N143" s="514">
        <v>21.065647759370027</v>
      </c>
      <c r="O143" s="514">
        <v>21.255055693382346</v>
      </c>
      <c r="P143" s="514">
        <v>20.218962260858508</v>
      </c>
      <c r="Q143" s="514">
        <v>19.45680860055393</v>
      </c>
      <c r="R143" s="514">
        <v>20.747721973871464</v>
      </c>
      <c r="S143" s="514">
        <v>21.462911132930593</v>
      </c>
      <c r="T143" s="514">
        <v>19.873095956297835</v>
      </c>
      <c r="U143" s="514">
        <v>17.59631823612631</v>
      </c>
      <c r="V143" s="514">
        <v>15.038623024955786</v>
      </c>
      <c r="W143" s="514">
        <v>20.26003534969167</v>
      </c>
      <c r="X143" s="514">
        <v>14.020633409042272</v>
      </c>
      <c r="Y143" s="514">
        <v>13.482131329088647</v>
      </c>
    </row>
    <row r="144" spans="1:25" ht="9" customHeight="1">
      <c r="A144" s="502"/>
      <c r="B144" s="514"/>
      <c r="C144" s="514"/>
      <c r="D144" s="514"/>
      <c r="E144" s="514"/>
      <c r="F144" s="514"/>
      <c r="G144" s="514"/>
      <c r="H144" s="514"/>
      <c r="I144" s="514"/>
      <c r="J144" s="514"/>
      <c r="K144" s="514"/>
      <c r="L144" s="514"/>
      <c r="M144" s="514"/>
      <c r="N144" s="514"/>
      <c r="O144" s="514"/>
      <c r="P144" s="514"/>
      <c r="Q144" s="514"/>
      <c r="R144" s="514"/>
      <c r="S144" s="514"/>
      <c r="T144" s="514"/>
      <c r="U144" s="514"/>
      <c r="V144" s="514"/>
      <c r="W144" s="514"/>
      <c r="X144" s="514"/>
      <c r="Y144" s="514"/>
    </row>
    <row r="145" spans="1:25" ht="10.5" customHeight="1">
      <c r="A145" s="499" t="s">
        <v>179</v>
      </c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</row>
    <row r="146" spans="1:25" ht="10.5" customHeight="1">
      <c r="A146" s="500" t="s">
        <v>269</v>
      </c>
      <c r="B146" s="514">
        <v>36.843354420971835</v>
      </c>
      <c r="C146" s="514">
        <v>35.782558685345975</v>
      </c>
      <c r="D146" s="514">
        <v>33.955767771052805</v>
      </c>
      <c r="E146" s="514">
        <v>34.56499759387671</v>
      </c>
      <c r="F146" s="514">
        <v>34.095129920303506</v>
      </c>
      <c r="G146" s="514">
        <v>33.913484340270095</v>
      </c>
      <c r="H146" s="514">
        <v>34.825267595078955</v>
      </c>
      <c r="I146" s="514">
        <v>36.23985711975515</v>
      </c>
      <c r="J146" s="514">
        <v>36.09715733302172</v>
      </c>
      <c r="K146" s="514">
        <v>37.31098770578801</v>
      </c>
      <c r="L146" s="514">
        <v>38.235458257513315</v>
      </c>
      <c r="M146" s="514">
        <v>37.51434209304992</v>
      </c>
      <c r="N146" s="514">
        <v>37.21460269247731</v>
      </c>
      <c r="O146" s="514">
        <v>37.49221238640909</v>
      </c>
      <c r="P146" s="514">
        <v>37.42684546063538</v>
      </c>
      <c r="Q146" s="514">
        <v>38.04694715624677</v>
      </c>
      <c r="R146" s="514">
        <v>38.34598910842826</v>
      </c>
      <c r="S146" s="514">
        <v>39.88960840924124</v>
      </c>
      <c r="T146" s="514">
        <v>40.58014632637516</v>
      </c>
      <c r="U146" s="514">
        <v>41.49413472070741</v>
      </c>
      <c r="V146" s="514">
        <v>41.70633133771838</v>
      </c>
      <c r="W146" s="514">
        <v>42.62856622596454</v>
      </c>
      <c r="X146" s="514">
        <v>43.00959163204767</v>
      </c>
      <c r="Y146" s="514">
        <v>45.085292799637855</v>
      </c>
    </row>
    <row r="147" spans="1:25" ht="10.5" customHeight="1">
      <c r="A147" s="500" t="s">
        <v>270</v>
      </c>
      <c r="B147" s="514">
        <v>52.82152557772391</v>
      </c>
      <c r="C147" s="514">
        <v>50.5145351082722</v>
      </c>
      <c r="D147" s="514">
        <v>48.04702898950912</v>
      </c>
      <c r="E147" s="514">
        <v>51.6726731321883</v>
      </c>
      <c r="F147" s="514">
        <v>51.314692719376914</v>
      </c>
      <c r="G147" s="514">
        <v>49.837757794700956</v>
      </c>
      <c r="H147" s="514">
        <v>50.19239145763747</v>
      </c>
      <c r="I147" s="514">
        <v>51.127943193712596</v>
      </c>
      <c r="J147" s="514">
        <v>48.40453099658197</v>
      </c>
      <c r="K147" s="514">
        <v>50.09332732241724</v>
      </c>
      <c r="L147" s="514">
        <v>50.86393288391506</v>
      </c>
      <c r="M147" s="514">
        <v>50.561986804087205</v>
      </c>
      <c r="N147" s="514">
        <v>51.36428340226238</v>
      </c>
      <c r="O147" s="514">
        <v>51.5245254475797</v>
      </c>
      <c r="P147" s="514">
        <v>51.81249429041757</v>
      </c>
      <c r="Q147" s="514">
        <v>53.1646302412324</v>
      </c>
      <c r="R147" s="514">
        <v>54.47182277595342</v>
      </c>
      <c r="S147" s="514">
        <v>55.71458943046287</v>
      </c>
      <c r="T147" s="514">
        <v>57.1294563957615</v>
      </c>
      <c r="U147" s="514">
        <v>57.017978832819</v>
      </c>
      <c r="V147" s="514">
        <v>56.98796660920154</v>
      </c>
      <c r="W147" s="514">
        <v>57.40032800011517</v>
      </c>
      <c r="X147" s="514">
        <v>57.28732301305144</v>
      </c>
      <c r="Y147" s="514">
        <v>59.90839376362669</v>
      </c>
    </row>
    <row r="148" spans="1:25" ht="10.5" customHeight="1">
      <c r="A148" s="500" t="s">
        <v>271</v>
      </c>
      <c r="B148" s="514">
        <v>23.50457094385471</v>
      </c>
      <c r="C148" s="514">
        <v>23.335491536661653</v>
      </c>
      <c r="D148" s="514">
        <v>21.762639119825323</v>
      </c>
      <c r="E148" s="514">
        <v>20.103551557040593</v>
      </c>
      <c r="F148" s="514">
        <v>18.841527573168925</v>
      </c>
      <c r="G148" s="514">
        <v>19.60842768213351</v>
      </c>
      <c r="H148" s="514">
        <v>20.8395650753383</v>
      </c>
      <c r="I148" s="514">
        <v>22.315679068655527</v>
      </c>
      <c r="J148" s="514">
        <v>24.15853702596249</v>
      </c>
      <c r="K148" s="514">
        <v>25.39741543716649</v>
      </c>
      <c r="L148" s="514">
        <v>26.52091076536476</v>
      </c>
      <c r="M148" s="514">
        <v>25.61734894042449</v>
      </c>
      <c r="N148" s="514">
        <v>24.265443404869398</v>
      </c>
      <c r="O148" s="514">
        <v>24.746710765657802</v>
      </c>
      <c r="P148" s="514">
        <v>24.218883172450383</v>
      </c>
      <c r="Q148" s="514">
        <v>24.04223534895141</v>
      </c>
      <c r="R148" s="514">
        <v>23.307455799494313</v>
      </c>
      <c r="S148" s="514">
        <v>25.089786536163412</v>
      </c>
      <c r="T148" s="514">
        <v>25.151531319328225</v>
      </c>
      <c r="U148" s="514">
        <v>27.12083593949952</v>
      </c>
      <c r="V148" s="514">
        <v>27.529601126959264</v>
      </c>
      <c r="W148" s="514">
        <v>28.929264398388572</v>
      </c>
      <c r="X148" s="514">
        <v>29.856942371444124</v>
      </c>
      <c r="Y148" s="514">
        <v>31.30420047506888</v>
      </c>
    </row>
    <row r="149" spans="1:25" ht="10.5" customHeight="1">
      <c r="A149" s="501" t="s">
        <v>272</v>
      </c>
      <c r="B149" s="514">
        <v>43.85948966805649</v>
      </c>
      <c r="C149" s="514">
        <v>41.58051605676219</v>
      </c>
      <c r="D149" s="514">
        <v>41.66501417421749</v>
      </c>
      <c r="E149" s="514">
        <v>43.80841300660069</v>
      </c>
      <c r="F149" s="514">
        <v>46.260716519169094</v>
      </c>
      <c r="G149" s="514">
        <v>44.92503469492935</v>
      </c>
      <c r="H149" s="514">
        <v>44.50023244185415</v>
      </c>
      <c r="I149" s="514">
        <v>39.90964976684063</v>
      </c>
      <c r="J149" s="514">
        <v>36.53462250542307</v>
      </c>
      <c r="K149" s="514">
        <v>34.19877011337272</v>
      </c>
      <c r="L149" s="514">
        <v>36.22503192325825</v>
      </c>
      <c r="M149" s="514">
        <v>37.45404293798365</v>
      </c>
      <c r="N149" s="514">
        <v>37.254660141188445</v>
      </c>
      <c r="O149" s="514">
        <v>35.24595798875342</v>
      </c>
      <c r="P149" s="514">
        <v>32.10427299409732</v>
      </c>
      <c r="Q149" s="514">
        <v>29.611289198847906</v>
      </c>
      <c r="R149" s="514">
        <v>26.373994849027333</v>
      </c>
      <c r="S149" s="514">
        <v>24.207972708785626</v>
      </c>
      <c r="T149" s="514">
        <v>24.57830602644577</v>
      </c>
      <c r="U149" s="514">
        <v>26.10413745595219</v>
      </c>
      <c r="V149" s="514">
        <v>24.3975562115642</v>
      </c>
      <c r="W149" s="514">
        <v>25.411392035764994</v>
      </c>
      <c r="X149" s="514">
        <v>26.49139278194172</v>
      </c>
      <c r="Y149" s="514">
        <v>27.689579163922428</v>
      </c>
    </row>
    <row r="150" spans="1:25" ht="10.5" customHeight="1">
      <c r="A150" s="500" t="s">
        <v>270</v>
      </c>
      <c r="B150" s="514">
        <v>69.0151723362259</v>
      </c>
      <c r="C150" s="514">
        <v>68.61630469604955</v>
      </c>
      <c r="D150" s="514">
        <v>66.99151538478897</v>
      </c>
      <c r="E150" s="514">
        <v>70.79341709183876</v>
      </c>
      <c r="F150" s="514">
        <v>74.81374330375954</v>
      </c>
      <c r="G150" s="514">
        <v>71.53555552749346</v>
      </c>
      <c r="H150" s="514">
        <v>68.23227315890146</v>
      </c>
      <c r="I150" s="514">
        <v>60.93859534493956</v>
      </c>
      <c r="J150" s="514">
        <v>56.73820371248677</v>
      </c>
      <c r="K150" s="514">
        <v>53.01529335308987</v>
      </c>
      <c r="L150" s="514">
        <v>52.83595718472302</v>
      </c>
      <c r="M150" s="514">
        <v>56.55033571762873</v>
      </c>
      <c r="N150" s="514">
        <v>56.043955173811895</v>
      </c>
      <c r="O150" s="514">
        <v>50.340735292552424</v>
      </c>
      <c r="P150" s="514">
        <v>46.979508891678826</v>
      </c>
      <c r="Q150" s="514">
        <v>44.28336548204037</v>
      </c>
      <c r="R150" s="514">
        <v>38.19303938962703</v>
      </c>
      <c r="S150" s="514">
        <v>34.37393323580663</v>
      </c>
      <c r="T150" s="514">
        <v>35.70311025975966</v>
      </c>
      <c r="U150" s="514">
        <v>37.21890358277621</v>
      </c>
      <c r="V150" s="514">
        <v>35.21470898118368</v>
      </c>
      <c r="W150" s="514">
        <v>37.57038840079912</v>
      </c>
      <c r="X150" s="514">
        <v>39.234274939448014</v>
      </c>
      <c r="Y150" s="514">
        <v>40.55612629874007</v>
      </c>
    </row>
    <row r="151" spans="1:25" ht="10.5" customHeight="1">
      <c r="A151" s="500" t="s">
        <v>271</v>
      </c>
      <c r="B151" s="514">
        <v>25.016991890622524</v>
      </c>
      <c r="C151" s="514">
        <v>21.697704625798565</v>
      </c>
      <c r="D151" s="514">
        <v>23.36445945331647</v>
      </c>
      <c r="E151" s="514">
        <v>24.320410602093922</v>
      </c>
      <c r="F151" s="514">
        <v>26.755535579294516</v>
      </c>
      <c r="G151" s="514">
        <v>26.155716506071713</v>
      </c>
      <c r="H151" s="514">
        <v>27.833796871448932</v>
      </c>
      <c r="I151" s="514">
        <v>24.01866463895234</v>
      </c>
      <c r="J151" s="514">
        <v>21.351960174422253</v>
      </c>
      <c r="K151" s="514">
        <v>18.595027235116373</v>
      </c>
      <c r="L151" s="514">
        <v>21.98831622876755</v>
      </c>
      <c r="M151" s="514">
        <v>21.147755102020916</v>
      </c>
      <c r="N151" s="514">
        <v>21.675622564793375</v>
      </c>
      <c r="O151" s="514">
        <v>21.910330415630202</v>
      </c>
      <c r="P151" s="514">
        <v>19.65365515506941</v>
      </c>
      <c r="Q151" s="514">
        <v>17.644554663357813</v>
      </c>
      <c r="R151" s="514">
        <v>16.57263826364199</v>
      </c>
      <c r="S151" s="514">
        <v>15.38415103615619</v>
      </c>
      <c r="T151" s="514">
        <v>15.360291403719318</v>
      </c>
      <c r="U151" s="514">
        <v>16.503684129277598</v>
      </c>
      <c r="V151" s="514">
        <v>14.934800012199586</v>
      </c>
      <c r="W151" s="514">
        <v>19.84714280110116</v>
      </c>
      <c r="X151" s="514">
        <v>19.76555915743648</v>
      </c>
      <c r="Y151" s="514">
        <v>20.83748651095313</v>
      </c>
    </row>
    <row r="152" spans="1:25" ht="9" customHeight="1">
      <c r="A152" s="501"/>
      <c r="B152" s="514"/>
      <c r="C152" s="514"/>
      <c r="D152" s="514"/>
      <c r="E152" s="514"/>
      <c r="F152" s="514"/>
      <c r="G152" s="514"/>
      <c r="H152" s="514"/>
      <c r="I152" s="514"/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</row>
    <row r="153" spans="1:25" ht="10.5" customHeight="1">
      <c r="A153" s="511" t="s">
        <v>304</v>
      </c>
      <c r="B153" s="514"/>
      <c r="C153" s="514"/>
      <c r="D153" s="514"/>
      <c r="E153" s="514"/>
      <c r="F153" s="514"/>
      <c r="G153" s="514"/>
      <c r="H153" s="514"/>
      <c r="I153" s="514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</row>
    <row r="154" spans="1:25" ht="10.5" customHeight="1">
      <c r="A154" s="511" t="s">
        <v>305</v>
      </c>
      <c r="B154" s="514"/>
      <c r="C154" s="514"/>
      <c r="D154" s="514"/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</row>
    <row r="155" spans="1:25" ht="10.5" customHeight="1">
      <c r="A155" s="500" t="s">
        <v>269</v>
      </c>
      <c r="B155" s="514">
        <v>2.7261227555632654</v>
      </c>
      <c r="C155" s="514">
        <v>2.7322477084268857</v>
      </c>
      <c r="D155" s="514">
        <v>2.6558727792826247</v>
      </c>
      <c r="E155" s="514">
        <v>2.6551341373304234</v>
      </c>
      <c r="F155" s="514">
        <v>2.546096307689687</v>
      </c>
      <c r="G155" s="514">
        <v>2.845405511282433</v>
      </c>
      <c r="H155" s="514">
        <v>2.8631435556685045</v>
      </c>
      <c r="I155" s="514">
        <v>3.4760335974228527</v>
      </c>
      <c r="J155" s="514">
        <v>3.494769740553042</v>
      </c>
      <c r="K155" s="514">
        <v>4.167071992233001</v>
      </c>
      <c r="L155" s="514">
        <v>4.456465068429256</v>
      </c>
      <c r="M155" s="514">
        <v>4.985359740224723</v>
      </c>
      <c r="N155" s="514">
        <v>5.073207141076949</v>
      </c>
      <c r="O155" s="514">
        <v>5.73537626224922</v>
      </c>
      <c r="P155" s="514">
        <v>5.976413923437352</v>
      </c>
      <c r="Q155" s="514">
        <v>5.683730507484089</v>
      </c>
      <c r="R155" s="514">
        <v>5.2347546036804875</v>
      </c>
      <c r="S155" s="514">
        <v>4.755724650294676</v>
      </c>
      <c r="T155" s="514">
        <v>4.4384516935613485</v>
      </c>
      <c r="U155" s="514">
        <v>4.336771163882217</v>
      </c>
      <c r="V155" s="514">
        <v>4.318252723979716</v>
      </c>
      <c r="W155" s="514">
        <v>4.159762496696935</v>
      </c>
      <c r="X155" s="514">
        <v>4.550229709728386</v>
      </c>
      <c r="Y155" s="514">
        <v>4.172240996302903</v>
      </c>
    </row>
    <row r="156" spans="1:25" ht="10.5" customHeight="1">
      <c r="A156" s="500" t="s">
        <v>270</v>
      </c>
      <c r="B156" s="514">
        <v>3.00800622065454</v>
      </c>
      <c r="C156" s="514">
        <v>2.726886094724858</v>
      </c>
      <c r="D156" s="514">
        <v>2.481580569864407</v>
      </c>
      <c r="E156" s="514">
        <v>2.277748735382343</v>
      </c>
      <c r="F156" s="514">
        <v>2.4196373134077067</v>
      </c>
      <c r="G156" s="514">
        <v>2.5101505660058665</v>
      </c>
      <c r="H156" s="514">
        <v>2.933696979099476</v>
      </c>
      <c r="I156" s="514">
        <v>3.6715501765926297</v>
      </c>
      <c r="J156" s="514">
        <v>3.8054226307705736</v>
      </c>
      <c r="K156" s="514">
        <v>4.259391654856622</v>
      </c>
      <c r="L156" s="514">
        <v>4.445999727372045</v>
      </c>
      <c r="M156" s="514">
        <v>4.683199258695665</v>
      </c>
      <c r="N156" s="514">
        <v>4.995958806366504</v>
      </c>
      <c r="O156" s="514">
        <v>5.307264854979534</v>
      </c>
      <c r="P156" s="514">
        <v>5.630617498160924</v>
      </c>
      <c r="Q156" s="514">
        <v>5.450321145927377</v>
      </c>
      <c r="R156" s="514">
        <v>4.826883087200116</v>
      </c>
      <c r="S156" s="514">
        <v>4.401763043008856</v>
      </c>
      <c r="T156" s="514">
        <v>4.482825132017586</v>
      </c>
      <c r="U156" s="514">
        <v>4.172663731460907</v>
      </c>
      <c r="V156" s="514">
        <v>3.7888859377622444</v>
      </c>
      <c r="W156" s="514">
        <v>3.8048564302744134</v>
      </c>
      <c r="X156" s="514">
        <v>4.179846955630902</v>
      </c>
      <c r="Y156" s="514">
        <v>3.6393380417925147</v>
      </c>
    </row>
    <row r="157" spans="1:25" ht="10.5" customHeight="1">
      <c r="A157" s="500" t="s">
        <v>271</v>
      </c>
      <c r="B157" s="514">
        <v>2.4678099192656906</v>
      </c>
      <c r="C157" s="514">
        <v>2.6287659016942726</v>
      </c>
      <c r="D157" s="514">
        <v>2.7142536661682146</v>
      </c>
      <c r="E157" s="514">
        <v>2.897303051159773</v>
      </c>
      <c r="F157" s="514">
        <v>2.667010439878505</v>
      </c>
      <c r="G157" s="514">
        <v>3.032018909506701</v>
      </c>
      <c r="H157" s="514">
        <v>2.900040542592559</v>
      </c>
      <c r="I157" s="514">
        <v>3.3795184089732713</v>
      </c>
      <c r="J157" s="514">
        <v>3.2773125581058467</v>
      </c>
      <c r="K157" s="514">
        <v>3.9688412125848265</v>
      </c>
      <c r="L157" s="514">
        <v>4.329368094063782</v>
      </c>
      <c r="M157" s="514">
        <v>4.9888247016477845</v>
      </c>
      <c r="N157" s="514">
        <v>4.951857053541516</v>
      </c>
      <c r="O157" s="514">
        <v>5.802059388466441</v>
      </c>
      <c r="P157" s="514">
        <v>6.0963409468386835</v>
      </c>
      <c r="Q157" s="514">
        <v>5.730593302624557</v>
      </c>
      <c r="R157" s="514">
        <v>5.354915735932096</v>
      </c>
      <c r="S157" s="514">
        <v>4.8295175672279225</v>
      </c>
      <c r="T157" s="514">
        <v>4.259803765747437</v>
      </c>
      <c r="U157" s="514">
        <v>4.150737468773448</v>
      </c>
      <c r="V157" s="514">
        <v>4.387084050926992</v>
      </c>
      <c r="W157" s="514">
        <v>4.15812722185496</v>
      </c>
      <c r="X157" s="514">
        <v>4.657643243068376</v>
      </c>
      <c r="Y157" s="514">
        <v>4.377729374513185</v>
      </c>
    </row>
    <row r="158" spans="1:25" ht="10.5" customHeight="1">
      <c r="A158" s="501" t="s">
        <v>272</v>
      </c>
      <c r="B158" s="514">
        <v>7.690613210084069</v>
      </c>
      <c r="C158" s="514">
        <v>9.458919682019905</v>
      </c>
      <c r="D158" s="514">
        <v>10.100307455356123</v>
      </c>
      <c r="E158" s="514">
        <v>9.999345627080206</v>
      </c>
      <c r="F158" s="514">
        <v>10.12331032118988</v>
      </c>
      <c r="G158" s="514">
        <v>10.709323331172106</v>
      </c>
      <c r="H158" s="514">
        <v>9.668289314777374</v>
      </c>
      <c r="I158" s="514">
        <v>9.870244345587002</v>
      </c>
      <c r="J158" s="514">
        <v>9.816294794895121</v>
      </c>
      <c r="K158" s="514">
        <v>9.967561016314427</v>
      </c>
      <c r="L158" s="514">
        <v>10.512611178443045</v>
      </c>
      <c r="M158" s="514">
        <v>11.385135639865329</v>
      </c>
      <c r="N158" s="514">
        <v>12.1754554326644</v>
      </c>
      <c r="O158" s="514">
        <v>15.428149880120824</v>
      </c>
      <c r="P158" s="514">
        <v>16.436246900101303</v>
      </c>
      <c r="Q158" s="514">
        <v>15.198975620263322</v>
      </c>
      <c r="R158" s="514">
        <v>14.2550879654181</v>
      </c>
      <c r="S158" s="514">
        <v>14.53250181436955</v>
      </c>
      <c r="T158" s="514">
        <v>11.64762662567885</v>
      </c>
      <c r="U158" s="514">
        <v>9.784562379227387</v>
      </c>
      <c r="V158" s="514">
        <v>9.059358025713088</v>
      </c>
      <c r="W158" s="514">
        <v>8.557060365995383</v>
      </c>
      <c r="X158" s="514">
        <v>7.393552875046128</v>
      </c>
      <c r="Y158" s="514">
        <v>7.438006602341508</v>
      </c>
    </row>
    <row r="159" spans="1:25" ht="10.5" customHeight="1">
      <c r="A159" s="500" t="s">
        <v>270</v>
      </c>
      <c r="B159" s="514" t="s">
        <v>421</v>
      </c>
      <c r="C159" s="514" t="s">
        <v>421</v>
      </c>
      <c r="D159" s="514" t="s">
        <v>421</v>
      </c>
      <c r="E159" s="514" t="s">
        <v>421</v>
      </c>
      <c r="F159" s="514" t="s">
        <v>421</v>
      </c>
      <c r="G159" s="514" t="s">
        <v>421</v>
      </c>
      <c r="H159" s="514" t="s">
        <v>421</v>
      </c>
      <c r="I159" s="514" t="s">
        <v>421</v>
      </c>
      <c r="J159" s="514">
        <v>12.660955976569443</v>
      </c>
      <c r="K159" s="514">
        <v>12.929464182187427</v>
      </c>
      <c r="L159" s="514">
        <v>13.08129028558909</v>
      </c>
      <c r="M159" s="514">
        <v>11.829852906407934</v>
      </c>
      <c r="N159" s="514">
        <v>14.157463323487942</v>
      </c>
      <c r="O159" s="514">
        <v>19.791886283485518</v>
      </c>
      <c r="P159" s="514">
        <v>20.38905646536308</v>
      </c>
      <c r="Q159" s="514">
        <v>19.46999163054815</v>
      </c>
      <c r="R159" s="514">
        <v>20.15454503810929</v>
      </c>
      <c r="S159" s="514">
        <v>18.05176555151534</v>
      </c>
      <c r="T159" s="514">
        <v>11.96220318025007</v>
      </c>
      <c r="U159" s="514">
        <v>10.387213671138566</v>
      </c>
      <c r="V159" s="514">
        <v>10.114170458636105</v>
      </c>
      <c r="W159" s="514">
        <v>9.3594773747596</v>
      </c>
      <c r="X159" s="514">
        <v>7.966025049531954</v>
      </c>
      <c r="Y159" s="514">
        <v>8.595317459228953</v>
      </c>
    </row>
    <row r="160" spans="1:25" ht="10.5" customHeight="1">
      <c r="A160" s="500" t="s">
        <v>271</v>
      </c>
      <c r="B160" s="514" t="s">
        <v>421</v>
      </c>
      <c r="C160" s="514" t="s">
        <v>421</v>
      </c>
      <c r="D160" s="514">
        <v>10.67251090326728</v>
      </c>
      <c r="E160" s="514">
        <v>10.712317245236596</v>
      </c>
      <c r="F160" s="514">
        <v>11.15683659746168</v>
      </c>
      <c r="G160" s="514">
        <v>11.247798424539434</v>
      </c>
      <c r="H160" s="514">
        <v>9.65433672008775</v>
      </c>
      <c r="I160" s="514">
        <v>9.413481051706256</v>
      </c>
      <c r="J160" s="514">
        <v>8.368088652514786</v>
      </c>
      <c r="K160" s="514">
        <v>8.119292033974798</v>
      </c>
      <c r="L160" s="514">
        <v>9.190603879079038</v>
      </c>
      <c r="M160" s="514">
        <v>10.870934806351077</v>
      </c>
      <c r="N160" s="514">
        <v>11.001326152649101</v>
      </c>
      <c r="O160" s="514">
        <v>13.050082753636165</v>
      </c>
      <c r="P160" s="514">
        <v>14.312138886072248</v>
      </c>
      <c r="Q160" s="514">
        <v>12.454498792871188</v>
      </c>
      <c r="R160" s="514">
        <v>10.338605342969185</v>
      </c>
      <c r="S160" s="514">
        <v>11.738698185862434</v>
      </c>
      <c r="T160" s="514">
        <v>10.393974685085388</v>
      </c>
      <c r="U160" s="514">
        <v>8.399182701099447</v>
      </c>
      <c r="V160" s="514">
        <v>7.5582494288381605</v>
      </c>
      <c r="W160" s="514">
        <v>3.544851194150171</v>
      </c>
      <c r="X160" s="514">
        <v>3.8256922532955597</v>
      </c>
      <c r="Y160" s="514">
        <v>4.536800099591524</v>
      </c>
    </row>
    <row r="161" spans="1:25" ht="9" customHeight="1">
      <c r="A161" s="500"/>
      <c r="B161" s="514"/>
      <c r="C161" s="514"/>
      <c r="D161" s="514"/>
      <c r="E161" s="514"/>
      <c r="F161" s="514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</row>
    <row r="162" spans="1:25" ht="10.5" customHeight="1">
      <c r="A162" s="430" t="s">
        <v>277</v>
      </c>
      <c r="B162" s="512"/>
      <c r="C162" s="512"/>
      <c r="D162" s="512"/>
      <c r="E162" s="512"/>
      <c r="F162" s="512"/>
      <c r="G162" s="512"/>
      <c r="H162" s="512"/>
      <c r="I162" s="512"/>
      <c r="J162" s="512"/>
      <c r="K162" s="512"/>
      <c r="L162" s="512"/>
      <c r="M162" s="512"/>
      <c r="N162" s="512"/>
      <c r="O162" s="512"/>
      <c r="P162" s="512"/>
      <c r="Q162" s="608"/>
      <c r="R162" s="609"/>
      <c r="S162" s="609"/>
      <c r="T162" s="609"/>
      <c r="U162" s="609"/>
      <c r="V162" s="609"/>
      <c r="W162" s="609"/>
      <c r="X162" s="609"/>
      <c r="Y162" s="609"/>
    </row>
    <row r="163" spans="1:25" ht="10.5" customHeight="1">
      <c r="A163" s="500" t="s">
        <v>269</v>
      </c>
      <c r="B163" s="514">
        <v>9.352893011733334</v>
      </c>
      <c r="C163" s="514">
        <v>9.57947170314942</v>
      </c>
      <c r="D163" s="514">
        <v>9.030768864615272</v>
      </c>
      <c r="E163" s="514">
        <v>8.615642947351102</v>
      </c>
      <c r="F163" s="514">
        <v>8.386915276695557</v>
      </c>
      <c r="G163" s="514">
        <v>7.015501085512125</v>
      </c>
      <c r="H163" s="514">
        <v>7.018655690661447</v>
      </c>
      <c r="I163" s="514">
        <v>6.719841325726151</v>
      </c>
      <c r="J163" s="514">
        <v>6.5214145225379045</v>
      </c>
      <c r="K163" s="514">
        <v>6.528746428676982</v>
      </c>
      <c r="L163" s="514">
        <v>6.776187416919608</v>
      </c>
      <c r="M163" s="514">
        <v>6.445184680106027</v>
      </c>
      <c r="N163" s="514">
        <v>6.7761100666901175</v>
      </c>
      <c r="O163" s="514">
        <v>6.26174281415887</v>
      </c>
      <c r="P163" s="514">
        <v>5.812084862463179</v>
      </c>
      <c r="Q163" s="514">
        <v>5.016527170401549</v>
      </c>
      <c r="R163" s="514">
        <v>4.379884778247035</v>
      </c>
      <c r="S163" s="514">
        <v>3.66516849697864</v>
      </c>
      <c r="T163" s="514">
        <v>3.407572449100686</v>
      </c>
      <c r="U163" s="514">
        <v>3.1563406500721998</v>
      </c>
      <c r="V163" s="514">
        <v>3.173754429125561</v>
      </c>
      <c r="W163" s="514">
        <v>3.2572315742957842</v>
      </c>
      <c r="X163" s="514">
        <v>3.029079322523634</v>
      </c>
      <c r="Y163" s="514">
        <v>2.9653581941958502</v>
      </c>
    </row>
    <row r="164" spans="1:25" ht="10.5" customHeight="1">
      <c r="A164" s="500" t="s">
        <v>270</v>
      </c>
      <c r="B164" s="514">
        <v>15.505777733311852</v>
      </c>
      <c r="C164" s="514">
        <v>15.702270581535108</v>
      </c>
      <c r="D164" s="514">
        <v>15.205673039537285</v>
      </c>
      <c r="E164" s="514">
        <v>14.110088246029772</v>
      </c>
      <c r="F164" s="514">
        <v>13.634528120442997</v>
      </c>
      <c r="G164" s="514">
        <v>11.296313630875781</v>
      </c>
      <c r="H164" s="514">
        <v>11.27717163560408</v>
      </c>
      <c r="I164" s="514">
        <v>10.842914810950736</v>
      </c>
      <c r="J164" s="514">
        <v>10.60684241798861</v>
      </c>
      <c r="K164" s="514">
        <v>10.439098932766427</v>
      </c>
      <c r="L164" s="514">
        <v>11.302701884969888</v>
      </c>
      <c r="M164" s="514">
        <v>9.977977083942541</v>
      </c>
      <c r="N164" s="514">
        <v>9.612336366967128</v>
      </c>
      <c r="O164" s="514">
        <v>8.804684319308873</v>
      </c>
      <c r="P164" s="514">
        <v>8.264238733865525</v>
      </c>
      <c r="Q164" s="514">
        <v>6.862504036142916</v>
      </c>
      <c r="R164" s="514">
        <v>6.210800598598101</v>
      </c>
      <c r="S164" s="514">
        <v>5.502480517246029</v>
      </c>
      <c r="T164" s="514">
        <v>5.068213760479363</v>
      </c>
      <c r="U164" s="514">
        <v>4.711728288469795</v>
      </c>
      <c r="V164" s="514">
        <v>4.375891042043095</v>
      </c>
      <c r="W164" s="514">
        <v>4.286555389614658</v>
      </c>
      <c r="X164" s="514">
        <v>3.849809891564881</v>
      </c>
      <c r="Y164" s="514">
        <v>3.918111960954897</v>
      </c>
    </row>
    <row r="165" spans="1:25" ht="10.5" customHeight="1">
      <c r="A165" s="500" t="s">
        <v>271</v>
      </c>
      <c r="B165" s="514">
        <v>5.390234920752214</v>
      </c>
      <c r="C165" s="514">
        <v>5.558124811310029</v>
      </c>
      <c r="D165" s="514">
        <v>4.972891229449246</v>
      </c>
      <c r="E165" s="514">
        <v>5.036938692692076</v>
      </c>
      <c r="F165" s="514">
        <v>4.965235640619991</v>
      </c>
      <c r="G165" s="514">
        <v>4.288102260303658</v>
      </c>
      <c r="H165" s="514">
        <v>4.264513799598089</v>
      </c>
      <c r="I165" s="514">
        <v>4.058430503728051</v>
      </c>
      <c r="J165" s="514">
        <v>3.912868249653128</v>
      </c>
      <c r="K165" s="514">
        <v>4.0254760963084655</v>
      </c>
      <c r="L165" s="514">
        <v>3.856940845628332</v>
      </c>
      <c r="M165" s="514">
        <v>4.166179640569649</v>
      </c>
      <c r="N165" s="514">
        <v>4.80055944324608</v>
      </c>
      <c r="O165" s="514">
        <v>4.421750033955265</v>
      </c>
      <c r="P165" s="514">
        <v>4.036663007333239</v>
      </c>
      <c r="Q165" s="514">
        <v>3.586667591748892</v>
      </c>
      <c r="R165" s="514">
        <v>2.930907725342951</v>
      </c>
      <c r="S165" s="514">
        <v>2.2746272112123</v>
      </c>
      <c r="T165" s="514">
        <v>2.138643214218331</v>
      </c>
      <c r="U165" s="514">
        <v>1.902771073525106</v>
      </c>
      <c r="V165" s="514">
        <v>2.2129519916308906</v>
      </c>
      <c r="W165" s="514">
        <v>2.4224125853590825</v>
      </c>
      <c r="X165" s="514">
        <v>2.375681198745677</v>
      </c>
      <c r="Y165" s="514">
        <v>2.1936891509387806</v>
      </c>
    </row>
    <row r="166" spans="1:25" ht="10.5" customHeight="1">
      <c r="A166" s="501" t="s">
        <v>272</v>
      </c>
      <c r="B166" s="514">
        <v>8.086880493859313</v>
      </c>
      <c r="C166" s="514">
        <v>7.736862541324377</v>
      </c>
      <c r="D166" s="514">
        <v>8.344501924919465</v>
      </c>
      <c r="E166" s="514">
        <v>6.692132602465581</v>
      </c>
      <c r="F166" s="514">
        <v>8.416939941923404</v>
      </c>
      <c r="G166" s="514">
        <v>7.4519167625476435</v>
      </c>
      <c r="H166" s="514">
        <v>6.616074419064654</v>
      </c>
      <c r="I166" s="514">
        <v>6.101062860936569</v>
      </c>
      <c r="J166" s="514">
        <v>5.560655006612638</v>
      </c>
      <c r="K166" s="514">
        <v>4.9891270611892935</v>
      </c>
      <c r="L166" s="514">
        <v>5.027214119591789</v>
      </c>
      <c r="M166" s="514">
        <v>5.530116763944743</v>
      </c>
      <c r="N166" s="514">
        <v>6.033398066234812</v>
      </c>
      <c r="O166" s="514">
        <v>6.883750352453675</v>
      </c>
      <c r="P166" s="514">
        <v>6.439844088645133</v>
      </c>
      <c r="Q166" s="514">
        <v>5.369079919941591</v>
      </c>
      <c r="R166" s="514">
        <v>5.1240357237444965</v>
      </c>
      <c r="S166" s="514">
        <v>4.142685211598178</v>
      </c>
      <c r="T166" s="514">
        <v>3.7303353985337644</v>
      </c>
      <c r="U166" s="514">
        <v>3.649598990041409</v>
      </c>
      <c r="V166" s="514">
        <v>3.4479854797760394</v>
      </c>
      <c r="W166" s="514">
        <v>3.240183521492673</v>
      </c>
      <c r="X166" s="514">
        <v>3.769732023951126</v>
      </c>
      <c r="Y166" s="514">
        <v>3.354404178220455</v>
      </c>
    </row>
    <row r="167" spans="1:25" ht="10.5" customHeight="1">
      <c r="A167" s="500" t="s">
        <v>270</v>
      </c>
      <c r="B167" s="514" t="s">
        <v>421</v>
      </c>
      <c r="C167" s="514" t="s">
        <v>421</v>
      </c>
      <c r="D167" s="514" t="s">
        <v>421</v>
      </c>
      <c r="E167" s="514" t="s">
        <v>421</v>
      </c>
      <c r="F167" s="514" t="s">
        <v>421</v>
      </c>
      <c r="G167" s="514" t="s">
        <v>421</v>
      </c>
      <c r="H167" s="514" t="s">
        <v>421</v>
      </c>
      <c r="I167" s="514" t="s">
        <v>421</v>
      </c>
      <c r="J167" s="514" t="s">
        <v>421</v>
      </c>
      <c r="K167" s="514" t="s">
        <v>421</v>
      </c>
      <c r="L167" s="514" t="s">
        <v>421</v>
      </c>
      <c r="M167" s="514" t="s">
        <v>421</v>
      </c>
      <c r="N167" s="514" t="s">
        <v>421</v>
      </c>
      <c r="O167" s="514" t="s">
        <v>421</v>
      </c>
      <c r="P167" s="514" t="s">
        <v>421</v>
      </c>
      <c r="Q167" s="514" t="s">
        <v>421</v>
      </c>
      <c r="R167" s="514" t="s">
        <v>421</v>
      </c>
      <c r="S167" s="514" t="s">
        <v>421</v>
      </c>
      <c r="T167" s="514" t="s">
        <v>421</v>
      </c>
      <c r="U167" s="514" t="s">
        <v>421</v>
      </c>
      <c r="V167" s="514" t="s">
        <v>421</v>
      </c>
      <c r="W167" s="514" t="s">
        <v>421</v>
      </c>
      <c r="X167" s="514" t="s">
        <v>421</v>
      </c>
      <c r="Y167" s="514" t="s">
        <v>421</v>
      </c>
    </row>
    <row r="168" spans="1:25" ht="10.5" customHeight="1">
      <c r="A168" s="503" t="s">
        <v>271</v>
      </c>
      <c r="B168" s="515" t="s">
        <v>421</v>
      </c>
      <c r="C168" s="515" t="s">
        <v>421</v>
      </c>
      <c r="D168" s="515" t="s">
        <v>421</v>
      </c>
      <c r="E168" s="515" t="s">
        <v>421</v>
      </c>
      <c r="F168" s="515" t="s">
        <v>421</v>
      </c>
      <c r="G168" s="515" t="s">
        <v>421</v>
      </c>
      <c r="H168" s="515" t="s">
        <v>421</v>
      </c>
      <c r="I168" s="515" t="s">
        <v>421</v>
      </c>
      <c r="J168" s="515" t="s">
        <v>421</v>
      </c>
      <c r="K168" s="515" t="s">
        <v>421</v>
      </c>
      <c r="L168" s="515" t="s">
        <v>421</v>
      </c>
      <c r="M168" s="515" t="s">
        <v>421</v>
      </c>
      <c r="N168" s="515" t="s">
        <v>421</v>
      </c>
      <c r="O168" s="515">
        <v>6.996632985910971</v>
      </c>
      <c r="P168" s="515">
        <v>6.567371398789061</v>
      </c>
      <c r="Q168" s="515" t="s">
        <v>421</v>
      </c>
      <c r="R168" s="515" t="s">
        <v>421</v>
      </c>
      <c r="S168" s="515" t="s">
        <v>421</v>
      </c>
      <c r="T168" s="515" t="s">
        <v>421</v>
      </c>
      <c r="U168" s="515" t="s">
        <v>421</v>
      </c>
      <c r="V168" s="515" t="s">
        <v>421</v>
      </c>
      <c r="W168" s="515" t="s">
        <v>421</v>
      </c>
      <c r="X168" s="515" t="s">
        <v>421</v>
      </c>
      <c r="Y168" s="515" t="s">
        <v>421</v>
      </c>
    </row>
    <row r="169" spans="1:22" ht="10.5" customHeight="1">
      <c r="A169" s="521"/>
      <c r="B169" s="522"/>
      <c r="C169" s="522"/>
      <c r="D169" s="522"/>
      <c r="E169" s="522"/>
      <c r="F169" s="522"/>
      <c r="G169" s="522"/>
      <c r="H169" s="522"/>
      <c r="I169" s="522"/>
      <c r="J169" s="522"/>
      <c r="K169" s="522"/>
      <c r="L169" s="522"/>
      <c r="M169" s="522"/>
      <c r="N169" s="522"/>
      <c r="O169" s="522"/>
      <c r="P169" s="522"/>
      <c r="Q169" s="522"/>
      <c r="R169" s="522"/>
      <c r="S169" s="522"/>
      <c r="T169" s="522"/>
      <c r="U169" s="522"/>
      <c r="V169" s="522"/>
    </row>
    <row r="170" spans="1:17" ht="10.5" customHeight="1">
      <c r="A170" s="273"/>
      <c r="B170" s="510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118"/>
      <c r="Q170" s="140"/>
    </row>
    <row r="171" spans="1:25" ht="10.5" customHeight="1">
      <c r="A171" s="742" t="s">
        <v>424</v>
      </c>
      <c r="B171" s="742"/>
      <c r="C171" s="742"/>
      <c r="D171" s="742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</row>
    <row r="172" spans="1:17" ht="10.5" customHeight="1">
      <c r="A172" s="756"/>
      <c r="B172" s="756"/>
      <c r="C172" s="756"/>
      <c r="D172" s="756"/>
      <c r="E172" s="756"/>
      <c r="F172" s="756"/>
      <c r="G172" s="756"/>
      <c r="H172" s="756"/>
      <c r="I172" s="756"/>
      <c r="J172" s="756"/>
      <c r="K172" s="756"/>
      <c r="L172" s="756"/>
      <c r="M172" s="756"/>
      <c r="N172" s="756"/>
      <c r="O172" s="756"/>
      <c r="P172" s="118"/>
      <c r="Q172" s="139"/>
    </row>
    <row r="173" spans="1:25" ht="10.5" customHeight="1">
      <c r="A173" s="795" t="s">
        <v>292</v>
      </c>
      <c r="B173" s="519">
        <v>1987</v>
      </c>
      <c r="C173" s="519">
        <v>1988</v>
      </c>
      <c r="D173" s="519">
        <v>1989</v>
      </c>
      <c r="E173" s="519">
        <v>1990</v>
      </c>
      <c r="F173" s="519">
        <v>1991</v>
      </c>
      <c r="G173" s="519">
        <v>1992</v>
      </c>
      <c r="H173" s="519">
        <v>1993</v>
      </c>
      <c r="I173" s="519">
        <v>1994</v>
      </c>
      <c r="J173" s="519">
        <v>1995</v>
      </c>
      <c r="K173" s="519">
        <v>1996</v>
      </c>
      <c r="L173" s="519">
        <v>1997</v>
      </c>
      <c r="M173" s="519">
        <v>1998</v>
      </c>
      <c r="N173" s="519">
        <v>1999</v>
      </c>
      <c r="O173" s="519">
        <v>2000</v>
      </c>
      <c r="P173" s="519">
        <v>2001</v>
      </c>
      <c r="Q173" s="519">
        <v>2002</v>
      </c>
      <c r="R173" s="520">
        <v>2003</v>
      </c>
      <c r="S173" s="520">
        <v>2004</v>
      </c>
      <c r="T173" s="520">
        <v>2005</v>
      </c>
      <c r="U173" s="520">
        <v>2006</v>
      </c>
      <c r="V173" s="520">
        <v>2007</v>
      </c>
      <c r="W173" s="520">
        <v>2008</v>
      </c>
      <c r="X173" s="520">
        <v>2009</v>
      </c>
      <c r="Y173" s="520">
        <v>2010</v>
      </c>
    </row>
    <row r="174" spans="1:25" ht="10.5" customHeight="1">
      <c r="A174" s="796"/>
      <c r="B174" s="518" t="s">
        <v>397</v>
      </c>
      <c r="C174" s="518" t="s">
        <v>398</v>
      </c>
      <c r="D174" s="518" t="s">
        <v>399</v>
      </c>
      <c r="E174" s="518" t="s">
        <v>400</v>
      </c>
      <c r="F174" s="518" t="s">
        <v>401</v>
      </c>
      <c r="G174" s="518" t="s">
        <v>402</v>
      </c>
      <c r="H174" s="518" t="s">
        <v>403</v>
      </c>
      <c r="I174" s="518" t="s">
        <v>404</v>
      </c>
      <c r="J174" s="518" t="s">
        <v>405</v>
      </c>
      <c r="K174" s="518" t="s">
        <v>406</v>
      </c>
      <c r="L174" s="518" t="s">
        <v>407</v>
      </c>
      <c r="M174" s="518" t="s">
        <v>408</v>
      </c>
      <c r="N174" s="518" t="s">
        <v>409</v>
      </c>
      <c r="O174" s="518" t="s">
        <v>410</v>
      </c>
      <c r="P174" s="518" t="s">
        <v>411</v>
      </c>
      <c r="Q174" s="518" t="s">
        <v>412</v>
      </c>
      <c r="R174" s="523" t="s">
        <v>413</v>
      </c>
      <c r="S174" s="523" t="s">
        <v>414</v>
      </c>
      <c r="T174" s="523" t="s">
        <v>415</v>
      </c>
      <c r="U174" s="523" t="s">
        <v>416</v>
      </c>
      <c r="V174" s="523" t="s">
        <v>417</v>
      </c>
      <c r="W174" s="523" t="s">
        <v>418</v>
      </c>
      <c r="X174" s="523" t="s">
        <v>419</v>
      </c>
      <c r="Y174" s="523" t="s">
        <v>420</v>
      </c>
    </row>
    <row r="175" spans="1:25" ht="9" customHeight="1">
      <c r="A175" s="269"/>
      <c r="B175" s="269"/>
      <c r="C175" s="269"/>
      <c r="D175" s="270"/>
      <c r="E175" s="270"/>
      <c r="F175" s="270"/>
      <c r="G175" s="269"/>
      <c r="H175" s="269"/>
      <c r="I175" s="269"/>
      <c r="J175" s="269"/>
      <c r="K175" s="269"/>
      <c r="L175" s="269"/>
      <c r="M175" s="269"/>
      <c r="N175" s="269"/>
      <c r="O175" s="269"/>
      <c r="P175" s="262"/>
      <c r="Q175" s="506"/>
      <c r="R175" s="488"/>
      <c r="S175" s="488"/>
      <c r="T175" s="488"/>
      <c r="U175" s="488"/>
      <c r="V175" s="488"/>
      <c r="W175" s="488"/>
      <c r="X175" s="488"/>
      <c r="Y175" s="488"/>
    </row>
    <row r="176" spans="1:25" ht="10.5" customHeight="1">
      <c r="A176" s="430" t="s">
        <v>278</v>
      </c>
      <c r="B176" s="514"/>
      <c r="C176" s="514"/>
      <c r="D176" s="514"/>
      <c r="E176" s="514"/>
      <c r="F176" s="514"/>
      <c r="G176" s="514"/>
      <c r="H176" s="514"/>
      <c r="I176" s="514"/>
      <c r="J176" s="514"/>
      <c r="K176" s="51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514"/>
      <c r="W176" s="514"/>
      <c r="X176" s="514"/>
      <c r="Y176" s="514"/>
    </row>
    <row r="177" spans="1:25" ht="10.5" customHeight="1">
      <c r="A177" s="500" t="s">
        <v>269</v>
      </c>
      <c r="B177" s="514">
        <v>4.331834478153736</v>
      </c>
      <c r="C177" s="514">
        <v>4.069884679697017</v>
      </c>
      <c r="D177" s="514">
        <v>4.297206183559259</v>
      </c>
      <c r="E177" s="514">
        <v>4.047126397091635</v>
      </c>
      <c r="F177" s="514">
        <v>4.146539855715865</v>
      </c>
      <c r="G177" s="514">
        <v>4.268298603915314</v>
      </c>
      <c r="H177" s="514">
        <v>5.013888162493753</v>
      </c>
      <c r="I177" s="514">
        <v>5.40868355570505</v>
      </c>
      <c r="J177" s="514">
        <v>6.753798676713243</v>
      </c>
      <c r="K177" s="514">
        <v>7.45593628155833</v>
      </c>
      <c r="L177" s="514">
        <v>8.507840804841003</v>
      </c>
      <c r="M177" s="514">
        <v>8.865634898971864</v>
      </c>
      <c r="N177" s="514">
        <v>9.35927091927698</v>
      </c>
      <c r="O177" s="514">
        <v>8.554624783606142</v>
      </c>
      <c r="P177" s="514">
        <v>7.828937823722735</v>
      </c>
      <c r="Q177" s="514">
        <v>6.794091517071918</v>
      </c>
      <c r="R177" s="514">
        <v>6.106806531261275</v>
      </c>
      <c r="S177" s="514">
        <v>5.374934914744735</v>
      </c>
      <c r="T177" s="514">
        <v>5.142941642164239</v>
      </c>
      <c r="U177" s="514">
        <v>4.776210441137152</v>
      </c>
      <c r="V177" s="514">
        <v>4.722065005491584</v>
      </c>
      <c r="W177" s="514">
        <v>4.395491634133706</v>
      </c>
      <c r="X177" s="514">
        <v>4.308702713514105</v>
      </c>
      <c r="Y177" s="514">
        <v>4.190510278961771</v>
      </c>
    </row>
    <row r="178" spans="1:25" ht="10.5" customHeight="1">
      <c r="A178" s="500" t="s">
        <v>270</v>
      </c>
      <c r="B178" s="514">
        <v>5.821480239192406</v>
      </c>
      <c r="C178" s="514">
        <v>5.275134468566597</v>
      </c>
      <c r="D178" s="514">
        <v>5.203236209523409</v>
      </c>
      <c r="E178" s="514">
        <v>5.290147894885374</v>
      </c>
      <c r="F178" s="514">
        <v>5.805331694366727</v>
      </c>
      <c r="G178" s="514">
        <v>5.842278828365492</v>
      </c>
      <c r="H178" s="514">
        <v>7.3326778936730435</v>
      </c>
      <c r="I178" s="514">
        <v>8.848835751840351</v>
      </c>
      <c r="J178" s="514">
        <v>10.140364669434238</v>
      </c>
      <c r="K178" s="514">
        <v>10.491455027692627</v>
      </c>
      <c r="L178" s="514">
        <v>11.828610958571419</v>
      </c>
      <c r="M178" s="514">
        <v>11.5209525851437</v>
      </c>
      <c r="N178" s="514">
        <v>11.629632142428179</v>
      </c>
      <c r="O178" s="514">
        <v>10.520053769410747</v>
      </c>
      <c r="P178" s="514">
        <v>9.521172014422001</v>
      </c>
      <c r="Q178" s="514">
        <v>7.941750477126247</v>
      </c>
      <c r="R178" s="514">
        <v>7.437455469886531</v>
      </c>
      <c r="S178" s="514">
        <v>6.356042572566836</v>
      </c>
      <c r="T178" s="514">
        <v>6.333680356886518</v>
      </c>
      <c r="U178" s="514">
        <v>6.0633825156468255</v>
      </c>
      <c r="V178" s="514">
        <v>6.245593111823616</v>
      </c>
      <c r="W178" s="514">
        <v>6.160265691084787</v>
      </c>
      <c r="X178" s="514">
        <v>6.456848168782164</v>
      </c>
      <c r="Y178" s="514">
        <v>6.50951282808737</v>
      </c>
    </row>
    <row r="179" spans="1:25" ht="10.5" customHeight="1">
      <c r="A179" s="500" t="s">
        <v>271</v>
      </c>
      <c r="B179" s="514">
        <v>3.428543987765511</v>
      </c>
      <c r="C179" s="514">
        <v>3.31982869863755</v>
      </c>
      <c r="D179" s="514">
        <v>3.7882373932877504</v>
      </c>
      <c r="E179" s="514">
        <v>3.317206056710531</v>
      </c>
      <c r="F179" s="514">
        <v>3.3085946892293387</v>
      </c>
      <c r="G179" s="514">
        <v>3.5602041991136826</v>
      </c>
      <c r="H179" s="514">
        <v>3.968637567376208</v>
      </c>
      <c r="I179" s="514">
        <v>3.7783776122607584</v>
      </c>
      <c r="J179" s="514">
        <v>5.082576907333943</v>
      </c>
      <c r="K179" s="514">
        <v>5.825821601082787</v>
      </c>
      <c r="L179" s="514">
        <v>6.720035629662869</v>
      </c>
      <c r="M179" s="514">
        <v>7.312996509247826</v>
      </c>
      <c r="N179" s="514">
        <v>8.006587938695647</v>
      </c>
      <c r="O179" s="514">
        <v>7.415381524608131</v>
      </c>
      <c r="P179" s="514">
        <v>6.808927989361786</v>
      </c>
      <c r="Q179" s="514">
        <v>5.9445437319763705</v>
      </c>
      <c r="R179" s="514">
        <v>5.184607639335367</v>
      </c>
      <c r="S179" s="514">
        <v>4.608514938097496</v>
      </c>
      <c r="T179" s="514">
        <v>4.264656820870382</v>
      </c>
      <c r="U179" s="514">
        <v>3.8260095972849557</v>
      </c>
      <c r="V179" s="514">
        <v>3.6927756298706154</v>
      </c>
      <c r="W179" s="514">
        <v>3.264955423318476</v>
      </c>
      <c r="X179" s="514">
        <v>2.870667609397768</v>
      </c>
      <c r="Y179" s="514">
        <v>2.640392020219111</v>
      </c>
    </row>
    <row r="180" spans="1:25" ht="10.5" customHeight="1">
      <c r="A180" s="501" t="s">
        <v>272</v>
      </c>
      <c r="B180" s="514" t="s">
        <v>421</v>
      </c>
      <c r="C180" s="514" t="s">
        <v>421</v>
      </c>
      <c r="D180" s="514" t="s">
        <v>421</v>
      </c>
      <c r="E180" s="514" t="s">
        <v>421</v>
      </c>
      <c r="F180" s="514" t="s">
        <v>421</v>
      </c>
      <c r="G180" s="514">
        <v>5.968915207838672</v>
      </c>
      <c r="H180" s="514">
        <v>6.371600983742545</v>
      </c>
      <c r="I180" s="514">
        <v>7.427636642645675</v>
      </c>
      <c r="J180" s="514">
        <v>8.842850778602047</v>
      </c>
      <c r="K180" s="514">
        <v>10.477357570105326</v>
      </c>
      <c r="L180" s="514">
        <v>11.270639085839278</v>
      </c>
      <c r="M180" s="514">
        <v>10.439416025314987</v>
      </c>
      <c r="N180" s="514">
        <v>11.683724485979052</v>
      </c>
      <c r="O180" s="514">
        <v>10.58904117693743</v>
      </c>
      <c r="P180" s="514">
        <v>10.655129495730382</v>
      </c>
      <c r="Q180" s="514">
        <v>9.03234293065756</v>
      </c>
      <c r="R180" s="514">
        <v>8.13701845183654</v>
      </c>
      <c r="S180" s="514">
        <v>5.606384261133751</v>
      </c>
      <c r="T180" s="514">
        <v>5.496738946093609</v>
      </c>
      <c r="U180" s="514">
        <v>4.436858019609373</v>
      </c>
      <c r="V180" s="514">
        <v>3.869223172131683</v>
      </c>
      <c r="W180" s="514">
        <v>3.2018006121840044</v>
      </c>
      <c r="X180" s="514">
        <v>4.248951551581135</v>
      </c>
      <c r="Y180" s="514">
        <v>4.561007952315963</v>
      </c>
    </row>
    <row r="181" spans="1:25" ht="10.5" customHeight="1">
      <c r="A181" s="500" t="s">
        <v>270</v>
      </c>
      <c r="B181" s="514" t="s">
        <v>421</v>
      </c>
      <c r="C181" s="514" t="s">
        <v>421</v>
      </c>
      <c r="D181" s="514" t="s">
        <v>421</v>
      </c>
      <c r="E181" s="514" t="s">
        <v>421</v>
      </c>
      <c r="F181" s="514" t="s">
        <v>421</v>
      </c>
      <c r="G181" s="514" t="s">
        <v>421</v>
      </c>
      <c r="H181" s="514" t="s">
        <v>421</v>
      </c>
      <c r="I181" s="514" t="s">
        <v>421</v>
      </c>
      <c r="J181" s="514" t="s">
        <v>421</v>
      </c>
      <c r="K181" s="514">
        <v>15.446962375032241</v>
      </c>
      <c r="L181" s="514">
        <v>19.825420512945566</v>
      </c>
      <c r="M181" s="514">
        <v>17.924765352050898</v>
      </c>
      <c r="N181" s="514">
        <v>19.923651268853167</v>
      </c>
      <c r="O181" s="514">
        <v>18.4750031193788</v>
      </c>
      <c r="P181" s="514">
        <v>17.993549482355515</v>
      </c>
      <c r="Q181" s="514">
        <v>15.184015632696997</v>
      </c>
      <c r="R181" s="514">
        <v>12.906561491497648</v>
      </c>
      <c r="S181" s="514" t="s">
        <v>421</v>
      </c>
      <c r="T181" s="514" t="s">
        <v>421</v>
      </c>
      <c r="U181" s="514">
        <v>9.060614654760649</v>
      </c>
      <c r="V181" s="514" t="s">
        <v>421</v>
      </c>
      <c r="W181" s="514" t="s">
        <v>421</v>
      </c>
      <c r="X181" s="514">
        <v>7.94301435472808</v>
      </c>
      <c r="Y181" s="514">
        <v>8.432599459249895</v>
      </c>
    </row>
    <row r="182" spans="1:25" ht="10.5" customHeight="1">
      <c r="A182" s="500" t="s">
        <v>271</v>
      </c>
      <c r="B182" s="514" t="s">
        <v>421</v>
      </c>
      <c r="C182" s="514" t="s">
        <v>421</v>
      </c>
      <c r="D182" s="514" t="s">
        <v>421</v>
      </c>
      <c r="E182" s="514" t="s">
        <v>421</v>
      </c>
      <c r="F182" s="514" t="s">
        <v>421</v>
      </c>
      <c r="G182" s="514" t="s">
        <v>421</v>
      </c>
      <c r="H182" s="514" t="s">
        <v>421</v>
      </c>
      <c r="I182" s="514" t="s">
        <v>421</v>
      </c>
      <c r="J182" s="514" t="s">
        <v>421</v>
      </c>
      <c r="K182" s="514" t="s">
        <v>421</v>
      </c>
      <c r="L182" s="514" t="s">
        <v>421</v>
      </c>
      <c r="M182" s="514" t="s">
        <v>421</v>
      </c>
      <c r="N182" s="514">
        <v>6.761432703273059</v>
      </c>
      <c r="O182" s="514" t="s">
        <v>421</v>
      </c>
      <c r="P182" s="514">
        <v>6.682206700292708</v>
      </c>
      <c r="Q182" s="514" t="s">
        <v>421</v>
      </c>
      <c r="R182" s="514" t="s">
        <v>421</v>
      </c>
      <c r="S182" s="514" t="s">
        <v>421</v>
      </c>
      <c r="T182" s="514" t="s">
        <v>421</v>
      </c>
      <c r="U182" s="514" t="s">
        <v>421</v>
      </c>
      <c r="V182" s="514" t="s">
        <v>421</v>
      </c>
      <c r="W182" s="514" t="s">
        <v>421</v>
      </c>
      <c r="X182" s="514" t="s">
        <v>421</v>
      </c>
      <c r="Y182" s="514" t="s">
        <v>421</v>
      </c>
    </row>
    <row r="183" spans="1:25" ht="9" customHeight="1">
      <c r="A183" s="501"/>
      <c r="B183" s="514"/>
      <c r="C183" s="514"/>
      <c r="D183" s="514"/>
      <c r="E183" s="514"/>
      <c r="F183" s="514"/>
      <c r="G183" s="514"/>
      <c r="H183" s="514"/>
      <c r="I183" s="514"/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</row>
    <row r="184" spans="1:25" ht="10.5" customHeight="1">
      <c r="A184" s="430" t="s">
        <v>279</v>
      </c>
      <c r="B184" s="514"/>
      <c r="C184" s="514"/>
      <c r="D184" s="514"/>
      <c r="E184" s="514"/>
      <c r="F184" s="514"/>
      <c r="G184" s="514"/>
      <c r="H184" s="514"/>
      <c r="I184" s="514"/>
      <c r="J184" s="514"/>
      <c r="K184" s="514"/>
      <c r="L184" s="514"/>
      <c r="M184" s="514"/>
      <c r="N184" s="514"/>
      <c r="O184" s="514"/>
      <c r="P184" s="514"/>
      <c r="Q184" s="514"/>
      <c r="R184" s="514"/>
      <c r="S184" s="514"/>
      <c r="T184" s="514"/>
      <c r="U184" s="514"/>
      <c r="V184" s="514"/>
      <c r="W184" s="514"/>
      <c r="X184" s="514"/>
      <c r="Y184" s="514"/>
    </row>
    <row r="185" spans="1:25" ht="10.5" customHeight="1">
      <c r="A185" s="500" t="s">
        <v>269</v>
      </c>
      <c r="B185" s="514">
        <v>6.5977120287169395</v>
      </c>
      <c r="C185" s="514">
        <v>5.865993223672219</v>
      </c>
      <c r="D185" s="514">
        <v>6.432098374182995</v>
      </c>
      <c r="E185" s="514">
        <v>6.701976437476289</v>
      </c>
      <c r="F185" s="514">
        <v>7.070959358995192</v>
      </c>
      <c r="G185" s="514">
        <v>7.340952530332387</v>
      </c>
      <c r="H185" s="514">
        <v>7.599593945283631</v>
      </c>
      <c r="I185" s="514">
        <v>8.141177247661684</v>
      </c>
      <c r="J185" s="514">
        <v>8.151784708517262</v>
      </c>
      <c r="K185" s="514">
        <v>8.544193168753706</v>
      </c>
      <c r="L185" s="514">
        <v>8.576564151787885</v>
      </c>
      <c r="M185" s="514">
        <v>8.815483720233214</v>
      </c>
      <c r="N185" s="514">
        <v>8.499888028675533</v>
      </c>
      <c r="O185" s="514">
        <v>8.85105035455939</v>
      </c>
      <c r="P185" s="514">
        <v>8.617180945441524</v>
      </c>
      <c r="Q185" s="514">
        <v>9.104890984851933</v>
      </c>
      <c r="R185" s="514">
        <v>8.97184601162156</v>
      </c>
      <c r="S185" s="514">
        <v>9.015852026189311</v>
      </c>
      <c r="T185" s="514">
        <v>8.724173048792721</v>
      </c>
      <c r="U185" s="514">
        <v>8.622860630260558</v>
      </c>
      <c r="V185" s="514">
        <v>8.816979356303703</v>
      </c>
      <c r="W185" s="514">
        <v>9.368886856752908</v>
      </c>
      <c r="X185" s="514">
        <v>9.582325122569568</v>
      </c>
      <c r="Y185" s="514">
        <v>9.66590062808586</v>
      </c>
    </row>
    <row r="186" spans="1:25" ht="10.5" customHeight="1">
      <c r="A186" s="500" t="s">
        <v>270</v>
      </c>
      <c r="B186" s="514">
        <v>8.279961744801355</v>
      </c>
      <c r="C186" s="514">
        <v>7.853737882996785</v>
      </c>
      <c r="D186" s="514">
        <v>8.521460536198914</v>
      </c>
      <c r="E186" s="514">
        <v>10.17198647638847</v>
      </c>
      <c r="F186" s="514">
        <v>9.64928887186768</v>
      </c>
      <c r="G186" s="514">
        <v>10.276526318450427</v>
      </c>
      <c r="H186" s="514">
        <v>10.396640411450226</v>
      </c>
      <c r="I186" s="514">
        <v>10.749903995816442</v>
      </c>
      <c r="J186" s="514">
        <v>9.989308897240287</v>
      </c>
      <c r="K186" s="514">
        <v>10.626908752191172</v>
      </c>
      <c r="L186" s="514">
        <v>10.15967717135735</v>
      </c>
      <c r="M186" s="514">
        <v>9.832219483510041</v>
      </c>
      <c r="N186" s="514">
        <v>9.707877743968314</v>
      </c>
      <c r="O186" s="514">
        <v>10.059099608592037</v>
      </c>
      <c r="P186" s="514">
        <v>10.051797414328044</v>
      </c>
      <c r="Q186" s="514">
        <v>11.252179646584858</v>
      </c>
      <c r="R186" s="514">
        <v>11.007621694303571</v>
      </c>
      <c r="S186" s="514">
        <v>10.360090306923624</v>
      </c>
      <c r="T186" s="514">
        <v>10.251875651893187</v>
      </c>
      <c r="U186" s="514">
        <v>10.188800510959899</v>
      </c>
      <c r="V186" s="514">
        <v>9.868920911137554</v>
      </c>
      <c r="W186" s="514">
        <v>11.355467077868418</v>
      </c>
      <c r="X186" s="514">
        <v>12.052500819913767</v>
      </c>
      <c r="Y186" s="514">
        <v>12.099438566971232</v>
      </c>
    </row>
    <row r="187" spans="1:25" ht="10.5" customHeight="1">
      <c r="A187" s="500" t="s">
        <v>271</v>
      </c>
      <c r="B187" s="514">
        <v>5.502798659593711</v>
      </c>
      <c r="C187" s="514">
        <v>4.617116608424272</v>
      </c>
      <c r="D187" s="514">
        <v>5.11202442653029</v>
      </c>
      <c r="E187" s="514">
        <v>4.6409720456340136</v>
      </c>
      <c r="F187" s="514">
        <v>5.406185258893311</v>
      </c>
      <c r="G187" s="514">
        <v>5.501221548235712</v>
      </c>
      <c r="H187" s="514">
        <v>5.682153240561201</v>
      </c>
      <c r="I187" s="514">
        <v>6.152050895011194</v>
      </c>
      <c r="J187" s="514">
        <v>6.6433197984991885</v>
      </c>
      <c r="K187" s="514">
        <v>6.95904912789115</v>
      </c>
      <c r="L187" s="514">
        <v>7.314257058158415</v>
      </c>
      <c r="M187" s="514">
        <v>8.094273923264986</v>
      </c>
      <c r="N187" s="514">
        <v>7.8039282640631225</v>
      </c>
      <c r="O187" s="514">
        <v>8.117714004555907</v>
      </c>
      <c r="P187" s="514">
        <v>7.717195918991241</v>
      </c>
      <c r="Q187" s="514">
        <v>7.72390763375311</v>
      </c>
      <c r="R187" s="514">
        <v>7.497243774683989</v>
      </c>
      <c r="S187" s="514">
        <v>8.01030003379345</v>
      </c>
      <c r="T187" s="514">
        <v>7.642145384764971</v>
      </c>
      <c r="U187" s="514">
        <v>7.46198162599838</v>
      </c>
      <c r="V187" s="514">
        <v>7.948488464356353</v>
      </c>
      <c r="W187" s="514">
        <v>7.90371395641489</v>
      </c>
      <c r="X187" s="514">
        <v>7.706325426772137</v>
      </c>
      <c r="Y187" s="514">
        <v>7.764238709243463</v>
      </c>
    </row>
    <row r="188" spans="1:25" ht="10.5" customHeight="1">
      <c r="A188" s="501" t="s">
        <v>272</v>
      </c>
      <c r="B188" s="514">
        <v>8.767043970533916</v>
      </c>
      <c r="C188" s="514">
        <v>8.689717151537943</v>
      </c>
      <c r="D188" s="514">
        <v>9.426798707868912</v>
      </c>
      <c r="E188" s="514">
        <v>8.717164337746745</v>
      </c>
      <c r="F188" s="514">
        <v>7.599524552198158</v>
      </c>
      <c r="G188" s="514">
        <v>7.415120316512476</v>
      </c>
      <c r="H188" s="514">
        <v>7.602145756577205</v>
      </c>
      <c r="I188" s="514">
        <v>6.67394401250425</v>
      </c>
      <c r="J188" s="514">
        <v>6.112348570870422</v>
      </c>
      <c r="K188" s="514">
        <v>6.890703944896287</v>
      </c>
      <c r="L188" s="514">
        <v>7.120275183869909</v>
      </c>
      <c r="M188" s="514">
        <v>7.880015599785151</v>
      </c>
      <c r="N188" s="514">
        <v>7.322399654231575</v>
      </c>
      <c r="O188" s="514">
        <v>7.438265318051088</v>
      </c>
      <c r="P188" s="514">
        <v>7.105616069910801</v>
      </c>
      <c r="Q188" s="514">
        <v>6.966192390476613</v>
      </c>
      <c r="R188" s="514">
        <v>7.396090225752127</v>
      </c>
      <c r="S188" s="514">
        <v>9.28797166633751</v>
      </c>
      <c r="T188" s="514">
        <v>9.770629111999192</v>
      </c>
      <c r="U188" s="514">
        <v>10.12186626228953</v>
      </c>
      <c r="V188" s="514">
        <v>10.364727558487518</v>
      </c>
      <c r="W188" s="514">
        <v>9.225444595280479</v>
      </c>
      <c r="X188" s="514">
        <v>7.642754679212119</v>
      </c>
      <c r="Y188" s="514">
        <v>8.364702171291126</v>
      </c>
    </row>
    <row r="189" spans="1:25" ht="10.5" customHeight="1">
      <c r="A189" s="500" t="s">
        <v>270</v>
      </c>
      <c r="B189" s="514" t="s">
        <v>421</v>
      </c>
      <c r="C189" s="514" t="s">
        <v>421</v>
      </c>
      <c r="D189" s="514" t="s">
        <v>421</v>
      </c>
      <c r="E189" s="514">
        <v>12.83255636664521</v>
      </c>
      <c r="F189" s="514">
        <v>11.63867809248963</v>
      </c>
      <c r="G189" s="514" t="s">
        <v>421</v>
      </c>
      <c r="H189" s="514" t="s">
        <v>421</v>
      </c>
      <c r="I189" s="514" t="s">
        <v>421</v>
      </c>
      <c r="J189" s="514" t="s">
        <v>421</v>
      </c>
      <c r="K189" s="514" t="s">
        <v>421</v>
      </c>
      <c r="L189" s="514" t="s">
        <v>421</v>
      </c>
      <c r="M189" s="514" t="s">
        <v>421</v>
      </c>
      <c r="N189" s="514" t="s">
        <v>421</v>
      </c>
      <c r="O189" s="514">
        <v>9.116326475998374</v>
      </c>
      <c r="P189" s="514">
        <v>10.52136662163175</v>
      </c>
      <c r="Q189" s="514">
        <v>9.642109490120054</v>
      </c>
      <c r="R189" s="514">
        <v>9.672141138884543</v>
      </c>
      <c r="S189" s="514">
        <v>11.399225072903315</v>
      </c>
      <c r="T189" s="514">
        <v>12.716053774831778</v>
      </c>
      <c r="U189" s="514">
        <v>13.725472916402477</v>
      </c>
      <c r="V189" s="514">
        <v>14.627982081832792</v>
      </c>
      <c r="W189" s="514">
        <v>13.128362320865891</v>
      </c>
      <c r="X189" s="514">
        <v>12.254784235181727</v>
      </c>
      <c r="Y189" s="514">
        <v>13.318067360939263</v>
      </c>
    </row>
    <row r="190" spans="1:25" ht="10.5" customHeight="1">
      <c r="A190" s="500" t="s">
        <v>271</v>
      </c>
      <c r="B190" s="514" t="s">
        <v>421</v>
      </c>
      <c r="C190" s="514" t="s">
        <v>421</v>
      </c>
      <c r="D190" s="514" t="s">
        <v>421</v>
      </c>
      <c r="E190" s="514" t="s">
        <v>421</v>
      </c>
      <c r="F190" s="514" t="s">
        <v>421</v>
      </c>
      <c r="G190" s="514" t="s">
        <v>421</v>
      </c>
      <c r="H190" s="514" t="s">
        <v>421</v>
      </c>
      <c r="I190" s="514" t="s">
        <v>421</v>
      </c>
      <c r="J190" s="514" t="s">
        <v>421</v>
      </c>
      <c r="K190" s="514">
        <v>7.917149903354132</v>
      </c>
      <c r="L190" s="514">
        <v>8.177990878536594</v>
      </c>
      <c r="M190" s="514">
        <v>7.684131347427632</v>
      </c>
      <c r="N190" s="514">
        <v>6.494696410702148</v>
      </c>
      <c r="O190" s="514">
        <v>6.392165558620253</v>
      </c>
      <c r="P190" s="514" t="s">
        <v>421</v>
      </c>
      <c r="Q190" s="514">
        <v>5.4531925562300545</v>
      </c>
      <c r="R190" s="514">
        <v>5.886040598145954</v>
      </c>
      <c r="S190" s="514">
        <v>7.961367779629292</v>
      </c>
      <c r="T190" s="514">
        <v>8.315072523261815</v>
      </c>
      <c r="U190" s="514">
        <v>8.227638728193025</v>
      </c>
      <c r="V190" s="514">
        <v>7.987320360588469</v>
      </c>
      <c r="W190" s="514">
        <v>7.060828136331222</v>
      </c>
      <c r="X190" s="514">
        <v>5.363595754491832</v>
      </c>
      <c r="Y190" s="514">
        <v>4.576427911364411</v>
      </c>
    </row>
    <row r="191" spans="1:25" ht="9" customHeight="1">
      <c r="A191" s="501"/>
      <c r="B191" s="514"/>
      <c r="C191" s="514"/>
      <c r="D191" s="514"/>
      <c r="E191" s="514"/>
      <c r="F191" s="514"/>
      <c r="G191" s="514"/>
      <c r="H191" s="514"/>
      <c r="I191" s="514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</row>
    <row r="192" spans="1:25" ht="10.5" customHeight="1">
      <c r="A192" s="430" t="s">
        <v>280</v>
      </c>
      <c r="B192" s="514"/>
      <c r="C192" s="514"/>
      <c r="D192" s="514"/>
      <c r="E192" s="514"/>
      <c r="F192" s="514"/>
      <c r="G192" s="514"/>
      <c r="H192" s="514"/>
      <c r="I192" s="514"/>
      <c r="J192" s="514"/>
      <c r="K192" s="514"/>
      <c r="L192" s="514"/>
      <c r="M192" s="514"/>
      <c r="N192" s="514"/>
      <c r="O192" s="514"/>
      <c r="P192" s="514"/>
      <c r="Q192" s="514"/>
      <c r="R192" s="514"/>
      <c r="S192" s="514"/>
      <c r="T192" s="514"/>
      <c r="U192" s="514"/>
      <c r="V192" s="514"/>
      <c r="W192" s="514"/>
      <c r="X192" s="514"/>
      <c r="Y192" s="514"/>
    </row>
    <row r="193" spans="1:25" ht="10.5" customHeight="1">
      <c r="A193" s="500" t="s">
        <v>269</v>
      </c>
      <c r="B193" s="514">
        <v>3.725929726030934</v>
      </c>
      <c r="C193" s="514">
        <v>3.6121999219845042</v>
      </c>
      <c r="D193" s="514">
        <v>3.45764116615247</v>
      </c>
      <c r="E193" s="514">
        <v>3.7329594351799007</v>
      </c>
      <c r="F193" s="514">
        <v>3.5910867308709777</v>
      </c>
      <c r="G193" s="514">
        <v>3.688588764059297</v>
      </c>
      <c r="H193" s="514">
        <v>3.5635092071647323</v>
      </c>
      <c r="I193" s="514">
        <v>3.9354768076166655</v>
      </c>
      <c r="J193" s="514">
        <v>4.297416267276154</v>
      </c>
      <c r="K193" s="514">
        <v>4.950782452865159</v>
      </c>
      <c r="L193" s="514">
        <v>5.549266002889297</v>
      </c>
      <c r="M193" s="514">
        <v>6.004814073222306</v>
      </c>
      <c r="N193" s="514">
        <v>5.936719028550929</v>
      </c>
      <c r="O193" s="514">
        <v>5.88130359221269</v>
      </c>
      <c r="P193" s="514">
        <v>6.055775000090714</v>
      </c>
      <c r="Q193" s="514">
        <v>5.803275591964531</v>
      </c>
      <c r="R193" s="514">
        <v>6.020633903552596</v>
      </c>
      <c r="S193" s="514">
        <v>6.0958709996015426</v>
      </c>
      <c r="T193" s="514">
        <v>6.0332507743683905</v>
      </c>
      <c r="U193" s="514">
        <v>5.741612420508937</v>
      </c>
      <c r="V193" s="514">
        <v>6.215684468907197</v>
      </c>
      <c r="W193" s="514">
        <v>6.370319391141877</v>
      </c>
      <c r="X193" s="514">
        <v>6.865848745717358</v>
      </c>
      <c r="Y193" s="514">
        <v>7.178806275164927</v>
      </c>
    </row>
    <row r="194" spans="1:25" ht="10.5" customHeight="1">
      <c r="A194" s="500" t="s">
        <v>270</v>
      </c>
      <c r="B194" s="514">
        <v>6.361679635390937</v>
      </c>
      <c r="C194" s="514">
        <v>6.097077071019523</v>
      </c>
      <c r="D194" s="514">
        <v>6.134819530073322</v>
      </c>
      <c r="E194" s="514">
        <v>7.128371987856516</v>
      </c>
      <c r="F194" s="514">
        <v>6.536766758580217</v>
      </c>
      <c r="G194" s="514">
        <v>6.328098216648307</v>
      </c>
      <c r="H194" s="514">
        <v>5.885905730128531</v>
      </c>
      <c r="I194" s="514">
        <v>6.05875942194618</v>
      </c>
      <c r="J194" s="514">
        <v>5.997021008524303</v>
      </c>
      <c r="K194" s="514">
        <v>6.755781415375077</v>
      </c>
      <c r="L194" s="514">
        <v>7.97200191211898</v>
      </c>
      <c r="M194" s="514">
        <v>8.54000250008006</v>
      </c>
      <c r="N194" s="514">
        <v>8.70850748990936</v>
      </c>
      <c r="O194" s="514">
        <v>8.862591982443917</v>
      </c>
      <c r="P194" s="514">
        <v>9.142318105417736</v>
      </c>
      <c r="Q194" s="514">
        <v>8.798474114904547</v>
      </c>
      <c r="R194" s="514">
        <v>9.022132077651559</v>
      </c>
      <c r="S194" s="514">
        <v>8.838802382504376</v>
      </c>
      <c r="T194" s="514">
        <v>8.36315422660763</v>
      </c>
      <c r="U194" s="514">
        <v>7.972191274248071</v>
      </c>
      <c r="V194" s="514">
        <v>8.015306911779254</v>
      </c>
      <c r="W194" s="514">
        <v>8.215666340614412</v>
      </c>
      <c r="X194" s="514">
        <v>9.142660510501964</v>
      </c>
      <c r="Y194" s="514">
        <v>9.855921286038743</v>
      </c>
    </row>
    <row r="195" spans="1:25" ht="10.5" customHeight="1">
      <c r="A195" s="500" t="s">
        <v>271</v>
      </c>
      <c r="B195" s="514">
        <v>2.370400982459926</v>
      </c>
      <c r="C195" s="514">
        <v>2.357747211223404</v>
      </c>
      <c r="D195" s="514">
        <v>2.0274712662969847</v>
      </c>
      <c r="E195" s="514">
        <v>1.9137352035889377</v>
      </c>
      <c r="F195" s="514">
        <v>2.0011867879485714</v>
      </c>
      <c r="G195" s="514">
        <v>2.2494699805796246</v>
      </c>
      <c r="H195" s="514">
        <v>2.296704543263001</v>
      </c>
      <c r="I195" s="514">
        <v>2.779352533865855</v>
      </c>
      <c r="J195" s="514">
        <v>3.3766943092094657</v>
      </c>
      <c r="K195" s="514">
        <v>3.8804612644675123</v>
      </c>
      <c r="L195" s="514">
        <v>4.2139021388783835</v>
      </c>
      <c r="M195" s="514">
        <v>4.576160670919297</v>
      </c>
      <c r="N195" s="514">
        <v>4.3453389532787465</v>
      </c>
      <c r="O195" s="514">
        <v>4.222606355966932</v>
      </c>
      <c r="P195" s="514">
        <v>4.3994165299278425</v>
      </c>
      <c r="Q195" s="514">
        <v>4.106174166456816</v>
      </c>
      <c r="R195" s="514">
        <v>4.193882212358885</v>
      </c>
      <c r="S195" s="514">
        <v>4.4586564324088265</v>
      </c>
      <c r="T195" s="514">
        <v>4.592988093144313</v>
      </c>
      <c r="U195" s="514">
        <v>4.354488172213227</v>
      </c>
      <c r="V195" s="514">
        <v>5.060331767289697</v>
      </c>
      <c r="W195" s="514">
        <v>5.1821441063356435</v>
      </c>
      <c r="X195" s="514">
        <v>5.39242539194291</v>
      </c>
      <c r="Y195" s="514">
        <v>5.404103239301194</v>
      </c>
    </row>
    <row r="196" spans="1:25" ht="10.5" customHeight="1">
      <c r="A196" s="501" t="s">
        <v>272</v>
      </c>
      <c r="B196" s="514" t="s">
        <v>421</v>
      </c>
      <c r="C196" s="514" t="s">
        <v>421</v>
      </c>
      <c r="D196" s="514" t="s">
        <v>421</v>
      </c>
      <c r="E196" s="514" t="s">
        <v>421</v>
      </c>
      <c r="F196" s="514" t="s">
        <v>421</v>
      </c>
      <c r="G196" s="514" t="s">
        <v>421</v>
      </c>
      <c r="H196" s="514" t="s">
        <v>421</v>
      </c>
      <c r="I196" s="514" t="s">
        <v>421</v>
      </c>
      <c r="J196" s="514" t="s">
        <v>421</v>
      </c>
      <c r="K196" s="514" t="s">
        <v>421</v>
      </c>
      <c r="L196" s="514" t="s">
        <v>421</v>
      </c>
      <c r="M196" s="514" t="s">
        <v>421</v>
      </c>
      <c r="N196" s="514" t="s">
        <v>421</v>
      </c>
      <c r="O196" s="514" t="s">
        <v>421</v>
      </c>
      <c r="P196" s="514" t="s">
        <v>421</v>
      </c>
      <c r="Q196" s="514" t="s">
        <v>421</v>
      </c>
      <c r="R196" s="514" t="s">
        <v>421</v>
      </c>
      <c r="S196" s="514" t="s">
        <v>421</v>
      </c>
      <c r="T196" s="514" t="s">
        <v>421</v>
      </c>
      <c r="U196" s="514" t="s">
        <v>421</v>
      </c>
      <c r="V196" s="514" t="s">
        <v>421</v>
      </c>
      <c r="W196" s="514" t="s">
        <v>421</v>
      </c>
      <c r="X196" s="514" t="s">
        <v>421</v>
      </c>
      <c r="Y196" s="514" t="s">
        <v>421</v>
      </c>
    </row>
    <row r="197" spans="1:25" ht="10.5" customHeight="1">
      <c r="A197" s="500" t="s">
        <v>270</v>
      </c>
      <c r="B197" s="514" t="s">
        <v>421</v>
      </c>
      <c r="C197" s="514" t="s">
        <v>421</v>
      </c>
      <c r="D197" s="514" t="s">
        <v>421</v>
      </c>
      <c r="E197" s="514" t="s">
        <v>421</v>
      </c>
      <c r="F197" s="514" t="s">
        <v>421</v>
      </c>
      <c r="G197" s="514" t="s">
        <v>421</v>
      </c>
      <c r="H197" s="514" t="s">
        <v>421</v>
      </c>
      <c r="I197" s="514" t="s">
        <v>421</v>
      </c>
      <c r="J197" s="514" t="s">
        <v>421</v>
      </c>
      <c r="K197" s="514" t="s">
        <v>421</v>
      </c>
      <c r="L197" s="514" t="s">
        <v>421</v>
      </c>
      <c r="M197" s="514" t="s">
        <v>421</v>
      </c>
      <c r="N197" s="514" t="s">
        <v>421</v>
      </c>
      <c r="O197" s="514" t="s">
        <v>421</v>
      </c>
      <c r="P197" s="514" t="s">
        <v>421</v>
      </c>
      <c r="Q197" s="514" t="s">
        <v>421</v>
      </c>
      <c r="R197" s="514" t="s">
        <v>421</v>
      </c>
      <c r="S197" s="514" t="s">
        <v>421</v>
      </c>
      <c r="T197" s="514" t="s">
        <v>421</v>
      </c>
      <c r="U197" s="514" t="s">
        <v>421</v>
      </c>
      <c r="V197" s="514" t="s">
        <v>421</v>
      </c>
      <c r="W197" s="514" t="s">
        <v>421</v>
      </c>
      <c r="X197" s="514" t="s">
        <v>421</v>
      </c>
      <c r="Y197" s="514" t="s">
        <v>421</v>
      </c>
    </row>
    <row r="198" spans="1:25" ht="10.5" customHeight="1">
      <c r="A198" s="500" t="s">
        <v>271</v>
      </c>
      <c r="B198" s="514" t="s">
        <v>421</v>
      </c>
      <c r="C198" s="514" t="s">
        <v>421</v>
      </c>
      <c r="D198" s="514" t="s">
        <v>421</v>
      </c>
      <c r="E198" s="514" t="s">
        <v>421</v>
      </c>
      <c r="F198" s="514" t="s">
        <v>421</v>
      </c>
      <c r="G198" s="514" t="s">
        <v>421</v>
      </c>
      <c r="H198" s="514" t="s">
        <v>421</v>
      </c>
      <c r="I198" s="514" t="s">
        <v>421</v>
      </c>
      <c r="J198" s="514" t="s">
        <v>421</v>
      </c>
      <c r="K198" s="514" t="s">
        <v>421</v>
      </c>
      <c r="L198" s="514" t="s">
        <v>421</v>
      </c>
      <c r="M198" s="514" t="s">
        <v>421</v>
      </c>
      <c r="N198" s="514" t="s">
        <v>421</v>
      </c>
      <c r="O198" s="514" t="s">
        <v>421</v>
      </c>
      <c r="P198" s="514" t="s">
        <v>421</v>
      </c>
      <c r="Q198" s="514" t="s">
        <v>421</v>
      </c>
      <c r="R198" s="514" t="s">
        <v>421</v>
      </c>
      <c r="S198" s="514" t="s">
        <v>421</v>
      </c>
      <c r="T198" s="514" t="s">
        <v>421</v>
      </c>
      <c r="U198" s="514" t="s">
        <v>421</v>
      </c>
      <c r="V198" s="514" t="s">
        <v>421</v>
      </c>
      <c r="W198" s="514" t="s">
        <v>421</v>
      </c>
      <c r="X198" s="514" t="s">
        <v>421</v>
      </c>
      <c r="Y198" s="514" t="s">
        <v>421</v>
      </c>
    </row>
    <row r="199" spans="1:25" ht="9" customHeight="1">
      <c r="A199" s="501"/>
      <c r="B199" s="514"/>
      <c r="C199" s="514"/>
      <c r="D199" s="514"/>
      <c r="E199" s="514"/>
      <c r="F199" s="514"/>
      <c r="G199" s="514"/>
      <c r="H199" s="514"/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  <c r="U199" s="514"/>
      <c r="V199" s="514"/>
      <c r="W199" s="514"/>
      <c r="X199" s="514"/>
      <c r="Y199" s="514"/>
    </row>
    <row r="200" spans="1:25" ht="10.5" customHeight="1">
      <c r="A200" s="430" t="s">
        <v>265</v>
      </c>
      <c r="B200" s="514"/>
      <c r="C200" s="514"/>
      <c r="D200" s="514"/>
      <c r="E200" s="514"/>
      <c r="F200" s="514"/>
      <c r="G200" s="514"/>
      <c r="H200" s="514"/>
      <c r="I200" s="514"/>
      <c r="J200" s="514"/>
      <c r="K200" s="514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  <c r="X200" s="514"/>
      <c r="Y200" s="514"/>
    </row>
    <row r="201" spans="1:25" ht="10.5" customHeight="1">
      <c r="A201" s="500" t="s">
        <v>269</v>
      </c>
      <c r="B201" s="514">
        <v>3.959133073721142</v>
      </c>
      <c r="C201" s="514">
        <v>4.449714757148163</v>
      </c>
      <c r="D201" s="514">
        <v>5.089489844640008</v>
      </c>
      <c r="E201" s="514">
        <v>5.610231245281237</v>
      </c>
      <c r="F201" s="514">
        <v>5.984617498189925</v>
      </c>
      <c r="G201" s="514">
        <v>5.849558555045569</v>
      </c>
      <c r="H201" s="514">
        <v>6.198118511594352</v>
      </c>
      <c r="I201" s="514">
        <v>6.550159564561064</v>
      </c>
      <c r="J201" s="514">
        <v>6.074959083562163</v>
      </c>
      <c r="K201" s="514">
        <v>6.6437561552986075</v>
      </c>
      <c r="L201" s="514">
        <v>7.370756975776076</v>
      </c>
      <c r="M201" s="514">
        <v>8.55012730422698</v>
      </c>
      <c r="N201" s="514">
        <v>9.468984040921647</v>
      </c>
      <c r="O201" s="514">
        <v>10.147222476580886</v>
      </c>
      <c r="P201" s="514">
        <v>11.806820062128521</v>
      </c>
      <c r="Q201" s="514">
        <v>15.457171015931186</v>
      </c>
      <c r="R201" s="514">
        <v>18.767762277704552</v>
      </c>
      <c r="S201" s="514">
        <v>23.85216321046162</v>
      </c>
      <c r="T201" s="514">
        <v>29.341781752368906</v>
      </c>
      <c r="U201" s="514">
        <v>33.976545416716036</v>
      </c>
      <c r="V201" s="514">
        <v>36.23086155826664</v>
      </c>
      <c r="W201" s="514">
        <v>39.05078227355225</v>
      </c>
      <c r="X201" s="514">
        <v>38.45480063472151</v>
      </c>
      <c r="Y201" s="514">
        <v>38.110570588404734</v>
      </c>
    </row>
    <row r="202" spans="1:25" ht="10.5" customHeight="1">
      <c r="A202" s="500" t="s">
        <v>270</v>
      </c>
      <c r="B202" s="514">
        <v>3.7615215037625376</v>
      </c>
      <c r="C202" s="514">
        <v>4.678238562402395</v>
      </c>
      <c r="D202" s="514">
        <v>5.679218632498749</v>
      </c>
      <c r="E202" s="514">
        <v>6.533728409678185</v>
      </c>
      <c r="F202" s="514">
        <v>7.474588253031157</v>
      </c>
      <c r="G202" s="514">
        <v>7.135538538219688</v>
      </c>
      <c r="H202" s="514">
        <v>7.27438547261851</v>
      </c>
      <c r="I202" s="514">
        <v>7.505761619961513</v>
      </c>
      <c r="J202" s="514">
        <v>6.972507754881953</v>
      </c>
      <c r="K202" s="514">
        <v>7.855004699058641</v>
      </c>
      <c r="L202" s="514">
        <v>7.799391334129063</v>
      </c>
      <c r="M202" s="514">
        <v>7.882556683927532</v>
      </c>
      <c r="N202" s="514">
        <v>8.318485354625304</v>
      </c>
      <c r="O202" s="514">
        <v>8.708822046419199</v>
      </c>
      <c r="P202" s="514">
        <v>9.375376080029316</v>
      </c>
      <c r="Q202" s="514">
        <v>12.809405120437232</v>
      </c>
      <c r="R202" s="514">
        <v>15.592071374820026</v>
      </c>
      <c r="S202" s="514">
        <v>19.982804805589048</v>
      </c>
      <c r="T202" s="514">
        <v>24.893507974386786</v>
      </c>
      <c r="U202" s="514">
        <v>29.274967434536645</v>
      </c>
      <c r="V202" s="514">
        <v>31.080216909524992</v>
      </c>
      <c r="W202" s="514">
        <v>33.91939018994604</v>
      </c>
      <c r="X202" s="514">
        <v>33.76498879659492</v>
      </c>
      <c r="Y202" s="514">
        <v>33.75149858713787</v>
      </c>
    </row>
    <row r="203" spans="1:25" ht="10.5" customHeight="1">
      <c r="A203" s="500" t="s">
        <v>271</v>
      </c>
      <c r="B203" s="514">
        <v>3.9629947851898173</v>
      </c>
      <c r="C203" s="514">
        <v>4.304482638275475</v>
      </c>
      <c r="D203" s="514">
        <v>4.792879988477962</v>
      </c>
      <c r="E203" s="514">
        <v>5.114199011337345</v>
      </c>
      <c r="F203" s="514">
        <v>5.188620508568133</v>
      </c>
      <c r="G203" s="514">
        <v>5.170331655428122</v>
      </c>
      <c r="H203" s="514">
        <v>5.582878107195349</v>
      </c>
      <c r="I203" s="514">
        <v>5.9723794404680275</v>
      </c>
      <c r="J203" s="514">
        <v>5.552990100076407</v>
      </c>
      <c r="K203" s="514">
        <v>6.078533215959854</v>
      </c>
      <c r="L203" s="514">
        <v>7.1619682685746415</v>
      </c>
      <c r="M203" s="514">
        <v>8.884423514541965</v>
      </c>
      <c r="N203" s="514">
        <v>10.094222276833177</v>
      </c>
      <c r="O203" s="514">
        <v>10.906082219212792</v>
      </c>
      <c r="P203" s="514">
        <v>12.992590966005935</v>
      </c>
      <c r="Q203" s="514">
        <v>16.856449040286673</v>
      </c>
      <c r="R203" s="514">
        <v>20.45740046683093</v>
      </c>
      <c r="S203" s="514">
        <v>25.82928329529591</v>
      </c>
      <c r="T203" s="514">
        <v>31.633047583226517</v>
      </c>
      <c r="U203" s="514">
        <v>36.407271288627896</v>
      </c>
      <c r="V203" s="514">
        <v>38.869691861548894</v>
      </c>
      <c r="W203" s="514">
        <v>41.54198967540223</v>
      </c>
      <c r="X203" s="514">
        <v>40.69560707236091</v>
      </c>
      <c r="Y203" s="514">
        <v>40.213584483287946</v>
      </c>
    </row>
    <row r="204" spans="1:25" ht="10.5" customHeight="1">
      <c r="A204" s="501" t="s">
        <v>272</v>
      </c>
      <c r="B204" s="514" t="s">
        <v>421</v>
      </c>
      <c r="C204" s="514" t="s">
        <v>421</v>
      </c>
      <c r="D204" s="514" t="s">
        <v>421</v>
      </c>
      <c r="E204" s="514" t="s">
        <v>421</v>
      </c>
      <c r="F204" s="514" t="s">
        <v>421</v>
      </c>
      <c r="G204" s="514" t="s">
        <v>421</v>
      </c>
      <c r="H204" s="514" t="s">
        <v>421</v>
      </c>
      <c r="I204" s="514" t="s">
        <v>421</v>
      </c>
      <c r="J204" s="514" t="s">
        <v>421</v>
      </c>
      <c r="K204" s="514">
        <v>6.002164769967484</v>
      </c>
      <c r="L204" s="514">
        <v>5.751868384189997</v>
      </c>
      <c r="M204" s="514">
        <v>8.68261264178409</v>
      </c>
      <c r="N204" s="514">
        <v>10.354595230297921</v>
      </c>
      <c r="O204" s="514">
        <v>15.39116168967874</v>
      </c>
      <c r="P204" s="514">
        <v>16.318511159945672</v>
      </c>
      <c r="Q204" s="514">
        <v>23.124735195273455</v>
      </c>
      <c r="R204" s="514">
        <v>30.073915843169026</v>
      </c>
      <c r="S204" s="514">
        <v>34.323583534809075</v>
      </c>
      <c r="T204" s="514">
        <v>37.1067057581389</v>
      </c>
      <c r="U204" s="514">
        <v>40.3886300218903</v>
      </c>
      <c r="V204" s="514">
        <v>41.80985313490873</v>
      </c>
      <c r="W204" s="514">
        <v>41.85031183293279</v>
      </c>
      <c r="X204" s="514">
        <v>41.15212396233214</v>
      </c>
      <c r="Y204" s="514">
        <v>41.861108583281315</v>
      </c>
    </row>
    <row r="205" spans="1:25" ht="10.5" customHeight="1">
      <c r="A205" s="500" t="s">
        <v>270</v>
      </c>
      <c r="B205" s="514" t="s">
        <v>421</v>
      </c>
      <c r="C205" s="514" t="s">
        <v>421</v>
      </c>
      <c r="D205" s="514" t="s">
        <v>421</v>
      </c>
      <c r="E205" s="514" t="s">
        <v>421</v>
      </c>
      <c r="F205" s="514" t="s">
        <v>421</v>
      </c>
      <c r="G205" s="514" t="s">
        <v>421</v>
      </c>
      <c r="H205" s="514" t="s">
        <v>421</v>
      </c>
      <c r="I205" s="514" t="s">
        <v>421</v>
      </c>
      <c r="J205" s="514" t="s">
        <v>421</v>
      </c>
      <c r="K205" s="514" t="s">
        <v>421</v>
      </c>
      <c r="L205" s="514" t="s">
        <v>421</v>
      </c>
      <c r="M205" s="514">
        <v>18.970728874106733</v>
      </c>
      <c r="N205" s="514">
        <v>18.21769027682341</v>
      </c>
      <c r="O205" s="514">
        <v>22.454163239874333</v>
      </c>
      <c r="P205" s="514">
        <v>22.347120470285162</v>
      </c>
      <c r="Q205" s="514">
        <v>29.606431916951472</v>
      </c>
      <c r="R205" s="514">
        <v>29.22905903197499</v>
      </c>
      <c r="S205" s="514">
        <v>35.39231270706762</v>
      </c>
      <c r="T205" s="514">
        <v>40.80171737819093</v>
      </c>
      <c r="U205" s="514">
        <v>42.342797459844185</v>
      </c>
      <c r="V205" s="514">
        <v>40.20140572250398</v>
      </c>
      <c r="W205" s="514">
        <v>41.078982193471234</v>
      </c>
      <c r="X205" s="514">
        <v>42.00782820207593</v>
      </c>
      <c r="Y205" s="514">
        <v>41.63169477202391</v>
      </c>
    </row>
    <row r="206" spans="1:25" ht="10.5" customHeight="1">
      <c r="A206" s="503" t="s">
        <v>271</v>
      </c>
      <c r="B206" s="515" t="s">
        <v>421</v>
      </c>
      <c r="C206" s="515" t="s">
        <v>421</v>
      </c>
      <c r="D206" s="515" t="s">
        <v>421</v>
      </c>
      <c r="E206" s="515" t="s">
        <v>421</v>
      </c>
      <c r="F206" s="515" t="s">
        <v>421</v>
      </c>
      <c r="G206" s="515" t="s">
        <v>421</v>
      </c>
      <c r="H206" s="515" t="s">
        <v>421</v>
      </c>
      <c r="I206" s="515" t="s">
        <v>421</v>
      </c>
      <c r="J206" s="515" t="s">
        <v>421</v>
      </c>
      <c r="K206" s="515" t="s">
        <v>421</v>
      </c>
      <c r="L206" s="515" t="s">
        <v>421</v>
      </c>
      <c r="M206" s="515" t="s">
        <v>421</v>
      </c>
      <c r="N206" s="515" t="s">
        <v>421</v>
      </c>
      <c r="O206" s="515">
        <v>12.53602009363123</v>
      </c>
      <c r="P206" s="515">
        <v>13.526767116224645</v>
      </c>
      <c r="Q206" s="515">
        <v>20.050328609343502</v>
      </c>
      <c r="R206" s="515">
        <v>30.217699119538402</v>
      </c>
      <c r="S206" s="515">
        <v>33.822715832160576</v>
      </c>
      <c r="T206" s="515">
        <v>34.9466124687078</v>
      </c>
      <c r="U206" s="515">
        <v>39.1419962092061</v>
      </c>
      <c r="V206" s="515">
        <v>42.29540470541416</v>
      </c>
      <c r="W206" s="515">
        <v>41.83685162132025</v>
      </c>
      <c r="X206" s="515">
        <v>39.98200207789589</v>
      </c>
      <c r="Y206" s="515">
        <v>41.59221535734655</v>
      </c>
    </row>
    <row r="207" spans="1:22" ht="9" customHeight="1" hidden="1">
      <c r="A207" s="501"/>
      <c r="B207" s="514"/>
      <c r="C207" s="514"/>
      <c r="D207" s="514"/>
      <c r="E207" s="514"/>
      <c r="F207" s="514"/>
      <c r="G207" s="514"/>
      <c r="H207" s="514"/>
      <c r="I207" s="514"/>
      <c r="J207" s="514"/>
      <c r="K207" s="514"/>
      <c r="L207" s="514"/>
      <c r="M207" s="514"/>
      <c r="N207" s="514"/>
      <c r="O207" s="514"/>
      <c r="P207" s="514"/>
      <c r="Q207" s="514"/>
      <c r="R207" s="514"/>
      <c r="S207" s="514"/>
      <c r="T207" s="514"/>
      <c r="U207" s="514"/>
      <c r="V207" s="514"/>
    </row>
    <row r="208" spans="1:22" ht="10.5" customHeight="1" hidden="1">
      <c r="A208" s="499" t="s">
        <v>281</v>
      </c>
      <c r="B208" s="514"/>
      <c r="C208" s="514"/>
      <c r="D208" s="514"/>
      <c r="E208" s="514"/>
      <c r="F208" s="514"/>
      <c r="G208" s="514"/>
      <c r="H208" s="514"/>
      <c r="I208" s="514"/>
      <c r="J208" s="514"/>
      <c r="K208" s="514"/>
      <c r="L208" s="514"/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</row>
    <row r="209" spans="1:22" ht="10.5" customHeight="1" hidden="1">
      <c r="A209" s="500" t="s">
        <v>269</v>
      </c>
      <c r="B209" s="514">
        <v>974.3425158183787</v>
      </c>
      <c r="C209" s="514">
        <v>959.7537022827823</v>
      </c>
      <c r="D209" s="514">
        <v>943.8260594656097</v>
      </c>
      <c r="E209" s="514">
        <v>934.5272756581742</v>
      </c>
      <c r="F209" s="514">
        <v>919.1160021369142</v>
      </c>
      <c r="G209" s="514">
        <v>906.6656854837908</v>
      </c>
      <c r="H209" s="514">
        <v>898.6448087050447</v>
      </c>
      <c r="I209" s="514">
        <v>888.9518451882077</v>
      </c>
      <c r="J209" s="514">
        <v>875.5164129772575</v>
      </c>
      <c r="K209" s="514">
        <v>870.2501408039084</v>
      </c>
      <c r="L209" s="514">
        <v>865.9662299651885</v>
      </c>
      <c r="M209" s="514">
        <v>850.8517747123726</v>
      </c>
      <c r="N209" s="514">
        <v>837.2576799021559</v>
      </c>
      <c r="O209" s="514">
        <v>822.3970048215176</v>
      </c>
      <c r="P209" s="514">
        <v>810.6867401302027</v>
      </c>
      <c r="Q209" s="514">
        <v>786.314602092101</v>
      </c>
      <c r="R209" s="514">
        <v>770.373590881499</v>
      </c>
      <c r="S209" s="514">
        <v>761.5165526272805</v>
      </c>
      <c r="T209" s="514">
        <v>746.6766413828169</v>
      </c>
      <c r="U209" s="514">
        <v>732.0053230683714</v>
      </c>
      <c r="V209" s="514">
        <v>727.9778801216382</v>
      </c>
    </row>
    <row r="210" spans="1:22" ht="10.5" customHeight="1" hidden="1">
      <c r="A210" s="500" t="s">
        <v>270</v>
      </c>
      <c r="B210" s="514">
        <v>1238.1811815141043</v>
      </c>
      <c r="C210" s="514">
        <v>1208.7549799429653</v>
      </c>
      <c r="D210" s="514">
        <v>1188.7414120571552</v>
      </c>
      <c r="E210" s="514">
        <v>1180.6326675991488</v>
      </c>
      <c r="F210" s="514">
        <v>1157.0077744844903</v>
      </c>
      <c r="G210" s="514">
        <v>1141.595402481776</v>
      </c>
      <c r="H210" s="514">
        <v>1127.9047451929225</v>
      </c>
      <c r="I210" s="514">
        <v>1111.357851589264</v>
      </c>
      <c r="J210" s="514">
        <v>1083.8073142941319</v>
      </c>
      <c r="K210" s="514">
        <v>1068.5880887102005</v>
      </c>
      <c r="L210" s="514">
        <v>1052.6221839641548</v>
      </c>
      <c r="M210" s="514">
        <v>1026.2638327733564</v>
      </c>
      <c r="N210" s="514">
        <v>1002.1146597965404</v>
      </c>
      <c r="O210" s="514">
        <v>984.4213564355425</v>
      </c>
      <c r="P210" s="514">
        <v>970.3473065314726</v>
      </c>
      <c r="Q210" s="514">
        <v>940.2667884675249</v>
      </c>
      <c r="R210" s="514">
        <v>923.1139089723667</v>
      </c>
      <c r="S210" s="514">
        <v>909.9233261419773</v>
      </c>
      <c r="T210" s="514">
        <v>885.8226081617397</v>
      </c>
      <c r="U210" s="514">
        <v>865.9593026233927</v>
      </c>
      <c r="V210" s="514">
        <v>857.3394483053279</v>
      </c>
    </row>
    <row r="211" spans="1:22" ht="10.5" customHeight="1" hidden="1">
      <c r="A211" s="500" t="s">
        <v>271</v>
      </c>
      <c r="B211" s="514">
        <v>799.3059542268995</v>
      </c>
      <c r="C211" s="514">
        <v>793.4465829600217</v>
      </c>
      <c r="D211" s="514">
        <v>781.2462770161062</v>
      </c>
      <c r="E211" s="514">
        <v>767.1940180182311</v>
      </c>
      <c r="F211" s="514">
        <v>755.2524253602971</v>
      </c>
      <c r="G211" s="514">
        <v>745.4067009582022</v>
      </c>
      <c r="H211" s="514">
        <v>738.5116679108896</v>
      </c>
      <c r="I211" s="514">
        <v>731.8815224976776</v>
      </c>
      <c r="J211" s="514">
        <v>727.862088610144</v>
      </c>
      <c r="K211" s="514">
        <v>726.9359335056585</v>
      </c>
      <c r="L211" s="514">
        <v>729.0153891447457</v>
      </c>
      <c r="M211" s="514">
        <v>720.7608749773522</v>
      </c>
      <c r="N211" s="514">
        <v>711.1618440516279</v>
      </c>
      <c r="O211" s="514">
        <v>698.6544578209575</v>
      </c>
      <c r="P211" s="514">
        <v>687.6806027931473</v>
      </c>
      <c r="Q211" s="514">
        <v>665.3601199198945</v>
      </c>
      <c r="R211" s="514">
        <v>648.5002894148886</v>
      </c>
      <c r="S211" s="514">
        <v>642.2765077816343</v>
      </c>
      <c r="T211" s="514">
        <v>632.3007770601391</v>
      </c>
      <c r="U211" s="514">
        <v>620.9177414582682</v>
      </c>
      <c r="V211" s="514">
        <v>620.5172767725635</v>
      </c>
    </row>
    <row r="212" spans="1:22" ht="10.5" customHeight="1" hidden="1">
      <c r="A212" s="501" t="s">
        <v>272</v>
      </c>
      <c r="B212" s="514">
        <v>1316.2469064777144</v>
      </c>
      <c r="C212" s="514">
        <v>1303.9338002839359</v>
      </c>
      <c r="D212" s="514">
        <v>1301.7127003158096</v>
      </c>
      <c r="E212" s="514">
        <v>1269.5013702368951</v>
      </c>
      <c r="F212" s="514">
        <v>1265.9845937460655</v>
      </c>
      <c r="G212" s="514">
        <v>1265.5527221461093</v>
      </c>
      <c r="H212" s="514">
        <v>1235.8510430457245</v>
      </c>
      <c r="I212" s="514">
        <v>1205.499909738893</v>
      </c>
      <c r="J212" s="514">
        <v>1174.63863125445</v>
      </c>
      <c r="K212" s="514">
        <v>1144.8945733617245</v>
      </c>
      <c r="L212" s="514">
        <v>1110.0951113914098</v>
      </c>
      <c r="M212" s="514">
        <v>1093.3980423516057</v>
      </c>
      <c r="N212" s="514">
        <v>1085.622978778981</v>
      </c>
      <c r="O212" s="514">
        <v>1078.6235658251956</v>
      </c>
      <c r="P212" s="514">
        <v>1061.1641858428734</v>
      </c>
      <c r="Q212" s="514">
        <v>1026.5151020129151</v>
      </c>
      <c r="R212" s="514">
        <v>996.2774976335313</v>
      </c>
      <c r="S212" s="514">
        <v>947.7714967135224</v>
      </c>
      <c r="T212" s="514">
        <v>912.5994125859008</v>
      </c>
      <c r="U212" s="514">
        <v>876.7750375624595</v>
      </c>
      <c r="V212" s="514">
        <v>847.935842099651</v>
      </c>
    </row>
    <row r="213" spans="1:22" ht="10.5" customHeight="1" hidden="1">
      <c r="A213" s="500" t="s">
        <v>270</v>
      </c>
      <c r="B213" s="514">
        <v>1668.8234520988822</v>
      </c>
      <c r="C213" s="514">
        <v>1681.2431642942006</v>
      </c>
      <c r="D213" s="514">
        <v>1683.0841103749399</v>
      </c>
      <c r="E213" s="514">
        <v>1650.2110778061087</v>
      </c>
      <c r="F213" s="514">
        <v>1648.5200849478767</v>
      </c>
      <c r="G213" s="514">
        <v>1666.1466401473492</v>
      </c>
      <c r="H213" s="514">
        <v>1600.6546175609767</v>
      </c>
      <c r="I213" s="514">
        <v>1539.8910933971886</v>
      </c>
      <c r="J213" s="514">
        <v>1502.416500109242</v>
      </c>
      <c r="K213" s="514">
        <v>1447.1325182305243</v>
      </c>
      <c r="L213" s="514">
        <v>1366.8354030005926</v>
      </c>
      <c r="M213" s="514">
        <v>1372.1921823971127</v>
      </c>
      <c r="N213" s="514">
        <v>1353.6263477269524</v>
      </c>
      <c r="O213" s="514">
        <v>1326.509437954096</v>
      </c>
      <c r="P213" s="514">
        <v>1300.8972533141318</v>
      </c>
      <c r="Q213" s="514">
        <v>1277.350467245959</v>
      </c>
      <c r="R213" s="514">
        <v>1221.5451938635726</v>
      </c>
      <c r="S213" s="514">
        <v>1161.0092366794038</v>
      </c>
      <c r="T213" s="514">
        <v>1112.498158066376</v>
      </c>
      <c r="U213" s="514">
        <v>1088.172273582993</v>
      </c>
      <c r="V213" s="514">
        <v>1049.4811936771002</v>
      </c>
    </row>
    <row r="214" spans="1:22" ht="10.5" customHeight="1" hidden="1">
      <c r="A214" s="503" t="s">
        <v>271</v>
      </c>
      <c r="B214" s="515">
        <v>1066.6220028546513</v>
      </c>
      <c r="C214" s="515">
        <v>1045.2100893269983</v>
      </c>
      <c r="D214" s="515">
        <v>1038.8153338060813</v>
      </c>
      <c r="E214" s="515">
        <v>1011.3747192688772</v>
      </c>
      <c r="F214" s="515">
        <v>1003.3316547533414</v>
      </c>
      <c r="G214" s="515">
        <v>995.4534870615462</v>
      </c>
      <c r="H214" s="515">
        <v>988.8537291573258</v>
      </c>
      <c r="I214" s="515">
        <v>978.3524745926492</v>
      </c>
      <c r="J214" s="515">
        <v>954.0018658245552</v>
      </c>
      <c r="K214" s="515">
        <v>940.2833295371304</v>
      </c>
      <c r="L214" s="515">
        <v>931.8379944407777</v>
      </c>
      <c r="M214" s="515">
        <v>902.5260703302253</v>
      </c>
      <c r="N214" s="515">
        <v>897.902902799091</v>
      </c>
      <c r="O214" s="515">
        <v>900.0693002911947</v>
      </c>
      <c r="P214" s="515">
        <v>891.4806892046068</v>
      </c>
      <c r="Q214" s="515">
        <v>849.7053586117969</v>
      </c>
      <c r="R214" s="515">
        <v>833.6068244512237</v>
      </c>
      <c r="S214" s="515">
        <v>797.3298523958549</v>
      </c>
      <c r="T214" s="515">
        <v>769.3530693547903</v>
      </c>
      <c r="U214" s="515">
        <v>724.5766060590106</v>
      </c>
      <c r="V214" s="515">
        <v>699.3627682820653</v>
      </c>
    </row>
    <row r="215" spans="1:17" ht="10.5" customHeight="1">
      <c r="A215" s="265"/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118"/>
      <c r="Q215" s="139"/>
    </row>
    <row r="216" spans="1:17" ht="10.5" customHeight="1">
      <c r="A216" s="265"/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121" t="s">
        <v>201</v>
      </c>
      <c r="Q216" s="139"/>
    </row>
    <row r="217" spans="1:17" ht="9.75" customHeight="1">
      <c r="A217" s="265"/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118"/>
      <c r="Q217" s="139"/>
    </row>
    <row r="218" spans="1:17" ht="9.75" customHeight="1">
      <c r="A218" s="265"/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118"/>
      <c r="Q218" s="139"/>
    </row>
    <row r="219" spans="1:17" ht="9.75" customHeight="1">
      <c r="A219" s="265"/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118"/>
      <c r="Q219" s="139"/>
    </row>
    <row r="220" spans="1:17" ht="9.75" customHeight="1">
      <c r="A220" s="265"/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118"/>
      <c r="Q220" s="139"/>
    </row>
    <row r="221" spans="1:17" ht="9.75" customHeight="1">
      <c r="A221" s="291"/>
      <c r="B221" s="291"/>
      <c r="C221" s="291"/>
      <c r="D221" s="291"/>
      <c r="E221" s="291"/>
      <c r="F221" s="291"/>
      <c r="G221" s="291"/>
      <c r="H221" s="291"/>
      <c r="I221" s="291"/>
      <c r="J221" s="291"/>
      <c r="K221" s="291"/>
      <c r="L221" s="291"/>
      <c r="M221" s="291"/>
      <c r="N221" s="291"/>
      <c r="O221" s="291"/>
      <c r="P221" s="148"/>
      <c r="Q221" s="148"/>
    </row>
    <row r="222" spans="1:17" ht="9.75" customHeight="1">
      <c r="A222" s="291"/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148"/>
      <c r="Q222" s="148"/>
    </row>
  </sheetData>
  <sheetProtection/>
  <mergeCells count="13">
    <mergeCell ref="A173:A174"/>
    <mergeCell ref="A116:O116"/>
    <mergeCell ref="A117:A118"/>
    <mergeCell ref="A172:O172"/>
    <mergeCell ref="A115:Y115"/>
    <mergeCell ref="A171:Y171"/>
    <mergeCell ref="A62:A63"/>
    <mergeCell ref="A61:O61"/>
    <mergeCell ref="A6:A7"/>
    <mergeCell ref="A1:Y1"/>
    <mergeCell ref="A2:Y2"/>
    <mergeCell ref="A4:Y4"/>
    <mergeCell ref="A60:Y60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8" max="24" man="1"/>
    <brk id="114" max="24" man="1"/>
    <brk id="170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O4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52" customWidth="1"/>
    <col min="2" max="16" width="7.8515625" style="52" customWidth="1"/>
    <col min="17" max="17" width="10.421875" style="52" customWidth="1"/>
    <col min="18" max="30" width="7.8515625" style="52" customWidth="1"/>
    <col min="31" max="16384" width="10.7109375" style="52" customWidth="1"/>
  </cols>
  <sheetData>
    <row r="1" spans="1:16" ht="9.75" customHeight="1">
      <c r="A1" s="704" t="s">
        <v>312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1"/>
    </row>
    <row r="2" spans="1:16" ht="9.75" customHeight="1">
      <c r="A2" s="704" t="s">
        <v>68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51"/>
    </row>
    <row r="3" spans="1:16" ht="9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9.75" customHeight="1">
      <c r="A4" s="704" t="s">
        <v>311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51"/>
    </row>
    <row r="5" spans="1:16" ht="9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9.75" customHeight="1">
      <c r="A6" s="708" t="s">
        <v>69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407"/>
    </row>
    <row r="7" spans="1:16" ht="9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0.5" customHeight="1">
      <c r="A8" s="447" t="s">
        <v>17</v>
      </c>
      <c r="B8" s="705" t="s">
        <v>1</v>
      </c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7"/>
      <c r="P8" s="56"/>
    </row>
    <row r="9" spans="1:30" ht="10.5" customHeight="1">
      <c r="A9" s="53" t="s">
        <v>18</v>
      </c>
      <c r="B9" s="53" t="s">
        <v>70</v>
      </c>
      <c r="C9" s="53" t="s">
        <v>71</v>
      </c>
      <c r="D9" s="54" t="s">
        <v>72</v>
      </c>
      <c r="E9" s="54" t="s">
        <v>73</v>
      </c>
      <c r="F9" s="54" t="s">
        <v>74</v>
      </c>
      <c r="G9" s="53" t="s">
        <v>75</v>
      </c>
      <c r="H9" s="53" t="s">
        <v>76</v>
      </c>
      <c r="I9" s="53" t="s">
        <v>3</v>
      </c>
      <c r="J9" s="53" t="s">
        <v>4</v>
      </c>
      <c r="K9" s="53" t="s">
        <v>5</v>
      </c>
      <c r="L9" s="53" t="s">
        <v>6</v>
      </c>
      <c r="M9" s="53" t="s">
        <v>7</v>
      </c>
      <c r="N9" s="55" t="s">
        <v>77</v>
      </c>
      <c r="O9" s="363" t="s">
        <v>245</v>
      </c>
      <c r="P9" s="56"/>
      <c r="Q9" s="56"/>
      <c r="R9" s="56"/>
      <c r="S9" s="56"/>
      <c r="T9" s="57"/>
      <c r="U9" s="57"/>
      <c r="V9" s="57"/>
      <c r="W9" s="56"/>
      <c r="X9" s="56"/>
      <c r="Y9" s="56"/>
      <c r="Z9" s="56"/>
      <c r="AA9" s="56"/>
      <c r="AB9" s="56"/>
      <c r="AC9" s="56"/>
      <c r="AD9" s="56"/>
    </row>
    <row r="10" spans="1:30" ht="9.75" customHeight="1">
      <c r="A10" s="58" t="s">
        <v>201</v>
      </c>
      <c r="B10" s="59"/>
      <c r="C10" s="59"/>
      <c r="D10" s="60"/>
      <c r="E10" s="60"/>
      <c r="F10" s="60"/>
      <c r="G10" s="59"/>
      <c r="H10" s="59"/>
      <c r="I10" s="59"/>
      <c r="J10" s="59"/>
      <c r="K10" s="59"/>
      <c r="L10" s="59"/>
      <c r="M10" s="59"/>
      <c r="N10" s="61"/>
      <c r="O10" s="61"/>
      <c r="P10" s="56"/>
      <c r="R10" s="51"/>
      <c r="S10" s="51"/>
      <c r="T10" s="62"/>
      <c r="U10" s="62"/>
      <c r="V10" s="62"/>
      <c r="W10" s="51"/>
      <c r="X10" s="51"/>
      <c r="Y10" s="51"/>
      <c r="Z10" s="51"/>
      <c r="AA10" s="51"/>
      <c r="AB10" s="51"/>
      <c r="AC10" s="51"/>
      <c r="AD10" s="51"/>
    </row>
    <row r="11" spans="1:17" ht="9.75" customHeight="1">
      <c r="A11" s="63" t="s">
        <v>13</v>
      </c>
      <c r="B11" s="58" t="s">
        <v>201</v>
      </c>
      <c r="C11" s="58" t="s">
        <v>201</v>
      </c>
      <c r="D11" s="58" t="s">
        <v>201</v>
      </c>
      <c r="E11" s="58" t="s">
        <v>201</v>
      </c>
      <c r="F11" s="58" t="s">
        <v>201</v>
      </c>
      <c r="G11" s="58" t="s">
        <v>201</v>
      </c>
      <c r="H11" s="58" t="s">
        <v>201</v>
      </c>
      <c r="I11" s="58" t="s">
        <v>201</v>
      </c>
      <c r="J11" s="58" t="s">
        <v>201</v>
      </c>
      <c r="K11" s="58" t="s">
        <v>201</v>
      </c>
      <c r="L11" s="58" t="s">
        <v>201</v>
      </c>
      <c r="M11" s="58" t="s">
        <v>201</v>
      </c>
      <c r="N11" s="64" t="s">
        <v>201</v>
      </c>
      <c r="O11" s="64" t="s">
        <v>201</v>
      </c>
      <c r="P11" s="473"/>
      <c r="Q11" s="65"/>
    </row>
    <row r="12" spans="1:30" ht="9.75" customHeight="1">
      <c r="A12" s="66" t="s">
        <v>20</v>
      </c>
      <c r="B12" s="551">
        <v>8252</v>
      </c>
      <c r="C12" s="551">
        <v>74</v>
      </c>
      <c r="D12" s="551">
        <v>12</v>
      </c>
      <c r="E12" s="551">
        <v>1</v>
      </c>
      <c r="F12" s="551">
        <v>9</v>
      </c>
      <c r="G12" s="551">
        <v>28</v>
      </c>
      <c r="H12" s="551">
        <v>60</v>
      </c>
      <c r="I12" s="551">
        <v>159</v>
      </c>
      <c r="J12" s="551">
        <v>216</v>
      </c>
      <c r="K12" s="551">
        <v>536</v>
      </c>
      <c r="L12" s="551">
        <v>1074</v>
      </c>
      <c r="M12" s="551">
        <v>1546</v>
      </c>
      <c r="N12" s="552">
        <v>4537</v>
      </c>
      <c r="O12" s="552">
        <v>0</v>
      </c>
      <c r="P12" s="362">
        <f>IF(SUM(C12:O12)=B12,"","error")</f>
      </c>
      <c r="Q12" s="65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9.75" customHeight="1">
      <c r="A13" s="68" t="s">
        <v>21</v>
      </c>
      <c r="B13" s="551">
        <v>6677</v>
      </c>
      <c r="C13" s="551">
        <v>38</v>
      </c>
      <c r="D13" s="551">
        <v>6</v>
      </c>
      <c r="E13" s="551">
        <v>0</v>
      </c>
      <c r="F13" s="551">
        <v>6</v>
      </c>
      <c r="G13" s="551">
        <v>14</v>
      </c>
      <c r="H13" s="551">
        <v>42</v>
      </c>
      <c r="I13" s="551">
        <v>108</v>
      </c>
      <c r="J13" s="551">
        <v>148</v>
      </c>
      <c r="K13" s="551">
        <v>368</v>
      </c>
      <c r="L13" s="551">
        <v>810</v>
      </c>
      <c r="M13" s="551">
        <v>1225</v>
      </c>
      <c r="N13" s="552">
        <v>3912</v>
      </c>
      <c r="O13" s="552">
        <v>0</v>
      </c>
      <c r="P13" s="362">
        <f aca="true" t="shared" si="0" ref="P13:P46">IF(SUM(C13:O13)=B13,"","error")</f>
      </c>
      <c r="Q13" s="65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9.75" customHeight="1">
      <c r="A14" s="68" t="s">
        <v>22</v>
      </c>
      <c r="B14" s="551">
        <v>1435</v>
      </c>
      <c r="C14" s="551">
        <v>30</v>
      </c>
      <c r="D14" s="551">
        <v>4</v>
      </c>
      <c r="E14" s="551">
        <v>0</v>
      </c>
      <c r="F14" s="551">
        <v>3</v>
      </c>
      <c r="G14" s="551">
        <v>12</v>
      </c>
      <c r="H14" s="551">
        <v>17</v>
      </c>
      <c r="I14" s="551">
        <v>47</v>
      </c>
      <c r="J14" s="551">
        <v>64</v>
      </c>
      <c r="K14" s="551">
        <v>159</v>
      </c>
      <c r="L14" s="551">
        <v>246</v>
      </c>
      <c r="M14" s="551">
        <v>292</v>
      </c>
      <c r="N14" s="552">
        <v>561</v>
      </c>
      <c r="O14" s="552">
        <v>0</v>
      </c>
      <c r="P14" s="362">
        <f t="shared" si="0"/>
      </c>
      <c r="Q14" s="65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9.75" customHeight="1">
      <c r="A15" s="68" t="s">
        <v>23</v>
      </c>
      <c r="B15" s="551">
        <v>140</v>
      </c>
      <c r="C15" s="551">
        <v>6</v>
      </c>
      <c r="D15" s="551">
        <v>2</v>
      </c>
      <c r="E15" s="551">
        <v>1</v>
      </c>
      <c r="F15" s="551">
        <v>0</v>
      </c>
      <c r="G15" s="551">
        <v>2</v>
      </c>
      <c r="H15" s="551">
        <v>1</v>
      </c>
      <c r="I15" s="551">
        <v>4</v>
      </c>
      <c r="J15" s="551">
        <v>4</v>
      </c>
      <c r="K15" s="551">
        <v>9</v>
      </c>
      <c r="L15" s="551">
        <v>18</v>
      </c>
      <c r="M15" s="551">
        <v>29</v>
      </c>
      <c r="N15" s="552">
        <v>64</v>
      </c>
      <c r="O15" s="552">
        <v>0</v>
      </c>
      <c r="P15" s="362">
        <f t="shared" si="0"/>
      </c>
      <c r="Q15" s="65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16" ht="9.75" customHeight="1">
      <c r="A16" s="66"/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4"/>
      <c r="O16" s="554"/>
      <c r="P16" s="362">
        <f t="shared" si="0"/>
      </c>
    </row>
    <row r="17" spans="1:16" ht="9.75" customHeight="1">
      <c r="A17" s="63" t="s">
        <v>24</v>
      </c>
      <c r="B17" s="555" t="s">
        <v>201</v>
      </c>
      <c r="C17" s="555" t="s">
        <v>201</v>
      </c>
      <c r="D17" s="555" t="s">
        <v>201</v>
      </c>
      <c r="E17" s="555" t="s">
        <v>201</v>
      </c>
      <c r="F17" s="555" t="s">
        <v>201</v>
      </c>
      <c r="G17" s="555" t="s">
        <v>201</v>
      </c>
      <c r="H17" s="555" t="s">
        <v>201</v>
      </c>
      <c r="I17" s="555" t="s">
        <v>201</v>
      </c>
      <c r="J17" s="555" t="s">
        <v>201</v>
      </c>
      <c r="K17" s="555" t="s">
        <v>201</v>
      </c>
      <c r="L17" s="555" t="s">
        <v>201</v>
      </c>
      <c r="M17" s="555" t="s">
        <v>201</v>
      </c>
      <c r="N17" s="555" t="s">
        <v>201</v>
      </c>
      <c r="O17" s="555" t="s">
        <v>201</v>
      </c>
      <c r="P17" s="362"/>
    </row>
    <row r="18" spans="1:28" ht="9.75" customHeight="1">
      <c r="A18" s="66" t="s">
        <v>20</v>
      </c>
      <c r="B18" s="552">
        <v>1524</v>
      </c>
      <c r="C18" s="552">
        <v>13</v>
      </c>
      <c r="D18" s="552">
        <v>3</v>
      </c>
      <c r="E18" s="552">
        <v>0</v>
      </c>
      <c r="F18" s="552">
        <v>2</v>
      </c>
      <c r="G18" s="552">
        <v>5</v>
      </c>
      <c r="H18" s="552">
        <v>11</v>
      </c>
      <c r="I18" s="552">
        <v>40</v>
      </c>
      <c r="J18" s="552">
        <v>54</v>
      </c>
      <c r="K18" s="552">
        <v>118</v>
      </c>
      <c r="L18" s="552">
        <v>224</v>
      </c>
      <c r="M18" s="552">
        <v>303</v>
      </c>
      <c r="N18" s="552">
        <v>751</v>
      </c>
      <c r="O18" s="552">
        <v>0</v>
      </c>
      <c r="P18" s="362">
        <f t="shared" si="0"/>
      </c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</row>
    <row r="19" spans="1:16" ht="9.75" customHeight="1">
      <c r="A19" s="68" t="s">
        <v>21</v>
      </c>
      <c r="B19" s="552">
        <v>1196</v>
      </c>
      <c r="C19" s="552">
        <v>9</v>
      </c>
      <c r="D19" s="552">
        <v>0</v>
      </c>
      <c r="E19" s="552">
        <v>0</v>
      </c>
      <c r="F19" s="552">
        <v>2</v>
      </c>
      <c r="G19" s="552">
        <v>3</v>
      </c>
      <c r="H19" s="552">
        <v>8</v>
      </c>
      <c r="I19" s="552">
        <v>29</v>
      </c>
      <c r="J19" s="552">
        <v>40</v>
      </c>
      <c r="K19" s="552">
        <v>71</v>
      </c>
      <c r="L19" s="552">
        <v>175</v>
      </c>
      <c r="M19" s="552">
        <v>238</v>
      </c>
      <c r="N19" s="552">
        <v>621</v>
      </c>
      <c r="O19" s="552">
        <v>0</v>
      </c>
      <c r="P19" s="362">
        <f t="shared" si="0"/>
      </c>
    </row>
    <row r="20" spans="1:16" ht="9.75" customHeight="1">
      <c r="A20" s="68" t="s">
        <v>22</v>
      </c>
      <c r="B20" s="552">
        <v>299</v>
      </c>
      <c r="C20" s="552">
        <v>4</v>
      </c>
      <c r="D20" s="552">
        <v>3</v>
      </c>
      <c r="E20" s="552">
        <v>0</v>
      </c>
      <c r="F20" s="552">
        <v>0</v>
      </c>
      <c r="G20" s="552">
        <v>2</v>
      </c>
      <c r="H20" s="552">
        <v>3</v>
      </c>
      <c r="I20" s="552">
        <v>9</v>
      </c>
      <c r="J20" s="552">
        <v>13</v>
      </c>
      <c r="K20" s="552">
        <v>43</v>
      </c>
      <c r="L20" s="552">
        <v>49</v>
      </c>
      <c r="M20" s="552">
        <v>58</v>
      </c>
      <c r="N20" s="552">
        <v>115</v>
      </c>
      <c r="O20" s="552">
        <v>0</v>
      </c>
      <c r="P20" s="362">
        <f t="shared" si="0"/>
      </c>
    </row>
    <row r="21" spans="1:16" ht="9.75" customHeight="1">
      <c r="A21" s="68" t="s">
        <v>23</v>
      </c>
      <c r="B21" s="552">
        <v>29</v>
      </c>
      <c r="C21" s="552">
        <v>0</v>
      </c>
      <c r="D21" s="552">
        <v>0</v>
      </c>
      <c r="E21" s="552">
        <v>0</v>
      </c>
      <c r="F21" s="552">
        <v>0</v>
      </c>
      <c r="G21" s="552">
        <v>0</v>
      </c>
      <c r="H21" s="552">
        <v>0</v>
      </c>
      <c r="I21" s="552">
        <v>2</v>
      </c>
      <c r="J21" s="552">
        <v>1</v>
      </c>
      <c r="K21" s="552">
        <v>4</v>
      </c>
      <c r="L21" s="552">
        <v>0</v>
      </c>
      <c r="M21" s="552">
        <v>7</v>
      </c>
      <c r="N21" s="552">
        <v>15</v>
      </c>
      <c r="O21" s="552">
        <v>0</v>
      </c>
      <c r="P21" s="362">
        <f t="shared" si="0"/>
      </c>
    </row>
    <row r="22" spans="1:16" ht="9.75" customHeight="1">
      <c r="A22" s="66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362">
        <f t="shared" si="0"/>
      </c>
    </row>
    <row r="23" spans="1:16" ht="9.75" customHeight="1">
      <c r="A23" s="63" t="s">
        <v>25</v>
      </c>
      <c r="B23" s="555" t="s">
        <v>201</v>
      </c>
      <c r="C23" s="555" t="s">
        <v>201</v>
      </c>
      <c r="D23" s="555" t="s">
        <v>201</v>
      </c>
      <c r="E23" s="555" t="s">
        <v>201</v>
      </c>
      <c r="F23" s="555" t="s">
        <v>201</v>
      </c>
      <c r="G23" s="555" t="s">
        <v>201</v>
      </c>
      <c r="H23" s="555" t="s">
        <v>201</v>
      </c>
      <c r="I23" s="555" t="s">
        <v>201</v>
      </c>
      <c r="J23" s="555" t="s">
        <v>201</v>
      </c>
      <c r="K23" s="555" t="s">
        <v>201</v>
      </c>
      <c r="L23" s="555" t="s">
        <v>201</v>
      </c>
      <c r="M23" s="555" t="s">
        <v>201</v>
      </c>
      <c r="N23" s="555" t="s">
        <v>201</v>
      </c>
      <c r="O23" s="555" t="s">
        <v>201</v>
      </c>
      <c r="P23" s="362"/>
    </row>
    <row r="24" spans="1:41" ht="9.75" customHeight="1">
      <c r="A24" s="66" t="s">
        <v>20</v>
      </c>
      <c r="B24" s="552">
        <v>4334</v>
      </c>
      <c r="C24" s="552">
        <v>49</v>
      </c>
      <c r="D24" s="552">
        <v>5</v>
      </c>
      <c r="E24" s="552">
        <v>1</v>
      </c>
      <c r="F24" s="552">
        <v>5</v>
      </c>
      <c r="G24" s="552">
        <v>17</v>
      </c>
      <c r="H24" s="552">
        <v>36</v>
      </c>
      <c r="I24" s="552">
        <v>92</v>
      </c>
      <c r="J24" s="552">
        <v>126</v>
      </c>
      <c r="K24" s="552">
        <v>296</v>
      </c>
      <c r="L24" s="552">
        <v>596</v>
      </c>
      <c r="M24" s="552">
        <v>722</v>
      </c>
      <c r="N24" s="552">
        <v>2389</v>
      </c>
      <c r="O24" s="552">
        <v>0</v>
      </c>
      <c r="P24" s="362">
        <f t="shared" si="0"/>
      </c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</row>
    <row r="25" spans="1:16" ht="9.75" customHeight="1">
      <c r="A25" s="68" t="s">
        <v>21</v>
      </c>
      <c r="B25" s="552">
        <v>3354</v>
      </c>
      <c r="C25" s="552">
        <v>22</v>
      </c>
      <c r="D25" s="552">
        <v>4</v>
      </c>
      <c r="E25" s="552">
        <v>0</v>
      </c>
      <c r="F25" s="552">
        <v>3</v>
      </c>
      <c r="G25" s="552">
        <v>6</v>
      </c>
      <c r="H25" s="552">
        <v>24</v>
      </c>
      <c r="I25" s="552">
        <v>58</v>
      </c>
      <c r="J25" s="552">
        <v>82</v>
      </c>
      <c r="K25" s="552">
        <v>200</v>
      </c>
      <c r="L25" s="552">
        <v>421</v>
      </c>
      <c r="M25" s="552">
        <v>524</v>
      </c>
      <c r="N25" s="552">
        <v>2010</v>
      </c>
      <c r="O25" s="552">
        <v>0</v>
      </c>
      <c r="P25" s="362">
        <f t="shared" si="0"/>
      </c>
    </row>
    <row r="26" spans="1:16" ht="9.75" customHeight="1">
      <c r="A26" s="68" t="s">
        <v>22</v>
      </c>
      <c r="B26" s="552">
        <v>901</v>
      </c>
      <c r="C26" s="552">
        <v>21</v>
      </c>
      <c r="D26" s="552">
        <v>1</v>
      </c>
      <c r="E26" s="552">
        <v>0</v>
      </c>
      <c r="F26" s="552">
        <v>2</v>
      </c>
      <c r="G26" s="552">
        <v>9</v>
      </c>
      <c r="H26" s="552">
        <v>11</v>
      </c>
      <c r="I26" s="552">
        <v>32</v>
      </c>
      <c r="J26" s="552">
        <v>42</v>
      </c>
      <c r="K26" s="552">
        <v>93</v>
      </c>
      <c r="L26" s="552">
        <v>163</v>
      </c>
      <c r="M26" s="552">
        <v>183</v>
      </c>
      <c r="N26" s="552">
        <v>344</v>
      </c>
      <c r="O26" s="552">
        <v>0</v>
      </c>
      <c r="P26" s="362">
        <f t="shared" si="0"/>
      </c>
    </row>
    <row r="27" spans="1:16" ht="9.75" customHeight="1">
      <c r="A27" s="68" t="s">
        <v>23</v>
      </c>
      <c r="B27" s="552">
        <v>79</v>
      </c>
      <c r="C27" s="552">
        <v>6</v>
      </c>
      <c r="D27" s="552">
        <v>0</v>
      </c>
      <c r="E27" s="552">
        <v>1</v>
      </c>
      <c r="F27" s="552">
        <v>0</v>
      </c>
      <c r="G27" s="552">
        <v>2</v>
      </c>
      <c r="H27" s="552">
        <v>1</v>
      </c>
      <c r="I27" s="552">
        <v>2</v>
      </c>
      <c r="J27" s="552">
        <v>2</v>
      </c>
      <c r="K27" s="552">
        <v>3</v>
      </c>
      <c r="L27" s="552">
        <v>12</v>
      </c>
      <c r="M27" s="552">
        <v>15</v>
      </c>
      <c r="N27" s="552">
        <v>35</v>
      </c>
      <c r="O27" s="552">
        <v>0</v>
      </c>
      <c r="P27" s="362">
        <f t="shared" si="0"/>
      </c>
    </row>
    <row r="28" spans="1:16" ht="9.75" customHeight="1">
      <c r="A28" s="68"/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362">
        <f t="shared" si="0"/>
      </c>
    </row>
    <row r="29" spans="1:16" ht="9.75" customHeight="1">
      <c r="A29" s="66" t="s">
        <v>26</v>
      </c>
      <c r="B29" s="555" t="s">
        <v>201</v>
      </c>
      <c r="C29" s="555" t="s">
        <v>201</v>
      </c>
      <c r="D29" s="555" t="s">
        <v>201</v>
      </c>
      <c r="E29" s="555" t="s">
        <v>201</v>
      </c>
      <c r="F29" s="555" t="s">
        <v>201</v>
      </c>
      <c r="G29" s="555" t="s">
        <v>201</v>
      </c>
      <c r="H29" s="555" t="s">
        <v>201</v>
      </c>
      <c r="I29" s="555" t="s">
        <v>201</v>
      </c>
      <c r="J29" s="555" t="s">
        <v>201</v>
      </c>
      <c r="K29" s="555" t="s">
        <v>201</v>
      </c>
      <c r="L29" s="555" t="s">
        <v>201</v>
      </c>
      <c r="M29" s="555" t="s">
        <v>201</v>
      </c>
      <c r="N29" s="555" t="s">
        <v>201</v>
      </c>
      <c r="O29" s="555" t="s">
        <v>201</v>
      </c>
      <c r="P29" s="362"/>
    </row>
    <row r="30" spans="1:16" ht="9.75" customHeight="1">
      <c r="A30" s="66" t="s">
        <v>27</v>
      </c>
      <c r="B30" s="552">
        <v>729</v>
      </c>
      <c r="C30" s="552">
        <v>14</v>
      </c>
      <c r="D30" s="552">
        <v>2</v>
      </c>
      <c r="E30" s="552">
        <v>0</v>
      </c>
      <c r="F30" s="552">
        <v>0</v>
      </c>
      <c r="G30" s="552">
        <v>5</v>
      </c>
      <c r="H30" s="552">
        <v>6</v>
      </c>
      <c r="I30" s="552">
        <v>28</v>
      </c>
      <c r="J30" s="552">
        <v>26</v>
      </c>
      <c r="K30" s="552">
        <v>62</v>
      </c>
      <c r="L30" s="552">
        <v>129</v>
      </c>
      <c r="M30" s="552">
        <v>138</v>
      </c>
      <c r="N30" s="552">
        <v>319</v>
      </c>
      <c r="O30" s="552">
        <v>0</v>
      </c>
      <c r="P30" s="362">
        <f t="shared" si="0"/>
      </c>
    </row>
    <row r="31" spans="1:16" ht="9.75" customHeight="1">
      <c r="A31" s="69" t="s">
        <v>28</v>
      </c>
      <c r="B31" s="552">
        <v>326</v>
      </c>
      <c r="C31" s="552">
        <v>5</v>
      </c>
      <c r="D31" s="552">
        <v>1</v>
      </c>
      <c r="E31" s="552">
        <v>0</v>
      </c>
      <c r="F31" s="552">
        <v>0</v>
      </c>
      <c r="G31" s="552">
        <v>0</v>
      </c>
      <c r="H31" s="552">
        <v>2</v>
      </c>
      <c r="I31" s="552">
        <v>7</v>
      </c>
      <c r="J31" s="552">
        <v>13</v>
      </c>
      <c r="K31" s="552">
        <v>18</v>
      </c>
      <c r="L31" s="552">
        <v>50</v>
      </c>
      <c r="M31" s="552">
        <v>57</v>
      </c>
      <c r="N31" s="552">
        <v>173</v>
      </c>
      <c r="O31" s="552">
        <v>0</v>
      </c>
      <c r="P31" s="362">
        <f t="shared" si="0"/>
      </c>
    </row>
    <row r="32" spans="1:16" ht="9.75" customHeight="1">
      <c r="A32" s="69" t="s">
        <v>29</v>
      </c>
      <c r="B32" s="552">
        <v>395</v>
      </c>
      <c r="C32" s="552">
        <v>8</v>
      </c>
      <c r="D32" s="552">
        <v>1</v>
      </c>
      <c r="E32" s="552">
        <v>0</v>
      </c>
      <c r="F32" s="552">
        <v>0</v>
      </c>
      <c r="G32" s="552">
        <v>5</v>
      </c>
      <c r="H32" s="552">
        <v>4</v>
      </c>
      <c r="I32" s="552">
        <v>20</v>
      </c>
      <c r="J32" s="552">
        <v>13</v>
      </c>
      <c r="K32" s="552">
        <v>44</v>
      </c>
      <c r="L32" s="552">
        <v>79</v>
      </c>
      <c r="M32" s="552">
        <v>79</v>
      </c>
      <c r="N32" s="552">
        <v>142</v>
      </c>
      <c r="O32" s="552">
        <v>0</v>
      </c>
      <c r="P32" s="362">
        <f t="shared" si="0"/>
      </c>
    </row>
    <row r="33" spans="1:16" ht="9.75" customHeight="1">
      <c r="A33" s="69" t="s">
        <v>30</v>
      </c>
      <c r="B33" s="552">
        <v>8</v>
      </c>
      <c r="C33" s="552">
        <v>1</v>
      </c>
      <c r="D33" s="552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1</v>
      </c>
      <c r="J33" s="552">
        <v>0</v>
      </c>
      <c r="K33" s="552">
        <v>0</v>
      </c>
      <c r="L33" s="552">
        <v>0</v>
      </c>
      <c r="M33" s="552">
        <v>2</v>
      </c>
      <c r="N33" s="552">
        <v>4</v>
      </c>
      <c r="O33" s="552">
        <v>0</v>
      </c>
      <c r="P33" s="362">
        <f t="shared" si="0"/>
      </c>
    </row>
    <row r="34" spans="1:16" ht="9.75" customHeight="1">
      <c r="A34" s="68"/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362">
        <f t="shared" si="0"/>
      </c>
    </row>
    <row r="35" spans="1:16" ht="9.75" customHeight="1">
      <c r="A35" s="66" t="s">
        <v>31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362">
        <f t="shared" si="0"/>
      </c>
    </row>
    <row r="36" spans="1:16" ht="9.75" customHeight="1">
      <c r="A36" s="66" t="s">
        <v>32</v>
      </c>
      <c r="B36" s="555" t="s">
        <v>201</v>
      </c>
      <c r="C36" s="555" t="s">
        <v>201</v>
      </c>
      <c r="D36" s="555" t="s">
        <v>201</v>
      </c>
      <c r="E36" s="555" t="s">
        <v>201</v>
      </c>
      <c r="F36" s="555" t="s">
        <v>201</v>
      </c>
      <c r="G36" s="555" t="s">
        <v>201</v>
      </c>
      <c r="H36" s="555" t="s">
        <v>201</v>
      </c>
      <c r="I36" s="555" t="s">
        <v>201</v>
      </c>
      <c r="J36" s="555" t="s">
        <v>201</v>
      </c>
      <c r="K36" s="555" t="s">
        <v>201</v>
      </c>
      <c r="L36" s="555" t="s">
        <v>201</v>
      </c>
      <c r="M36" s="555" t="s">
        <v>201</v>
      </c>
      <c r="N36" s="555" t="s">
        <v>201</v>
      </c>
      <c r="O36" s="555" t="s">
        <v>201</v>
      </c>
      <c r="P36" s="362"/>
    </row>
    <row r="37" spans="1:16" ht="9.75" customHeight="1">
      <c r="A37" s="66" t="s">
        <v>27</v>
      </c>
      <c r="B37" s="552">
        <v>3605</v>
      </c>
      <c r="C37" s="552">
        <v>35</v>
      </c>
      <c r="D37" s="552">
        <v>3</v>
      </c>
      <c r="E37" s="552">
        <v>1</v>
      </c>
      <c r="F37" s="552">
        <v>5</v>
      </c>
      <c r="G37" s="552">
        <v>12</v>
      </c>
      <c r="H37" s="552">
        <v>30</v>
      </c>
      <c r="I37" s="552">
        <v>64</v>
      </c>
      <c r="J37" s="552">
        <v>100</v>
      </c>
      <c r="K37" s="552">
        <v>234</v>
      </c>
      <c r="L37" s="552">
        <v>467</v>
      </c>
      <c r="M37" s="552">
        <v>584</v>
      </c>
      <c r="N37" s="552">
        <v>2070</v>
      </c>
      <c r="O37" s="552">
        <v>0</v>
      </c>
      <c r="P37" s="362">
        <f t="shared" si="0"/>
      </c>
    </row>
    <row r="38" spans="1:16" ht="9.75" customHeight="1">
      <c r="A38" s="69" t="s">
        <v>28</v>
      </c>
      <c r="B38" s="552">
        <v>3028</v>
      </c>
      <c r="C38" s="552">
        <v>17</v>
      </c>
      <c r="D38" s="552">
        <v>3</v>
      </c>
      <c r="E38" s="552">
        <v>0</v>
      </c>
      <c r="F38" s="552">
        <v>3</v>
      </c>
      <c r="G38" s="552">
        <v>6</v>
      </c>
      <c r="H38" s="552">
        <v>22</v>
      </c>
      <c r="I38" s="552">
        <v>51</v>
      </c>
      <c r="J38" s="552">
        <v>69</v>
      </c>
      <c r="K38" s="552">
        <v>182</v>
      </c>
      <c r="L38" s="552">
        <v>371</v>
      </c>
      <c r="M38" s="552">
        <v>467</v>
      </c>
      <c r="N38" s="552">
        <v>1837</v>
      </c>
      <c r="O38" s="552">
        <v>0</v>
      </c>
      <c r="P38" s="362">
        <f t="shared" si="0"/>
      </c>
    </row>
    <row r="39" spans="1:16" ht="9.75" customHeight="1">
      <c r="A39" s="69" t="s">
        <v>29</v>
      </c>
      <c r="B39" s="552">
        <v>506</v>
      </c>
      <c r="C39" s="552">
        <v>13</v>
      </c>
      <c r="D39" s="552">
        <v>0</v>
      </c>
      <c r="E39" s="552">
        <v>0</v>
      </c>
      <c r="F39" s="552">
        <v>2</v>
      </c>
      <c r="G39" s="552">
        <v>4</v>
      </c>
      <c r="H39" s="552">
        <v>7</v>
      </c>
      <c r="I39" s="552">
        <v>12</v>
      </c>
      <c r="J39" s="552">
        <v>29</v>
      </c>
      <c r="K39" s="552">
        <v>49</v>
      </c>
      <c r="L39" s="552">
        <v>84</v>
      </c>
      <c r="M39" s="552">
        <v>104</v>
      </c>
      <c r="N39" s="552">
        <v>202</v>
      </c>
      <c r="O39" s="552">
        <v>0</v>
      </c>
      <c r="P39" s="362">
        <f t="shared" si="0"/>
      </c>
    </row>
    <row r="40" spans="1:16" ht="9.75" customHeight="1">
      <c r="A40" s="69" t="s">
        <v>30</v>
      </c>
      <c r="B40" s="552">
        <v>71</v>
      </c>
      <c r="C40" s="552">
        <v>5</v>
      </c>
      <c r="D40" s="552">
        <v>0</v>
      </c>
      <c r="E40" s="552">
        <v>1</v>
      </c>
      <c r="F40" s="552">
        <v>0</v>
      </c>
      <c r="G40" s="552">
        <v>2</v>
      </c>
      <c r="H40" s="552">
        <v>1</v>
      </c>
      <c r="I40" s="552">
        <v>1</v>
      </c>
      <c r="J40" s="552">
        <v>2</v>
      </c>
      <c r="K40" s="552">
        <v>3</v>
      </c>
      <c r="L40" s="552">
        <v>12</v>
      </c>
      <c r="M40" s="552">
        <v>13</v>
      </c>
      <c r="N40" s="552">
        <v>31</v>
      </c>
      <c r="O40" s="552">
        <v>0</v>
      </c>
      <c r="P40" s="362">
        <f t="shared" si="0"/>
      </c>
    </row>
    <row r="41" spans="1:16" ht="9.75" customHeight="1">
      <c r="A41" s="66"/>
      <c r="B41" s="554"/>
      <c r="C41" s="554"/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4"/>
      <c r="O41" s="554"/>
      <c r="P41" s="362">
        <f t="shared" si="0"/>
      </c>
    </row>
    <row r="42" spans="1:16" ht="9.75" customHeight="1">
      <c r="A42" s="70" t="s">
        <v>33</v>
      </c>
      <c r="B42" s="555" t="s">
        <v>201</v>
      </c>
      <c r="C42" s="555" t="s">
        <v>201</v>
      </c>
      <c r="D42" s="555" t="s">
        <v>201</v>
      </c>
      <c r="E42" s="555" t="s">
        <v>201</v>
      </c>
      <c r="F42" s="555" t="s">
        <v>201</v>
      </c>
      <c r="G42" s="555" t="s">
        <v>201</v>
      </c>
      <c r="H42" s="555" t="s">
        <v>201</v>
      </c>
      <c r="I42" s="555" t="s">
        <v>201</v>
      </c>
      <c r="J42" s="555" t="s">
        <v>201</v>
      </c>
      <c r="K42" s="555" t="s">
        <v>201</v>
      </c>
      <c r="L42" s="555" t="s">
        <v>201</v>
      </c>
      <c r="M42" s="555" t="s">
        <v>201</v>
      </c>
      <c r="N42" s="555" t="s">
        <v>201</v>
      </c>
      <c r="O42" s="555" t="s">
        <v>201</v>
      </c>
      <c r="P42" s="362"/>
    </row>
    <row r="43" spans="1:16" ht="9.75" customHeight="1">
      <c r="A43" s="66" t="s">
        <v>20</v>
      </c>
      <c r="B43" s="552">
        <v>2394</v>
      </c>
      <c r="C43" s="552">
        <v>12</v>
      </c>
      <c r="D43" s="552">
        <v>4</v>
      </c>
      <c r="E43" s="552">
        <v>0</v>
      </c>
      <c r="F43" s="552">
        <v>2</v>
      </c>
      <c r="G43" s="552">
        <v>6</v>
      </c>
      <c r="H43" s="552">
        <v>13</v>
      </c>
      <c r="I43" s="552">
        <v>27</v>
      </c>
      <c r="J43" s="552">
        <v>36</v>
      </c>
      <c r="K43" s="552">
        <v>122</v>
      </c>
      <c r="L43" s="552">
        <v>254</v>
      </c>
      <c r="M43" s="552">
        <v>521</v>
      </c>
      <c r="N43" s="552">
        <v>1397</v>
      </c>
      <c r="O43" s="552">
        <v>0</v>
      </c>
      <c r="P43" s="362">
        <f t="shared" si="0"/>
      </c>
    </row>
    <row r="44" spans="1:16" ht="9.75" customHeight="1">
      <c r="A44" s="68" t="s">
        <v>21</v>
      </c>
      <c r="B44" s="552">
        <v>2127</v>
      </c>
      <c r="C44" s="552">
        <v>7</v>
      </c>
      <c r="D44" s="552">
        <v>2</v>
      </c>
      <c r="E44" s="552">
        <v>0</v>
      </c>
      <c r="F44" s="552">
        <v>1</v>
      </c>
      <c r="G44" s="552">
        <v>5</v>
      </c>
      <c r="H44" s="552">
        <v>10</v>
      </c>
      <c r="I44" s="552">
        <v>21</v>
      </c>
      <c r="J44" s="552">
        <v>26</v>
      </c>
      <c r="K44" s="552">
        <v>97</v>
      </c>
      <c r="L44" s="552">
        <v>214</v>
      </c>
      <c r="M44" s="552">
        <v>463</v>
      </c>
      <c r="N44" s="552">
        <v>1281</v>
      </c>
      <c r="O44" s="552">
        <v>0</v>
      </c>
      <c r="P44" s="362">
        <f t="shared" si="0"/>
      </c>
    </row>
    <row r="45" spans="1:16" ht="9.75" customHeight="1">
      <c r="A45" s="68" t="s">
        <v>22</v>
      </c>
      <c r="B45" s="552">
        <v>235</v>
      </c>
      <c r="C45" s="552">
        <v>5</v>
      </c>
      <c r="D45" s="552">
        <v>0</v>
      </c>
      <c r="E45" s="552">
        <v>0</v>
      </c>
      <c r="F45" s="552">
        <v>1</v>
      </c>
      <c r="G45" s="552">
        <v>1</v>
      </c>
      <c r="H45" s="552">
        <v>3</v>
      </c>
      <c r="I45" s="552">
        <v>6</v>
      </c>
      <c r="J45" s="552">
        <v>9</v>
      </c>
      <c r="K45" s="552">
        <v>23</v>
      </c>
      <c r="L45" s="552">
        <v>34</v>
      </c>
      <c r="M45" s="552">
        <v>51</v>
      </c>
      <c r="N45" s="552">
        <v>102</v>
      </c>
      <c r="O45" s="552">
        <v>0</v>
      </c>
      <c r="P45" s="362">
        <f t="shared" si="0"/>
      </c>
    </row>
    <row r="46" spans="1:16" ht="9.75" customHeight="1">
      <c r="A46" s="71" t="s">
        <v>23</v>
      </c>
      <c r="B46" s="556">
        <v>32</v>
      </c>
      <c r="C46" s="556">
        <v>0</v>
      </c>
      <c r="D46" s="556">
        <v>2</v>
      </c>
      <c r="E46" s="556">
        <v>0</v>
      </c>
      <c r="F46" s="556">
        <v>0</v>
      </c>
      <c r="G46" s="556">
        <v>0</v>
      </c>
      <c r="H46" s="556">
        <v>0</v>
      </c>
      <c r="I46" s="556">
        <v>0</v>
      </c>
      <c r="J46" s="556">
        <v>1</v>
      </c>
      <c r="K46" s="556">
        <v>2</v>
      </c>
      <c r="L46" s="556">
        <v>6</v>
      </c>
      <c r="M46" s="556">
        <v>7</v>
      </c>
      <c r="N46" s="556">
        <v>14</v>
      </c>
      <c r="O46" s="556">
        <v>0</v>
      </c>
      <c r="P46" s="362">
        <f t="shared" si="0"/>
      </c>
    </row>
  </sheetData>
  <sheetProtection/>
  <mergeCells count="5">
    <mergeCell ref="A4:O4"/>
    <mergeCell ref="A2:O2"/>
    <mergeCell ref="A1:O1"/>
    <mergeCell ref="B8:O8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D46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73" customWidth="1"/>
    <col min="2" max="15" width="7.8515625" style="73" customWidth="1"/>
    <col min="16" max="16" width="10.7109375" style="73" customWidth="1"/>
    <col min="17" max="30" width="7.8515625" style="73" customWidth="1"/>
    <col min="31" max="16384" width="10.7109375" style="73" customWidth="1"/>
  </cols>
  <sheetData>
    <row r="1" spans="1:15" ht="9.75" customHeight="1">
      <c r="A1" s="709" t="s">
        <v>313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</row>
    <row r="2" spans="1:15" ht="9.75" customHeight="1">
      <c r="A2" s="709" t="s">
        <v>68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</row>
    <row r="3" spans="1:15" ht="9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9.75" customHeight="1">
      <c r="A4" s="710" t="s">
        <v>311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1:15" ht="9.7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9.75" customHeight="1">
      <c r="A6" s="711" t="s">
        <v>78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</row>
    <row r="7" spans="1:15" ht="9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0.5" customHeight="1">
      <c r="A8" s="447" t="s">
        <v>17</v>
      </c>
      <c r="B8" s="74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5"/>
    </row>
    <row r="9" spans="1:30" ht="10.5" customHeight="1">
      <c r="A9" s="53" t="s">
        <v>18</v>
      </c>
      <c r="B9" s="76" t="s">
        <v>70</v>
      </c>
      <c r="C9" s="76" t="s">
        <v>71</v>
      </c>
      <c r="D9" s="77" t="s">
        <v>72</v>
      </c>
      <c r="E9" s="77" t="s">
        <v>73</v>
      </c>
      <c r="F9" s="77" t="s">
        <v>74</v>
      </c>
      <c r="G9" s="76" t="s">
        <v>75</v>
      </c>
      <c r="H9" s="76" t="s">
        <v>76</v>
      </c>
      <c r="I9" s="76" t="s">
        <v>3</v>
      </c>
      <c r="J9" s="76" t="s">
        <v>4</v>
      </c>
      <c r="K9" s="76" t="s">
        <v>5</v>
      </c>
      <c r="L9" s="76" t="s">
        <v>6</v>
      </c>
      <c r="M9" s="76" t="s">
        <v>7</v>
      </c>
      <c r="N9" s="78" t="s">
        <v>77</v>
      </c>
      <c r="O9" s="78" t="s">
        <v>245</v>
      </c>
      <c r="Q9" s="79"/>
      <c r="R9" s="79"/>
      <c r="S9" s="79"/>
      <c r="T9" s="80"/>
      <c r="U9" s="80"/>
      <c r="V9" s="80"/>
      <c r="W9" s="79"/>
      <c r="X9" s="79"/>
      <c r="Y9" s="79"/>
      <c r="Z9" s="79"/>
      <c r="AA9" s="79"/>
      <c r="AB9" s="79"/>
      <c r="AC9" s="79"/>
      <c r="AD9" s="79"/>
    </row>
    <row r="10" spans="1:30" ht="9.75" customHeight="1">
      <c r="A10" s="81" t="s">
        <v>201</v>
      </c>
      <c r="B10" s="82"/>
      <c r="C10" s="82"/>
      <c r="D10" s="83"/>
      <c r="E10" s="83"/>
      <c r="F10" s="83"/>
      <c r="G10" s="82"/>
      <c r="H10" s="82"/>
      <c r="I10" s="82"/>
      <c r="J10" s="82"/>
      <c r="K10" s="82"/>
      <c r="L10" s="82"/>
      <c r="M10" s="82"/>
      <c r="N10" s="244"/>
      <c r="O10" s="244"/>
      <c r="R10" s="72"/>
      <c r="S10" s="72"/>
      <c r="T10" s="84"/>
      <c r="U10" s="84"/>
      <c r="V10" s="84"/>
      <c r="W10" s="72"/>
      <c r="X10" s="72"/>
      <c r="Y10" s="72"/>
      <c r="Z10" s="72"/>
      <c r="AA10" s="72"/>
      <c r="AB10" s="72"/>
      <c r="AC10" s="72"/>
      <c r="AD10" s="72"/>
    </row>
    <row r="11" spans="1:17" ht="9.75" customHeight="1">
      <c r="A11" s="85" t="s">
        <v>13</v>
      </c>
      <c r="B11" s="81" t="s">
        <v>201</v>
      </c>
      <c r="C11" s="81" t="s">
        <v>201</v>
      </c>
      <c r="D11" s="81" t="s">
        <v>201</v>
      </c>
      <c r="E11" s="81" t="s">
        <v>201</v>
      </c>
      <c r="F11" s="81" t="s">
        <v>201</v>
      </c>
      <c r="G11" s="81" t="s">
        <v>201</v>
      </c>
      <c r="H11" s="81" t="s">
        <v>201</v>
      </c>
      <c r="I11" s="81" t="s">
        <v>201</v>
      </c>
      <c r="J11" s="81" t="s">
        <v>201</v>
      </c>
      <c r="K11" s="81" t="s">
        <v>201</v>
      </c>
      <c r="L11" s="81" t="s">
        <v>201</v>
      </c>
      <c r="M11" s="81" t="s">
        <v>201</v>
      </c>
      <c r="N11" s="86" t="s">
        <v>201</v>
      </c>
      <c r="O11" s="86" t="s">
        <v>201</v>
      </c>
      <c r="Q11" s="87"/>
    </row>
    <row r="12" spans="1:30" ht="9.75" customHeight="1">
      <c r="A12" s="88" t="s">
        <v>20</v>
      </c>
      <c r="B12" s="557">
        <v>4190</v>
      </c>
      <c r="C12" s="557">
        <v>34</v>
      </c>
      <c r="D12" s="557">
        <v>5</v>
      </c>
      <c r="E12" s="557">
        <v>0</v>
      </c>
      <c r="F12" s="557">
        <v>6</v>
      </c>
      <c r="G12" s="557">
        <v>19</v>
      </c>
      <c r="H12" s="557">
        <v>45</v>
      </c>
      <c r="I12" s="557">
        <v>112</v>
      </c>
      <c r="J12" s="557">
        <v>133</v>
      </c>
      <c r="K12" s="557">
        <v>321</v>
      </c>
      <c r="L12" s="557">
        <v>609</v>
      </c>
      <c r="M12" s="557">
        <v>870</v>
      </c>
      <c r="N12" s="558">
        <v>2036</v>
      </c>
      <c r="O12" s="558">
        <v>0</v>
      </c>
      <c r="P12" s="79"/>
      <c r="Q12" s="87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9.75" customHeight="1">
      <c r="A13" s="90" t="s">
        <v>21</v>
      </c>
      <c r="B13" s="557">
        <v>3399</v>
      </c>
      <c r="C13" s="557">
        <v>19</v>
      </c>
      <c r="D13" s="557">
        <v>2</v>
      </c>
      <c r="E13" s="557">
        <v>0</v>
      </c>
      <c r="F13" s="557">
        <v>5</v>
      </c>
      <c r="G13" s="557">
        <v>7</v>
      </c>
      <c r="H13" s="557">
        <v>30</v>
      </c>
      <c r="I13" s="557">
        <v>74</v>
      </c>
      <c r="J13" s="557">
        <v>98</v>
      </c>
      <c r="K13" s="557">
        <v>230</v>
      </c>
      <c r="L13" s="557">
        <v>471</v>
      </c>
      <c r="M13" s="557">
        <v>691</v>
      </c>
      <c r="N13" s="558">
        <v>1772</v>
      </c>
      <c r="O13" s="558">
        <v>0</v>
      </c>
      <c r="P13" s="79"/>
      <c r="Q13" s="87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ht="9.75" customHeight="1">
      <c r="A14" s="90" t="s">
        <v>22</v>
      </c>
      <c r="B14" s="557">
        <v>718</v>
      </c>
      <c r="C14" s="557">
        <v>13</v>
      </c>
      <c r="D14" s="557">
        <v>2</v>
      </c>
      <c r="E14" s="557">
        <v>0</v>
      </c>
      <c r="F14" s="557">
        <v>1</v>
      </c>
      <c r="G14" s="557">
        <v>11</v>
      </c>
      <c r="H14" s="557">
        <v>14</v>
      </c>
      <c r="I14" s="557">
        <v>35</v>
      </c>
      <c r="J14" s="557">
        <v>32</v>
      </c>
      <c r="K14" s="557">
        <v>88</v>
      </c>
      <c r="L14" s="557">
        <v>126</v>
      </c>
      <c r="M14" s="557">
        <v>166</v>
      </c>
      <c r="N14" s="558">
        <v>230</v>
      </c>
      <c r="O14" s="558">
        <v>0</v>
      </c>
      <c r="P14" s="79"/>
      <c r="Q14" s="87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9.75" customHeight="1">
      <c r="A15" s="90" t="s">
        <v>23</v>
      </c>
      <c r="B15" s="557">
        <v>73</v>
      </c>
      <c r="C15" s="557">
        <v>2</v>
      </c>
      <c r="D15" s="557">
        <v>1</v>
      </c>
      <c r="E15" s="557">
        <v>0</v>
      </c>
      <c r="F15" s="557">
        <v>0</v>
      </c>
      <c r="G15" s="557">
        <v>1</v>
      </c>
      <c r="H15" s="557">
        <v>1</v>
      </c>
      <c r="I15" s="557">
        <v>3</v>
      </c>
      <c r="J15" s="557">
        <v>3</v>
      </c>
      <c r="K15" s="557">
        <v>3</v>
      </c>
      <c r="L15" s="557">
        <v>12</v>
      </c>
      <c r="M15" s="557">
        <v>13</v>
      </c>
      <c r="N15" s="558">
        <v>34</v>
      </c>
      <c r="O15" s="558">
        <v>0</v>
      </c>
      <c r="P15" s="79"/>
      <c r="Q15" s="87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16" ht="9.75" customHeight="1">
      <c r="A16" s="88"/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60"/>
      <c r="O16" s="560"/>
      <c r="P16" s="79"/>
    </row>
    <row r="17" spans="1:16" ht="9.75" customHeight="1">
      <c r="A17" s="85" t="s">
        <v>24</v>
      </c>
      <c r="B17" s="561" t="s">
        <v>201</v>
      </c>
      <c r="C17" s="561" t="s">
        <v>201</v>
      </c>
      <c r="D17" s="561" t="s">
        <v>201</v>
      </c>
      <c r="E17" s="561" t="s">
        <v>201</v>
      </c>
      <c r="F17" s="561" t="s">
        <v>201</v>
      </c>
      <c r="G17" s="561" t="s">
        <v>201</v>
      </c>
      <c r="H17" s="561" t="s">
        <v>201</v>
      </c>
      <c r="I17" s="561" t="s">
        <v>201</v>
      </c>
      <c r="J17" s="561" t="s">
        <v>201</v>
      </c>
      <c r="K17" s="561" t="s">
        <v>201</v>
      </c>
      <c r="L17" s="561" t="s">
        <v>201</v>
      </c>
      <c r="M17" s="561" t="s">
        <v>201</v>
      </c>
      <c r="N17" s="562" t="s">
        <v>201</v>
      </c>
      <c r="O17" s="562" t="s">
        <v>201</v>
      </c>
      <c r="P17" s="79"/>
    </row>
    <row r="18" spans="1:16" ht="9.75" customHeight="1">
      <c r="A18" s="88" t="s">
        <v>20</v>
      </c>
      <c r="B18" s="557">
        <v>794</v>
      </c>
      <c r="C18" s="557">
        <v>5</v>
      </c>
      <c r="D18" s="557">
        <v>2</v>
      </c>
      <c r="E18" s="557">
        <v>0</v>
      </c>
      <c r="F18" s="557">
        <v>1</v>
      </c>
      <c r="G18" s="557">
        <v>3</v>
      </c>
      <c r="H18" s="557">
        <v>8</v>
      </c>
      <c r="I18" s="557">
        <v>29</v>
      </c>
      <c r="J18" s="557">
        <v>29</v>
      </c>
      <c r="K18" s="557">
        <v>74</v>
      </c>
      <c r="L18" s="557">
        <v>128</v>
      </c>
      <c r="M18" s="557">
        <v>159</v>
      </c>
      <c r="N18" s="558">
        <v>356</v>
      </c>
      <c r="O18" s="558">
        <v>0</v>
      </c>
      <c r="P18" s="79"/>
    </row>
    <row r="19" spans="1:16" ht="9.75" customHeight="1">
      <c r="A19" s="90" t="s">
        <v>21</v>
      </c>
      <c r="B19" s="557">
        <v>622</v>
      </c>
      <c r="C19" s="557">
        <v>4</v>
      </c>
      <c r="D19" s="557">
        <v>0</v>
      </c>
      <c r="E19" s="557">
        <v>0</v>
      </c>
      <c r="F19" s="557">
        <v>1</v>
      </c>
      <c r="G19" s="557">
        <v>1</v>
      </c>
      <c r="H19" s="557">
        <v>5</v>
      </c>
      <c r="I19" s="557">
        <v>20</v>
      </c>
      <c r="J19" s="557">
        <v>23</v>
      </c>
      <c r="K19" s="557">
        <v>47</v>
      </c>
      <c r="L19" s="557">
        <v>101</v>
      </c>
      <c r="M19" s="557">
        <v>119</v>
      </c>
      <c r="N19" s="558">
        <v>301</v>
      </c>
      <c r="O19" s="558">
        <v>0</v>
      </c>
      <c r="P19" s="79"/>
    </row>
    <row r="20" spans="1:16" ht="9.75" customHeight="1">
      <c r="A20" s="90" t="s">
        <v>22</v>
      </c>
      <c r="B20" s="557">
        <v>162</v>
      </c>
      <c r="C20" s="557">
        <v>1</v>
      </c>
      <c r="D20" s="557">
        <v>2</v>
      </c>
      <c r="E20" s="557">
        <v>0</v>
      </c>
      <c r="F20" s="557">
        <v>0</v>
      </c>
      <c r="G20" s="557">
        <v>2</v>
      </c>
      <c r="H20" s="557">
        <v>3</v>
      </c>
      <c r="I20" s="557">
        <v>7</v>
      </c>
      <c r="J20" s="557">
        <v>6</v>
      </c>
      <c r="K20" s="557">
        <v>26</v>
      </c>
      <c r="L20" s="557">
        <v>27</v>
      </c>
      <c r="M20" s="557">
        <v>38</v>
      </c>
      <c r="N20" s="558">
        <v>50</v>
      </c>
      <c r="O20" s="558">
        <v>0</v>
      </c>
      <c r="P20" s="79"/>
    </row>
    <row r="21" spans="1:16" ht="9.75" customHeight="1">
      <c r="A21" s="90" t="s">
        <v>23</v>
      </c>
      <c r="B21" s="557">
        <v>10</v>
      </c>
      <c r="C21" s="557">
        <v>0</v>
      </c>
      <c r="D21" s="557">
        <v>0</v>
      </c>
      <c r="E21" s="557">
        <v>0</v>
      </c>
      <c r="F21" s="557">
        <v>0</v>
      </c>
      <c r="G21" s="557">
        <v>0</v>
      </c>
      <c r="H21" s="557">
        <v>0</v>
      </c>
      <c r="I21" s="557">
        <v>2</v>
      </c>
      <c r="J21" s="557">
        <v>0</v>
      </c>
      <c r="K21" s="557">
        <v>1</v>
      </c>
      <c r="L21" s="557">
        <v>0</v>
      </c>
      <c r="M21" s="557">
        <v>2</v>
      </c>
      <c r="N21" s="558">
        <v>5</v>
      </c>
      <c r="O21" s="558">
        <v>0</v>
      </c>
      <c r="P21" s="79"/>
    </row>
    <row r="22" spans="1:16" ht="9.75" customHeight="1">
      <c r="A22" s="88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  <c r="O22" s="560"/>
      <c r="P22" s="79"/>
    </row>
    <row r="23" spans="1:16" ht="9.75" customHeight="1">
      <c r="A23" s="85" t="s">
        <v>25</v>
      </c>
      <c r="B23" s="561" t="s">
        <v>201</v>
      </c>
      <c r="C23" s="561" t="s">
        <v>201</v>
      </c>
      <c r="D23" s="561" t="s">
        <v>201</v>
      </c>
      <c r="E23" s="561" t="s">
        <v>201</v>
      </c>
      <c r="F23" s="561" t="s">
        <v>201</v>
      </c>
      <c r="G23" s="561" t="s">
        <v>201</v>
      </c>
      <c r="H23" s="561" t="s">
        <v>201</v>
      </c>
      <c r="I23" s="561" t="s">
        <v>201</v>
      </c>
      <c r="J23" s="561" t="s">
        <v>201</v>
      </c>
      <c r="K23" s="561" t="s">
        <v>201</v>
      </c>
      <c r="L23" s="561" t="s">
        <v>201</v>
      </c>
      <c r="M23" s="561" t="s">
        <v>201</v>
      </c>
      <c r="N23" s="562" t="s">
        <v>201</v>
      </c>
      <c r="O23" s="562" t="s">
        <v>201</v>
      </c>
      <c r="P23" s="79"/>
    </row>
    <row r="24" spans="1:16" ht="9.75" customHeight="1">
      <c r="A24" s="88" t="s">
        <v>20</v>
      </c>
      <c r="B24" s="557">
        <v>2147</v>
      </c>
      <c r="C24" s="557">
        <v>21</v>
      </c>
      <c r="D24" s="557">
        <v>1</v>
      </c>
      <c r="E24" s="557">
        <v>0</v>
      </c>
      <c r="F24" s="557">
        <v>4</v>
      </c>
      <c r="G24" s="557">
        <v>12</v>
      </c>
      <c r="H24" s="557">
        <v>27</v>
      </c>
      <c r="I24" s="557">
        <v>63</v>
      </c>
      <c r="J24" s="557">
        <v>82</v>
      </c>
      <c r="K24" s="557">
        <v>166</v>
      </c>
      <c r="L24" s="557">
        <v>331</v>
      </c>
      <c r="M24" s="557">
        <v>394</v>
      </c>
      <c r="N24" s="558">
        <v>1046</v>
      </c>
      <c r="O24" s="558">
        <v>0</v>
      </c>
      <c r="P24" s="79"/>
    </row>
    <row r="25" spans="1:16" ht="9.75" customHeight="1">
      <c r="A25" s="90" t="s">
        <v>21</v>
      </c>
      <c r="B25" s="557">
        <v>1671</v>
      </c>
      <c r="C25" s="557">
        <v>11</v>
      </c>
      <c r="D25" s="557">
        <v>1</v>
      </c>
      <c r="E25" s="557">
        <v>0</v>
      </c>
      <c r="F25" s="557">
        <v>3</v>
      </c>
      <c r="G25" s="557">
        <v>3</v>
      </c>
      <c r="H25" s="557">
        <v>17</v>
      </c>
      <c r="I25" s="557">
        <v>39</v>
      </c>
      <c r="J25" s="557">
        <v>59</v>
      </c>
      <c r="K25" s="557">
        <v>116</v>
      </c>
      <c r="L25" s="557">
        <v>243</v>
      </c>
      <c r="M25" s="557">
        <v>288</v>
      </c>
      <c r="N25" s="558">
        <v>891</v>
      </c>
      <c r="O25" s="558">
        <v>0</v>
      </c>
      <c r="P25" s="79"/>
    </row>
    <row r="26" spans="1:16" ht="9.75" customHeight="1">
      <c r="A26" s="90" t="s">
        <v>22</v>
      </c>
      <c r="B26" s="557">
        <v>433</v>
      </c>
      <c r="C26" s="557">
        <v>8</v>
      </c>
      <c r="D26" s="557">
        <v>0</v>
      </c>
      <c r="E26" s="557">
        <v>0</v>
      </c>
      <c r="F26" s="557">
        <v>1</v>
      </c>
      <c r="G26" s="557">
        <v>8</v>
      </c>
      <c r="H26" s="557">
        <v>9</v>
      </c>
      <c r="I26" s="557">
        <v>23</v>
      </c>
      <c r="J26" s="557">
        <v>21</v>
      </c>
      <c r="K26" s="557">
        <v>49</v>
      </c>
      <c r="L26" s="557">
        <v>81</v>
      </c>
      <c r="M26" s="557">
        <v>99</v>
      </c>
      <c r="N26" s="558">
        <v>134</v>
      </c>
      <c r="O26" s="558">
        <v>0</v>
      </c>
      <c r="P26" s="79"/>
    </row>
    <row r="27" spans="1:16" ht="9.75" customHeight="1">
      <c r="A27" s="90" t="s">
        <v>23</v>
      </c>
      <c r="B27" s="557">
        <v>43</v>
      </c>
      <c r="C27" s="557">
        <v>2</v>
      </c>
      <c r="D27" s="557">
        <v>0</v>
      </c>
      <c r="E27" s="557">
        <v>0</v>
      </c>
      <c r="F27" s="557">
        <v>0</v>
      </c>
      <c r="G27" s="557">
        <v>1</v>
      </c>
      <c r="H27" s="557">
        <v>1</v>
      </c>
      <c r="I27" s="557">
        <v>1</v>
      </c>
      <c r="J27" s="557">
        <v>2</v>
      </c>
      <c r="K27" s="557">
        <v>1</v>
      </c>
      <c r="L27" s="557">
        <v>7</v>
      </c>
      <c r="M27" s="557">
        <v>7</v>
      </c>
      <c r="N27" s="558">
        <v>21</v>
      </c>
      <c r="O27" s="558">
        <v>0</v>
      </c>
      <c r="P27" s="79"/>
    </row>
    <row r="28" spans="1:16" ht="9.75" customHeight="1">
      <c r="A28" s="90"/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0"/>
      <c r="O28" s="560"/>
      <c r="P28" s="79"/>
    </row>
    <row r="29" spans="1:16" ht="9.75" customHeight="1">
      <c r="A29" s="88" t="s">
        <v>26</v>
      </c>
      <c r="B29" s="561" t="s">
        <v>201</v>
      </c>
      <c r="C29" s="561" t="s">
        <v>201</v>
      </c>
      <c r="D29" s="561" t="s">
        <v>201</v>
      </c>
      <c r="E29" s="561" t="s">
        <v>201</v>
      </c>
      <c r="F29" s="561" t="s">
        <v>201</v>
      </c>
      <c r="G29" s="561" t="s">
        <v>201</v>
      </c>
      <c r="H29" s="561" t="s">
        <v>201</v>
      </c>
      <c r="I29" s="561" t="s">
        <v>201</v>
      </c>
      <c r="J29" s="561" t="s">
        <v>201</v>
      </c>
      <c r="K29" s="561" t="s">
        <v>201</v>
      </c>
      <c r="L29" s="561" t="s">
        <v>201</v>
      </c>
      <c r="M29" s="561" t="s">
        <v>201</v>
      </c>
      <c r="N29" s="562" t="s">
        <v>201</v>
      </c>
      <c r="O29" s="562" t="s">
        <v>201</v>
      </c>
      <c r="P29" s="79"/>
    </row>
    <row r="30" spans="1:16" ht="9.75" customHeight="1">
      <c r="A30" s="88" t="s">
        <v>27</v>
      </c>
      <c r="B30" s="557">
        <v>355</v>
      </c>
      <c r="C30" s="557">
        <v>7</v>
      </c>
      <c r="D30" s="557">
        <v>0</v>
      </c>
      <c r="E30" s="557">
        <v>0</v>
      </c>
      <c r="F30" s="557">
        <v>0</v>
      </c>
      <c r="G30" s="557">
        <v>5</v>
      </c>
      <c r="H30" s="557">
        <v>6</v>
      </c>
      <c r="I30" s="557">
        <v>20</v>
      </c>
      <c r="J30" s="557">
        <v>16</v>
      </c>
      <c r="K30" s="557">
        <v>34</v>
      </c>
      <c r="L30" s="557">
        <v>76</v>
      </c>
      <c r="M30" s="557">
        <v>74</v>
      </c>
      <c r="N30" s="558">
        <v>117</v>
      </c>
      <c r="O30" s="558">
        <v>0</v>
      </c>
      <c r="P30" s="79"/>
    </row>
    <row r="31" spans="1:16" ht="9.75" customHeight="1">
      <c r="A31" s="91" t="s">
        <v>28</v>
      </c>
      <c r="B31" s="557">
        <v>166</v>
      </c>
      <c r="C31" s="557">
        <v>4</v>
      </c>
      <c r="D31" s="557">
        <v>0</v>
      </c>
      <c r="E31" s="557">
        <v>0</v>
      </c>
      <c r="F31" s="557">
        <v>0</v>
      </c>
      <c r="G31" s="557">
        <v>0</v>
      </c>
      <c r="H31" s="557">
        <v>2</v>
      </c>
      <c r="I31" s="557">
        <v>5</v>
      </c>
      <c r="J31" s="557">
        <v>8</v>
      </c>
      <c r="K31" s="557">
        <v>9</v>
      </c>
      <c r="L31" s="557">
        <v>37</v>
      </c>
      <c r="M31" s="557">
        <v>37</v>
      </c>
      <c r="N31" s="558">
        <v>64</v>
      </c>
      <c r="O31" s="558">
        <v>0</v>
      </c>
      <c r="P31" s="79"/>
    </row>
    <row r="32" spans="1:16" ht="9.75" customHeight="1">
      <c r="A32" s="91" t="s">
        <v>29</v>
      </c>
      <c r="B32" s="557">
        <v>185</v>
      </c>
      <c r="C32" s="557">
        <v>3</v>
      </c>
      <c r="D32" s="557">
        <v>0</v>
      </c>
      <c r="E32" s="557">
        <v>0</v>
      </c>
      <c r="F32" s="557">
        <v>0</v>
      </c>
      <c r="G32" s="557">
        <v>5</v>
      </c>
      <c r="H32" s="557">
        <v>4</v>
      </c>
      <c r="I32" s="557">
        <v>15</v>
      </c>
      <c r="J32" s="557">
        <v>8</v>
      </c>
      <c r="K32" s="557">
        <v>25</v>
      </c>
      <c r="L32" s="557">
        <v>39</v>
      </c>
      <c r="M32" s="557">
        <v>35</v>
      </c>
      <c r="N32" s="558">
        <v>51</v>
      </c>
      <c r="O32" s="558">
        <v>0</v>
      </c>
      <c r="P32" s="79"/>
    </row>
    <row r="33" spans="1:16" ht="9.75" customHeight="1">
      <c r="A33" s="91" t="s">
        <v>30</v>
      </c>
      <c r="B33" s="557">
        <v>4</v>
      </c>
      <c r="C33" s="557">
        <v>0</v>
      </c>
      <c r="D33" s="557">
        <v>0</v>
      </c>
      <c r="E33" s="557">
        <v>0</v>
      </c>
      <c r="F33" s="557">
        <v>0</v>
      </c>
      <c r="G33" s="557">
        <v>0</v>
      </c>
      <c r="H33" s="557">
        <v>0</v>
      </c>
      <c r="I33" s="557">
        <v>0</v>
      </c>
      <c r="J33" s="557">
        <v>0</v>
      </c>
      <c r="K33" s="557">
        <v>0</v>
      </c>
      <c r="L33" s="557">
        <v>0</v>
      </c>
      <c r="M33" s="557">
        <v>2</v>
      </c>
      <c r="N33" s="558">
        <v>2</v>
      </c>
      <c r="O33" s="558">
        <v>0</v>
      </c>
      <c r="P33" s="79"/>
    </row>
    <row r="34" spans="1:16" ht="9.75" customHeight="1">
      <c r="A34" s="90"/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60"/>
      <c r="O34" s="560"/>
      <c r="P34" s="79"/>
    </row>
    <row r="35" spans="1:16" ht="9.75" customHeight="1">
      <c r="A35" s="88" t="s">
        <v>31</v>
      </c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60"/>
      <c r="O35" s="560"/>
      <c r="P35" s="79"/>
    </row>
    <row r="36" spans="1:16" ht="9.75" customHeight="1">
      <c r="A36" s="88" t="s">
        <v>32</v>
      </c>
      <c r="B36" s="561" t="s">
        <v>201</v>
      </c>
      <c r="C36" s="561" t="s">
        <v>201</v>
      </c>
      <c r="D36" s="561" t="s">
        <v>201</v>
      </c>
      <c r="E36" s="561" t="s">
        <v>201</v>
      </c>
      <c r="F36" s="561" t="s">
        <v>201</v>
      </c>
      <c r="G36" s="561" t="s">
        <v>201</v>
      </c>
      <c r="H36" s="561" t="s">
        <v>201</v>
      </c>
      <c r="I36" s="561" t="s">
        <v>201</v>
      </c>
      <c r="J36" s="561" t="s">
        <v>201</v>
      </c>
      <c r="K36" s="561" t="s">
        <v>201</v>
      </c>
      <c r="L36" s="561" t="s">
        <v>201</v>
      </c>
      <c r="M36" s="561" t="s">
        <v>201</v>
      </c>
      <c r="N36" s="562" t="s">
        <v>201</v>
      </c>
      <c r="O36" s="562" t="s">
        <v>201</v>
      </c>
      <c r="P36" s="79"/>
    </row>
    <row r="37" spans="1:16" ht="9.75" customHeight="1">
      <c r="A37" s="88" t="s">
        <v>27</v>
      </c>
      <c r="B37" s="557">
        <v>1792</v>
      </c>
      <c r="C37" s="557">
        <v>14</v>
      </c>
      <c r="D37" s="557">
        <v>1</v>
      </c>
      <c r="E37" s="557">
        <v>0</v>
      </c>
      <c r="F37" s="557">
        <v>4</v>
      </c>
      <c r="G37" s="557">
        <v>7</v>
      </c>
      <c r="H37" s="557">
        <v>21</v>
      </c>
      <c r="I37" s="557">
        <v>43</v>
      </c>
      <c r="J37" s="557">
        <v>66</v>
      </c>
      <c r="K37" s="557">
        <v>132</v>
      </c>
      <c r="L37" s="557">
        <v>255</v>
      </c>
      <c r="M37" s="557">
        <v>320</v>
      </c>
      <c r="N37" s="558">
        <v>929</v>
      </c>
      <c r="O37" s="558">
        <v>0</v>
      </c>
      <c r="P37" s="79"/>
    </row>
    <row r="38" spans="1:16" ht="9.75" customHeight="1">
      <c r="A38" s="91" t="s">
        <v>28</v>
      </c>
      <c r="B38" s="557">
        <v>1505</v>
      </c>
      <c r="C38" s="557">
        <v>7</v>
      </c>
      <c r="D38" s="557">
        <v>1</v>
      </c>
      <c r="E38" s="557">
        <v>0</v>
      </c>
      <c r="F38" s="557">
        <v>3</v>
      </c>
      <c r="G38" s="557">
        <v>3</v>
      </c>
      <c r="H38" s="557">
        <v>15</v>
      </c>
      <c r="I38" s="557">
        <v>34</v>
      </c>
      <c r="J38" s="557">
        <v>51</v>
      </c>
      <c r="K38" s="557">
        <v>107</v>
      </c>
      <c r="L38" s="557">
        <v>206</v>
      </c>
      <c r="M38" s="557">
        <v>251</v>
      </c>
      <c r="N38" s="558">
        <v>827</v>
      </c>
      <c r="O38" s="558">
        <v>0</v>
      </c>
      <c r="P38" s="79"/>
    </row>
    <row r="39" spans="1:16" ht="9.75" customHeight="1">
      <c r="A39" s="91" t="s">
        <v>29</v>
      </c>
      <c r="B39" s="557">
        <v>248</v>
      </c>
      <c r="C39" s="557">
        <v>5</v>
      </c>
      <c r="D39" s="557">
        <v>0</v>
      </c>
      <c r="E39" s="557">
        <v>0</v>
      </c>
      <c r="F39" s="557">
        <v>1</v>
      </c>
      <c r="G39" s="557">
        <v>3</v>
      </c>
      <c r="H39" s="557">
        <v>5</v>
      </c>
      <c r="I39" s="557">
        <v>8</v>
      </c>
      <c r="J39" s="557">
        <v>13</v>
      </c>
      <c r="K39" s="557">
        <v>24</v>
      </c>
      <c r="L39" s="557">
        <v>42</v>
      </c>
      <c r="M39" s="557">
        <v>64</v>
      </c>
      <c r="N39" s="558">
        <v>83</v>
      </c>
      <c r="O39" s="558">
        <v>0</v>
      </c>
      <c r="P39" s="79"/>
    </row>
    <row r="40" spans="1:16" ht="9.75" customHeight="1">
      <c r="A40" s="91" t="s">
        <v>30</v>
      </c>
      <c r="B40" s="557">
        <v>39</v>
      </c>
      <c r="C40" s="557">
        <v>2</v>
      </c>
      <c r="D40" s="557">
        <v>0</v>
      </c>
      <c r="E40" s="557">
        <v>0</v>
      </c>
      <c r="F40" s="557">
        <v>0</v>
      </c>
      <c r="G40" s="557">
        <v>1</v>
      </c>
      <c r="H40" s="557">
        <v>1</v>
      </c>
      <c r="I40" s="557">
        <v>1</v>
      </c>
      <c r="J40" s="557">
        <v>2</v>
      </c>
      <c r="K40" s="557">
        <v>1</v>
      </c>
      <c r="L40" s="557">
        <v>7</v>
      </c>
      <c r="M40" s="557">
        <v>5</v>
      </c>
      <c r="N40" s="558">
        <v>19</v>
      </c>
      <c r="O40" s="558">
        <v>0</v>
      </c>
      <c r="P40" s="79"/>
    </row>
    <row r="41" spans="1:16" ht="9.75" customHeight="1">
      <c r="A41" s="88"/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60"/>
      <c r="O41" s="560"/>
      <c r="P41" s="79"/>
    </row>
    <row r="42" spans="1:16" ht="9.75" customHeight="1">
      <c r="A42" s="92" t="s">
        <v>33</v>
      </c>
      <c r="B42" s="562" t="s">
        <v>201</v>
      </c>
      <c r="C42" s="562" t="s">
        <v>201</v>
      </c>
      <c r="D42" s="562" t="s">
        <v>201</v>
      </c>
      <c r="E42" s="562" t="s">
        <v>201</v>
      </c>
      <c r="F42" s="562" t="s">
        <v>201</v>
      </c>
      <c r="G42" s="562" t="s">
        <v>201</v>
      </c>
      <c r="H42" s="562" t="s">
        <v>201</v>
      </c>
      <c r="I42" s="562" t="s">
        <v>201</v>
      </c>
      <c r="J42" s="562" t="s">
        <v>201</v>
      </c>
      <c r="K42" s="562" t="s">
        <v>201</v>
      </c>
      <c r="L42" s="562" t="s">
        <v>201</v>
      </c>
      <c r="M42" s="562" t="s">
        <v>201</v>
      </c>
      <c r="N42" s="562" t="s">
        <v>201</v>
      </c>
      <c r="O42" s="562" t="s">
        <v>201</v>
      </c>
      <c r="P42" s="79"/>
    </row>
    <row r="43" spans="1:16" ht="9.75" customHeight="1">
      <c r="A43" s="88" t="s">
        <v>20</v>
      </c>
      <c r="B43" s="560">
        <v>1249</v>
      </c>
      <c r="C43" s="560">
        <v>8</v>
      </c>
      <c r="D43" s="560">
        <v>2</v>
      </c>
      <c r="E43" s="560">
        <v>0</v>
      </c>
      <c r="F43" s="560">
        <v>1</v>
      </c>
      <c r="G43" s="560">
        <v>4</v>
      </c>
      <c r="H43" s="560">
        <v>10</v>
      </c>
      <c r="I43" s="560">
        <v>20</v>
      </c>
      <c r="J43" s="560">
        <v>22</v>
      </c>
      <c r="K43" s="560">
        <v>81</v>
      </c>
      <c r="L43" s="560">
        <v>150</v>
      </c>
      <c r="M43" s="560">
        <v>317</v>
      </c>
      <c r="N43" s="560">
        <v>634</v>
      </c>
      <c r="O43" s="560">
        <v>0</v>
      </c>
      <c r="P43" s="79"/>
    </row>
    <row r="44" spans="1:16" ht="9.75" customHeight="1">
      <c r="A44" s="90" t="s">
        <v>21</v>
      </c>
      <c r="B44" s="560">
        <v>1106</v>
      </c>
      <c r="C44" s="560">
        <v>4</v>
      </c>
      <c r="D44" s="560">
        <v>1</v>
      </c>
      <c r="E44" s="560">
        <v>0</v>
      </c>
      <c r="F44" s="560">
        <v>1</v>
      </c>
      <c r="G44" s="560">
        <v>3</v>
      </c>
      <c r="H44" s="560">
        <v>8</v>
      </c>
      <c r="I44" s="560">
        <v>15</v>
      </c>
      <c r="J44" s="560">
        <v>16</v>
      </c>
      <c r="K44" s="560">
        <v>67</v>
      </c>
      <c r="L44" s="560">
        <v>127</v>
      </c>
      <c r="M44" s="560">
        <v>284</v>
      </c>
      <c r="N44" s="560">
        <v>580</v>
      </c>
      <c r="O44" s="560">
        <v>0</v>
      </c>
      <c r="P44" s="79"/>
    </row>
    <row r="45" spans="1:16" ht="9.75" customHeight="1">
      <c r="A45" s="90" t="s">
        <v>22</v>
      </c>
      <c r="B45" s="560">
        <v>123</v>
      </c>
      <c r="C45" s="560">
        <v>4</v>
      </c>
      <c r="D45" s="560">
        <v>0</v>
      </c>
      <c r="E45" s="560">
        <v>0</v>
      </c>
      <c r="F45" s="560">
        <v>0</v>
      </c>
      <c r="G45" s="560">
        <v>1</v>
      </c>
      <c r="H45" s="560">
        <v>2</v>
      </c>
      <c r="I45" s="560">
        <v>5</v>
      </c>
      <c r="J45" s="560">
        <v>5</v>
      </c>
      <c r="K45" s="560">
        <v>13</v>
      </c>
      <c r="L45" s="560">
        <v>18</v>
      </c>
      <c r="M45" s="560">
        <v>29</v>
      </c>
      <c r="N45" s="560">
        <v>46</v>
      </c>
      <c r="O45" s="560">
        <v>0</v>
      </c>
      <c r="P45" s="79"/>
    </row>
    <row r="46" spans="1:16" ht="9.75" customHeight="1">
      <c r="A46" s="93" t="s">
        <v>23</v>
      </c>
      <c r="B46" s="563">
        <v>20</v>
      </c>
      <c r="C46" s="563">
        <v>0</v>
      </c>
      <c r="D46" s="563">
        <v>1</v>
      </c>
      <c r="E46" s="563">
        <v>0</v>
      </c>
      <c r="F46" s="563">
        <v>0</v>
      </c>
      <c r="G46" s="563">
        <v>0</v>
      </c>
      <c r="H46" s="563">
        <v>0</v>
      </c>
      <c r="I46" s="563">
        <v>0</v>
      </c>
      <c r="J46" s="563">
        <v>1</v>
      </c>
      <c r="K46" s="563">
        <v>1</v>
      </c>
      <c r="L46" s="563">
        <v>5</v>
      </c>
      <c r="M46" s="563">
        <v>4</v>
      </c>
      <c r="N46" s="563">
        <v>8</v>
      </c>
      <c r="O46" s="563">
        <v>0</v>
      </c>
      <c r="P46" s="79"/>
    </row>
  </sheetData>
  <sheetProtection/>
  <mergeCells count="4">
    <mergeCell ref="A1:O1"/>
    <mergeCell ref="A2:O2"/>
    <mergeCell ref="A4:O4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D49"/>
  <sheetViews>
    <sheetView view="pageBreakPreview" zoomScaleSheetLayoutView="100" zoomScalePageLayoutView="0" workbookViewId="0" topLeftCell="A1">
      <selection activeCell="A1" sqref="A1:O1"/>
    </sheetView>
  </sheetViews>
  <sheetFormatPr defaultColWidth="10.7109375" defaultRowHeight="9.75" customHeight="1"/>
  <cols>
    <col min="1" max="1" width="13.7109375" style="95" customWidth="1"/>
    <col min="2" max="15" width="7.8515625" style="95" customWidth="1"/>
    <col min="16" max="16" width="10.7109375" style="95" customWidth="1"/>
    <col min="17" max="30" width="7.8515625" style="95" customWidth="1"/>
    <col min="31" max="16384" width="10.7109375" style="95" customWidth="1"/>
  </cols>
  <sheetData>
    <row r="1" spans="1:15" ht="9.75" customHeight="1">
      <c r="A1" s="712" t="s">
        <v>314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</row>
    <row r="2" spans="1:15" ht="9.75" customHeight="1">
      <c r="A2" s="712" t="s">
        <v>68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</row>
    <row r="3" spans="1:15" ht="9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9.75" customHeight="1">
      <c r="A4" s="712" t="s">
        <v>311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</row>
    <row r="5" spans="1:15" ht="9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9.75" customHeight="1">
      <c r="A6" s="713" t="s">
        <v>79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</row>
    <row r="7" spans="1:15" ht="9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0.5" customHeight="1">
      <c r="A8" s="447" t="s">
        <v>17</v>
      </c>
      <c r="B8" s="96" t="s">
        <v>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30" ht="10.5" customHeight="1">
      <c r="A9" s="53" t="s">
        <v>18</v>
      </c>
      <c r="B9" s="98" t="s">
        <v>70</v>
      </c>
      <c r="C9" s="98" t="s">
        <v>71</v>
      </c>
      <c r="D9" s="99" t="s">
        <v>72</v>
      </c>
      <c r="E9" s="99" t="s">
        <v>73</v>
      </c>
      <c r="F9" s="99" t="s">
        <v>74</v>
      </c>
      <c r="G9" s="98" t="s">
        <v>75</v>
      </c>
      <c r="H9" s="98" t="s">
        <v>76</v>
      </c>
      <c r="I9" s="98" t="s">
        <v>3</v>
      </c>
      <c r="J9" s="98" t="s">
        <v>4</v>
      </c>
      <c r="K9" s="98" t="s">
        <v>5</v>
      </c>
      <c r="L9" s="98" t="s">
        <v>6</v>
      </c>
      <c r="M9" s="98" t="s">
        <v>7</v>
      </c>
      <c r="N9" s="100" t="s">
        <v>77</v>
      </c>
      <c r="O9" s="100" t="s">
        <v>245</v>
      </c>
      <c r="Q9" s="101"/>
      <c r="R9" s="101"/>
      <c r="S9" s="101"/>
      <c r="T9" s="102"/>
      <c r="U9" s="102"/>
      <c r="V9" s="102"/>
      <c r="W9" s="101"/>
      <c r="X9" s="101"/>
      <c r="Y9" s="101"/>
      <c r="Z9" s="101"/>
      <c r="AA9" s="101"/>
      <c r="AB9" s="101"/>
      <c r="AC9" s="101"/>
      <c r="AD9" s="101"/>
    </row>
    <row r="10" spans="1:30" ht="9.75" customHeight="1">
      <c r="A10" s="103" t="s">
        <v>201</v>
      </c>
      <c r="B10" s="104"/>
      <c r="C10" s="104"/>
      <c r="D10" s="105"/>
      <c r="E10" s="105"/>
      <c r="F10" s="105"/>
      <c r="G10" s="104"/>
      <c r="H10" s="104"/>
      <c r="I10" s="104"/>
      <c r="J10" s="104"/>
      <c r="K10" s="104"/>
      <c r="L10" s="104"/>
      <c r="M10" s="104"/>
      <c r="N10" s="106"/>
      <c r="O10" s="106"/>
      <c r="R10" s="94"/>
      <c r="S10" s="94"/>
      <c r="T10" s="107"/>
      <c r="U10" s="107"/>
      <c r="V10" s="107"/>
      <c r="W10" s="94"/>
      <c r="X10" s="94"/>
      <c r="Y10" s="94"/>
      <c r="Z10" s="94"/>
      <c r="AA10" s="94"/>
      <c r="AB10" s="94"/>
      <c r="AC10" s="94"/>
      <c r="AD10" s="94"/>
    </row>
    <row r="11" spans="1:17" ht="9.75" customHeight="1">
      <c r="A11" s="108" t="s">
        <v>13</v>
      </c>
      <c r="B11" s="103" t="s">
        <v>201</v>
      </c>
      <c r="C11" s="103" t="s">
        <v>201</v>
      </c>
      <c r="D11" s="103" t="s">
        <v>201</v>
      </c>
      <c r="E11" s="103" t="s">
        <v>201</v>
      </c>
      <c r="F11" s="103" t="s">
        <v>201</v>
      </c>
      <c r="G11" s="103" t="s">
        <v>201</v>
      </c>
      <c r="H11" s="103" t="s">
        <v>201</v>
      </c>
      <c r="I11" s="103" t="s">
        <v>201</v>
      </c>
      <c r="J11" s="103" t="s">
        <v>201</v>
      </c>
      <c r="K11" s="103" t="s">
        <v>201</v>
      </c>
      <c r="L11" s="103" t="s">
        <v>201</v>
      </c>
      <c r="M11" s="103" t="s">
        <v>201</v>
      </c>
      <c r="N11" s="109" t="s">
        <v>201</v>
      </c>
      <c r="O11" s="109" t="s">
        <v>201</v>
      </c>
      <c r="Q11" s="110"/>
    </row>
    <row r="12" spans="1:30" ht="9.75" customHeight="1">
      <c r="A12" s="111" t="s">
        <v>20</v>
      </c>
      <c r="B12" s="564">
        <v>4062</v>
      </c>
      <c r="C12" s="564">
        <v>40</v>
      </c>
      <c r="D12" s="564">
        <v>7</v>
      </c>
      <c r="E12" s="564">
        <v>1</v>
      </c>
      <c r="F12" s="564">
        <v>3</v>
      </c>
      <c r="G12" s="564">
        <v>9</v>
      </c>
      <c r="H12" s="564">
        <v>15</v>
      </c>
      <c r="I12" s="564">
        <v>47</v>
      </c>
      <c r="J12" s="564">
        <v>83</v>
      </c>
      <c r="K12" s="564">
        <v>215</v>
      </c>
      <c r="L12" s="564">
        <v>465</v>
      </c>
      <c r="M12" s="564">
        <v>676</v>
      </c>
      <c r="N12" s="565">
        <v>2501</v>
      </c>
      <c r="O12" s="565">
        <v>0</v>
      </c>
      <c r="P12" s="101"/>
      <c r="Q12" s="110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</row>
    <row r="13" spans="1:30" ht="9.75" customHeight="1">
      <c r="A13" s="113" t="s">
        <v>21</v>
      </c>
      <c r="B13" s="564">
        <v>3278</v>
      </c>
      <c r="C13" s="564">
        <v>19</v>
      </c>
      <c r="D13" s="564">
        <v>4</v>
      </c>
      <c r="E13" s="564">
        <v>0</v>
      </c>
      <c r="F13" s="564">
        <v>1</v>
      </c>
      <c r="G13" s="564">
        <v>7</v>
      </c>
      <c r="H13" s="564">
        <v>12</v>
      </c>
      <c r="I13" s="564">
        <v>34</v>
      </c>
      <c r="J13" s="564">
        <v>50</v>
      </c>
      <c r="K13" s="564">
        <v>138</v>
      </c>
      <c r="L13" s="564">
        <v>339</v>
      </c>
      <c r="M13" s="564">
        <v>534</v>
      </c>
      <c r="N13" s="565">
        <v>2140</v>
      </c>
      <c r="O13" s="565">
        <v>0</v>
      </c>
      <c r="P13" s="101"/>
      <c r="Q13" s="110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1:30" ht="9.75" customHeight="1">
      <c r="A14" s="113" t="s">
        <v>22</v>
      </c>
      <c r="B14" s="564">
        <v>717</v>
      </c>
      <c r="C14" s="564">
        <v>17</v>
      </c>
      <c r="D14" s="564">
        <v>2</v>
      </c>
      <c r="E14" s="564">
        <v>0</v>
      </c>
      <c r="F14" s="564">
        <v>2</v>
      </c>
      <c r="G14" s="564">
        <v>1</v>
      </c>
      <c r="H14" s="564">
        <v>3</v>
      </c>
      <c r="I14" s="564">
        <v>12</v>
      </c>
      <c r="J14" s="564">
        <v>32</v>
      </c>
      <c r="K14" s="564">
        <v>71</v>
      </c>
      <c r="L14" s="564">
        <v>120</v>
      </c>
      <c r="M14" s="564">
        <v>126</v>
      </c>
      <c r="N14" s="565">
        <v>331</v>
      </c>
      <c r="O14" s="565">
        <v>0</v>
      </c>
      <c r="P14" s="101"/>
      <c r="Q14" s="110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</row>
    <row r="15" spans="1:30" ht="9.75" customHeight="1">
      <c r="A15" s="113" t="s">
        <v>23</v>
      </c>
      <c r="B15" s="564">
        <v>67</v>
      </c>
      <c r="C15" s="564">
        <v>4</v>
      </c>
      <c r="D15" s="564">
        <v>1</v>
      </c>
      <c r="E15" s="564">
        <v>1</v>
      </c>
      <c r="F15" s="564">
        <v>0</v>
      </c>
      <c r="G15" s="564">
        <v>1</v>
      </c>
      <c r="H15" s="564">
        <v>0</v>
      </c>
      <c r="I15" s="564">
        <v>1</v>
      </c>
      <c r="J15" s="564">
        <v>1</v>
      </c>
      <c r="K15" s="564">
        <v>6</v>
      </c>
      <c r="L15" s="564">
        <v>6</v>
      </c>
      <c r="M15" s="564">
        <v>16</v>
      </c>
      <c r="N15" s="565">
        <v>30</v>
      </c>
      <c r="O15" s="565">
        <v>0</v>
      </c>
      <c r="P15" s="101"/>
      <c r="Q15" s="110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</row>
    <row r="16" spans="1:15" ht="9.75" customHeight="1">
      <c r="A16" s="111"/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7"/>
      <c r="O16" s="567"/>
    </row>
    <row r="17" spans="1:15" ht="9.75" customHeight="1">
      <c r="A17" s="108" t="s">
        <v>24</v>
      </c>
      <c r="B17" s="568" t="s">
        <v>201</v>
      </c>
      <c r="C17" s="568" t="s">
        <v>201</v>
      </c>
      <c r="D17" s="568" t="s">
        <v>201</v>
      </c>
      <c r="E17" s="568" t="s">
        <v>201</v>
      </c>
      <c r="F17" s="568" t="s">
        <v>201</v>
      </c>
      <c r="G17" s="568" t="s">
        <v>201</v>
      </c>
      <c r="H17" s="568" t="s">
        <v>201</v>
      </c>
      <c r="I17" s="568" t="s">
        <v>201</v>
      </c>
      <c r="J17" s="568" t="s">
        <v>201</v>
      </c>
      <c r="K17" s="568" t="s">
        <v>201</v>
      </c>
      <c r="L17" s="568" t="s">
        <v>201</v>
      </c>
      <c r="M17" s="568" t="s">
        <v>201</v>
      </c>
      <c r="N17" s="569" t="s">
        <v>201</v>
      </c>
      <c r="O17" s="569" t="s">
        <v>201</v>
      </c>
    </row>
    <row r="18" spans="1:16" ht="9.75" customHeight="1">
      <c r="A18" s="111" t="s">
        <v>20</v>
      </c>
      <c r="B18" s="564">
        <v>730</v>
      </c>
      <c r="C18" s="564">
        <v>8</v>
      </c>
      <c r="D18" s="564">
        <v>1</v>
      </c>
      <c r="E18" s="564">
        <v>0</v>
      </c>
      <c r="F18" s="564">
        <v>1</v>
      </c>
      <c r="G18" s="564">
        <v>2</v>
      </c>
      <c r="H18" s="564">
        <v>3</v>
      </c>
      <c r="I18" s="564">
        <v>11</v>
      </c>
      <c r="J18" s="564">
        <v>25</v>
      </c>
      <c r="K18" s="564">
        <v>44</v>
      </c>
      <c r="L18" s="564">
        <v>96</v>
      </c>
      <c r="M18" s="564">
        <v>144</v>
      </c>
      <c r="N18" s="565">
        <v>395</v>
      </c>
      <c r="O18" s="565">
        <v>0</v>
      </c>
      <c r="P18" s="101"/>
    </row>
    <row r="19" spans="1:16" ht="9.75" customHeight="1">
      <c r="A19" s="113" t="s">
        <v>21</v>
      </c>
      <c r="B19" s="564">
        <v>574</v>
      </c>
      <c r="C19" s="564">
        <v>5</v>
      </c>
      <c r="D19" s="564">
        <v>0</v>
      </c>
      <c r="E19" s="564">
        <v>0</v>
      </c>
      <c r="F19" s="564">
        <v>1</v>
      </c>
      <c r="G19" s="564">
        <v>2</v>
      </c>
      <c r="H19" s="564">
        <v>3</v>
      </c>
      <c r="I19" s="564">
        <v>9</v>
      </c>
      <c r="J19" s="564">
        <v>17</v>
      </c>
      <c r="K19" s="564">
        <v>24</v>
      </c>
      <c r="L19" s="564">
        <v>74</v>
      </c>
      <c r="M19" s="564">
        <v>119</v>
      </c>
      <c r="N19" s="565">
        <v>320</v>
      </c>
      <c r="O19" s="565">
        <v>0</v>
      </c>
      <c r="P19" s="101"/>
    </row>
    <row r="20" spans="1:16" ht="9.75" customHeight="1">
      <c r="A20" s="113" t="s">
        <v>22</v>
      </c>
      <c r="B20" s="564">
        <v>137</v>
      </c>
      <c r="C20" s="564">
        <v>3</v>
      </c>
      <c r="D20" s="564">
        <v>1</v>
      </c>
      <c r="E20" s="564">
        <v>0</v>
      </c>
      <c r="F20" s="564">
        <v>0</v>
      </c>
      <c r="G20" s="564">
        <v>0</v>
      </c>
      <c r="H20" s="564">
        <v>0</v>
      </c>
      <c r="I20" s="564">
        <v>2</v>
      </c>
      <c r="J20" s="564">
        <v>7</v>
      </c>
      <c r="K20" s="564">
        <v>17</v>
      </c>
      <c r="L20" s="564">
        <v>22</v>
      </c>
      <c r="M20" s="564">
        <v>20</v>
      </c>
      <c r="N20" s="565">
        <v>65</v>
      </c>
      <c r="O20" s="565">
        <v>0</v>
      </c>
      <c r="P20" s="101"/>
    </row>
    <row r="21" spans="1:16" ht="9.75" customHeight="1">
      <c r="A21" s="113" t="s">
        <v>23</v>
      </c>
      <c r="B21" s="564">
        <v>19</v>
      </c>
      <c r="C21" s="564">
        <v>0</v>
      </c>
      <c r="D21" s="564">
        <v>0</v>
      </c>
      <c r="E21" s="564">
        <v>0</v>
      </c>
      <c r="F21" s="564">
        <v>0</v>
      </c>
      <c r="G21" s="564">
        <v>0</v>
      </c>
      <c r="H21" s="564">
        <v>0</v>
      </c>
      <c r="I21" s="564">
        <v>0</v>
      </c>
      <c r="J21" s="564">
        <v>1</v>
      </c>
      <c r="K21" s="564">
        <v>3</v>
      </c>
      <c r="L21" s="564">
        <v>0</v>
      </c>
      <c r="M21" s="564">
        <v>5</v>
      </c>
      <c r="N21" s="565">
        <v>10</v>
      </c>
      <c r="O21" s="565">
        <v>0</v>
      </c>
      <c r="P21" s="101"/>
    </row>
    <row r="22" spans="1:15" ht="9.75" customHeight="1">
      <c r="A22" s="111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7"/>
      <c r="O22" s="567"/>
    </row>
    <row r="23" spans="1:15" ht="9.75" customHeight="1">
      <c r="A23" s="108" t="s">
        <v>25</v>
      </c>
      <c r="B23" s="568" t="s">
        <v>201</v>
      </c>
      <c r="C23" s="568" t="s">
        <v>201</v>
      </c>
      <c r="D23" s="568" t="s">
        <v>201</v>
      </c>
      <c r="E23" s="568" t="s">
        <v>201</v>
      </c>
      <c r="F23" s="568" t="s">
        <v>201</v>
      </c>
      <c r="G23" s="568" t="s">
        <v>201</v>
      </c>
      <c r="H23" s="568" t="s">
        <v>201</v>
      </c>
      <c r="I23" s="568" t="s">
        <v>201</v>
      </c>
      <c r="J23" s="568" t="s">
        <v>201</v>
      </c>
      <c r="K23" s="568" t="s">
        <v>201</v>
      </c>
      <c r="L23" s="568" t="s">
        <v>201</v>
      </c>
      <c r="M23" s="568" t="s">
        <v>201</v>
      </c>
      <c r="N23" s="569" t="s">
        <v>201</v>
      </c>
      <c r="O23" s="569" t="s">
        <v>201</v>
      </c>
    </row>
    <row r="24" spans="1:16" ht="9.75" customHeight="1">
      <c r="A24" s="111" t="s">
        <v>20</v>
      </c>
      <c r="B24" s="564">
        <v>2187</v>
      </c>
      <c r="C24" s="564">
        <v>28</v>
      </c>
      <c r="D24" s="564">
        <v>4</v>
      </c>
      <c r="E24" s="564">
        <v>1</v>
      </c>
      <c r="F24" s="564">
        <v>1</v>
      </c>
      <c r="G24" s="564">
        <v>5</v>
      </c>
      <c r="H24" s="564">
        <v>9</v>
      </c>
      <c r="I24" s="564">
        <v>29</v>
      </c>
      <c r="J24" s="564">
        <v>44</v>
      </c>
      <c r="K24" s="564">
        <v>130</v>
      </c>
      <c r="L24" s="564">
        <v>265</v>
      </c>
      <c r="M24" s="564">
        <v>328</v>
      </c>
      <c r="N24" s="565">
        <v>1343</v>
      </c>
      <c r="O24" s="565">
        <v>0</v>
      </c>
      <c r="P24" s="101"/>
    </row>
    <row r="25" spans="1:16" ht="9.75" customHeight="1">
      <c r="A25" s="113" t="s">
        <v>21</v>
      </c>
      <c r="B25" s="564">
        <v>1683</v>
      </c>
      <c r="C25" s="564">
        <v>11</v>
      </c>
      <c r="D25" s="564">
        <v>3</v>
      </c>
      <c r="E25" s="564">
        <v>0</v>
      </c>
      <c r="F25" s="564">
        <v>0</v>
      </c>
      <c r="G25" s="564">
        <v>3</v>
      </c>
      <c r="H25" s="564">
        <v>7</v>
      </c>
      <c r="I25" s="564">
        <v>19</v>
      </c>
      <c r="J25" s="564">
        <v>23</v>
      </c>
      <c r="K25" s="564">
        <v>84</v>
      </c>
      <c r="L25" s="564">
        <v>178</v>
      </c>
      <c r="M25" s="564">
        <v>236</v>
      </c>
      <c r="N25" s="565">
        <v>1119</v>
      </c>
      <c r="O25" s="565">
        <v>0</v>
      </c>
      <c r="P25" s="101"/>
    </row>
    <row r="26" spans="1:16" ht="9.75" customHeight="1">
      <c r="A26" s="113" t="s">
        <v>22</v>
      </c>
      <c r="B26" s="564">
        <v>468</v>
      </c>
      <c r="C26" s="564">
        <v>13</v>
      </c>
      <c r="D26" s="564">
        <v>1</v>
      </c>
      <c r="E26" s="564">
        <v>0</v>
      </c>
      <c r="F26" s="564">
        <v>1</v>
      </c>
      <c r="G26" s="564">
        <v>1</v>
      </c>
      <c r="H26" s="564">
        <v>2</v>
      </c>
      <c r="I26" s="564">
        <v>9</v>
      </c>
      <c r="J26" s="564">
        <v>21</v>
      </c>
      <c r="K26" s="564">
        <v>44</v>
      </c>
      <c r="L26" s="564">
        <v>82</v>
      </c>
      <c r="M26" s="564">
        <v>84</v>
      </c>
      <c r="N26" s="565">
        <v>210</v>
      </c>
      <c r="O26" s="565">
        <v>0</v>
      </c>
      <c r="P26" s="101"/>
    </row>
    <row r="27" spans="1:16" ht="9.75" customHeight="1">
      <c r="A27" s="113" t="s">
        <v>23</v>
      </c>
      <c r="B27" s="564">
        <v>36</v>
      </c>
      <c r="C27" s="564">
        <v>4</v>
      </c>
      <c r="D27" s="564">
        <v>0</v>
      </c>
      <c r="E27" s="564">
        <v>1</v>
      </c>
      <c r="F27" s="564">
        <v>0</v>
      </c>
      <c r="G27" s="564">
        <v>1</v>
      </c>
      <c r="H27" s="564">
        <v>0</v>
      </c>
      <c r="I27" s="564">
        <v>1</v>
      </c>
      <c r="J27" s="564">
        <v>0</v>
      </c>
      <c r="K27" s="564">
        <v>2</v>
      </c>
      <c r="L27" s="564">
        <v>5</v>
      </c>
      <c r="M27" s="564">
        <v>8</v>
      </c>
      <c r="N27" s="565">
        <v>14</v>
      </c>
      <c r="O27" s="565">
        <v>0</v>
      </c>
      <c r="P27" s="101"/>
    </row>
    <row r="28" spans="1:15" ht="9.75" customHeight="1">
      <c r="A28" s="113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7"/>
      <c r="O28" s="567"/>
    </row>
    <row r="29" spans="1:15" ht="9.75" customHeight="1">
      <c r="A29" s="111" t="s">
        <v>26</v>
      </c>
      <c r="B29" s="568" t="s">
        <v>201</v>
      </c>
      <c r="C29" s="568" t="s">
        <v>201</v>
      </c>
      <c r="D29" s="568" t="s">
        <v>201</v>
      </c>
      <c r="E29" s="568" t="s">
        <v>201</v>
      </c>
      <c r="F29" s="568" t="s">
        <v>201</v>
      </c>
      <c r="G29" s="568" t="s">
        <v>201</v>
      </c>
      <c r="H29" s="568" t="s">
        <v>201</v>
      </c>
      <c r="I29" s="568" t="s">
        <v>201</v>
      </c>
      <c r="J29" s="568" t="s">
        <v>201</v>
      </c>
      <c r="K29" s="568" t="s">
        <v>201</v>
      </c>
      <c r="L29" s="568" t="s">
        <v>201</v>
      </c>
      <c r="M29" s="568" t="s">
        <v>201</v>
      </c>
      <c r="N29" s="569" t="s">
        <v>201</v>
      </c>
      <c r="O29" s="569" t="s">
        <v>201</v>
      </c>
    </row>
    <row r="30" spans="1:16" ht="9.75" customHeight="1">
      <c r="A30" s="111" t="s">
        <v>27</v>
      </c>
      <c r="B30" s="564">
        <v>374</v>
      </c>
      <c r="C30" s="564">
        <v>7</v>
      </c>
      <c r="D30" s="564">
        <v>2</v>
      </c>
      <c r="E30" s="564">
        <v>0</v>
      </c>
      <c r="F30" s="564">
        <v>0</v>
      </c>
      <c r="G30" s="564">
        <v>0</v>
      </c>
      <c r="H30" s="564">
        <v>0</v>
      </c>
      <c r="I30" s="564">
        <v>8</v>
      </c>
      <c r="J30" s="564">
        <v>10</v>
      </c>
      <c r="K30" s="564">
        <v>28</v>
      </c>
      <c r="L30" s="564">
        <v>53</v>
      </c>
      <c r="M30" s="564">
        <v>64</v>
      </c>
      <c r="N30" s="565">
        <v>202</v>
      </c>
      <c r="O30" s="565">
        <v>0</v>
      </c>
      <c r="P30" s="101"/>
    </row>
    <row r="31" spans="1:16" ht="9.75" customHeight="1">
      <c r="A31" s="114" t="s">
        <v>28</v>
      </c>
      <c r="B31" s="564">
        <v>160</v>
      </c>
      <c r="C31" s="564">
        <v>1</v>
      </c>
      <c r="D31" s="564">
        <v>1</v>
      </c>
      <c r="E31" s="564">
        <v>0</v>
      </c>
      <c r="F31" s="564">
        <v>0</v>
      </c>
      <c r="G31" s="564">
        <v>0</v>
      </c>
      <c r="H31" s="564">
        <v>0</v>
      </c>
      <c r="I31" s="564">
        <v>2</v>
      </c>
      <c r="J31" s="564">
        <v>5</v>
      </c>
      <c r="K31" s="564">
        <v>9</v>
      </c>
      <c r="L31" s="564">
        <v>13</v>
      </c>
      <c r="M31" s="564">
        <v>20</v>
      </c>
      <c r="N31" s="565">
        <v>109</v>
      </c>
      <c r="O31" s="565">
        <v>0</v>
      </c>
      <c r="P31" s="101"/>
    </row>
    <row r="32" spans="1:16" ht="9.75" customHeight="1">
      <c r="A32" s="114" t="s">
        <v>29</v>
      </c>
      <c r="B32" s="564">
        <v>210</v>
      </c>
      <c r="C32" s="564">
        <v>5</v>
      </c>
      <c r="D32" s="564">
        <v>1</v>
      </c>
      <c r="E32" s="564">
        <v>0</v>
      </c>
      <c r="F32" s="564">
        <v>0</v>
      </c>
      <c r="G32" s="564">
        <v>0</v>
      </c>
      <c r="H32" s="564">
        <v>0</v>
      </c>
      <c r="I32" s="564">
        <v>5</v>
      </c>
      <c r="J32" s="564">
        <v>5</v>
      </c>
      <c r="K32" s="564">
        <v>19</v>
      </c>
      <c r="L32" s="564">
        <v>40</v>
      </c>
      <c r="M32" s="564">
        <v>44</v>
      </c>
      <c r="N32" s="565">
        <v>91</v>
      </c>
      <c r="O32" s="565">
        <v>0</v>
      </c>
      <c r="P32" s="101"/>
    </row>
    <row r="33" spans="1:16" ht="9.75" customHeight="1">
      <c r="A33" s="114" t="s">
        <v>30</v>
      </c>
      <c r="B33" s="564">
        <v>4</v>
      </c>
      <c r="C33" s="564">
        <v>1</v>
      </c>
      <c r="D33" s="564">
        <v>0</v>
      </c>
      <c r="E33" s="564">
        <v>0</v>
      </c>
      <c r="F33" s="564">
        <v>0</v>
      </c>
      <c r="G33" s="564">
        <v>0</v>
      </c>
      <c r="H33" s="564">
        <v>0</v>
      </c>
      <c r="I33" s="564">
        <v>1</v>
      </c>
      <c r="J33" s="564">
        <v>0</v>
      </c>
      <c r="K33" s="564">
        <v>0</v>
      </c>
      <c r="L33" s="564">
        <v>0</v>
      </c>
      <c r="M33" s="564">
        <v>0</v>
      </c>
      <c r="N33" s="565">
        <v>2</v>
      </c>
      <c r="O33" s="565">
        <v>0</v>
      </c>
      <c r="P33" s="101"/>
    </row>
    <row r="34" spans="1:15" ht="9.75" customHeight="1">
      <c r="A34" s="113"/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7"/>
      <c r="O34" s="567"/>
    </row>
    <row r="35" spans="1:15" ht="9.75" customHeight="1">
      <c r="A35" s="111" t="s">
        <v>31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7"/>
      <c r="O35" s="567"/>
    </row>
    <row r="36" spans="1:15" ht="9.75" customHeight="1">
      <c r="A36" s="111" t="s">
        <v>32</v>
      </c>
      <c r="B36" s="568" t="s">
        <v>201</v>
      </c>
      <c r="C36" s="568" t="s">
        <v>201</v>
      </c>
      <c r="D36" s="568" t="s">
        <v>201</v>
      </c>
      <c r="E36" s="568" t="s">
        <v>201</v>
      </c>
      <c r="F36" s="568" t="s">
        <v>201</v>
      </c>
      <c r="G36" s="568" t="s">
        <v>201</v>
      </c>
      <c r="H36" s="568" t="s">
        <v>201</v>
      </c>
      <c r="I36" s="568" t="s">
        <v>201</v>
      </c>
      <c r="J36" s="568" t="s">
        <v>201</v>
      </c>
      <c r="K36" s="568" t="s">
        <v>201</v>
      </c>
      <c r="L36" s="568" t="s">
        <v>201</v>
      </c>
      <c r="M36" s="568" t="s">
        <v>201</v>
      </c>
      <c r="N36" s="569" t="s">
        <v>201</v>
      </c>
      <c r="O36" s="569" t="s">
        <v>201</v>
      </c>
    </row>
    <row r="37" spans="1:16" ht="9.75" customHeight="1">
      <c r="A37" s="111" t="s">
        <v>27</v>
      </c>
      <c r="B37" s="564">
        <v>1813</v>
      </c>
      <c r="C37" s="564">
        <v>21</v>
      </c>
      <c r="D37" s="564">
        <v>2</v>
      </c>
      <c r="E37" s="564">
        <v>1</v>
      </c>
      <c r="F37" s="564">
        <v>1</v>
      </c>
      <c r="G37" s="564">
        <v>5</v>
      </c>
      <c r="H37" s="564">
        <v>9</v>
      </c>
      <c r="I37" s="564">
        <v>21</v>
      </c>
      <c r="J37" s="564">
        <v>34</v>
      </c>
      <c r="K37" s="564">
        <v>102</v>
      </c>
      <c r="L37" s="564">
        <v>212</v>
      </c>
      <c r="M37" s="564">
        <v>264</v>
      </c>
      <c r="N37" s="565">
        <v>1141</v>
      </c>
      <c r="O37" s="565">
        <v>0</v>
      </c>
      <c r="P37" s="101"/>
    </row>
    <row r="38" spans="1:16" ht="9.75" customHeight="1">
      <c r="A38" s="114" t="s">
        <v>28</v>
      </c>
      <c r="B38" s="564">
        <v>1523</v>
      </c>
      <c r="C38" s="564">
        <v>10</v>
      </c>
      <c r="D38" s="564">
        <v>2</v>
      </c>
      <c r="E38" s="564">
        <v>0</v>
      </c>
      <c r="F38" s="564">
        <v>0</v>
      </c>
      <c r="G38" s="564">
        <v>3</v>
      </c>
      <c r="H38" s="564">
        <v>7</v>
      </c>
      <c r="I38" s="564">
        <v>17</v>
      </c>
      <c r="J38" s="564">
        <v>18</v>
      </c>
      <c r="K38" s="564">
        <v>75</v>
      </c>
      <c r="L38" s="564">
        <v>165</v>
      </c>
      <c r="M38" s="564">
        <v>216</v>
      </c>
      <c r="N38" s="565">
        <v>1010</v>
      </c>
      <c r="O38" s="565">
        <v>0</v>
      </c>
      <c r="P38" s="101"/>
    </row>
    <row r="39" spans="1:16" ht="9.75" customHeight="1">
      <c r="A39" s="114" t="s">
        <v>29</v>
      </c>
      <c r="B39" s="564">
        <v>258</v>
      </c>
      <c r="C39" s="564">
        <v>8</v>
      </c>
      <c r="D39" s="564">
        <v>0</v>
      </c>
      <c r="E39" s="564">
        <v>0</v>
      </c>
      <c r="F39" s="564">
        <v>1</v>
      </c>
      <c r="G39" s="564">
        <v>1</v>
      </c>
      <c r="H39" s="564">
        <v>2</v>
      </c>
      <c r="I39" s="564">
        <v>4</v>
      </c>
      <c r="J39" s="564">
        <v>16</v>
      </c>
      <c r="K39" s="564">
        <v>25</v>
      </c>
      <c r="L39" s="564">
        <v>42</v>
      </c>
      <c r="M39" s="564">
        <v>40</v>
      </c>
      <c r="N39" s="565">
        <v>119</v>
      </c>
      <c r="O39" s="565">
        <v>0</v>
      </c>
      <c r="P39" s="101"/>
    </row>
    <row r="40" spans="1:16" ht="9.75" customHeight="1">
      <c r="A40" s="114" t="s">
        <v>30</v>
      </c>
      <c r="B40" s="564">
        <v>32</v>
      </c>
      <c r="C40" s="564">
        <v>3</v>
      </c>
      <c r="D40" s="564">
        <v>0</v>
      </c>
      <c r="E40" s="564">
        <v>1</v>
      </c>
      <c r="F40" s="564">
        <v>0</v>
      </c>
      <c r="G40" s="564">
        <v>1</v>
      </c>
      <c r="H40" s="564">
        <v>0</v>
      </c>
      <c r="I40" s="564">
        <v>0</v>
      </c>
      <c r="J40" s="564">
        <v>0</v>
      </c>
      <c r="K40" s="564">
        <v>2</v>
      </c>
      <c r="L40" s="564">
        <v>5</v>
      </c>
      <c r="M40" s="564">
        <v>8</v>
      </c>
      <c r="N40" s="565">
        <v>12</v>
      </c>
      <c r="O40" s="565">
        <v>0</v>
      </c>
      <c r="P40" s="101"/>
    </row>
    <row r="41" spans="1:15" ht="9.75" customHeight="1">
      <c r="A41" s="111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7"/>
      <c r="O41" s="567"/>
    </row>
    <row r="42" spans="1:15" ht="9.75" customHeight="1">
      <c r="A42" s="115" t="s">
        <v>33</v>
      </c>
      <c r="B42" s="568" t="s">
        <v>201</v>
      </c>
      <c r="C42" s="568" t="s">
        <v>201</v>
      </c>
      <c r="D42" s="568" t="s">
        <v>201</v>
      </c>
      <c r="E42" s="568" t="s">
        <v>201</v>
      </c>
      <c r="F42" s="568" t="s">
        <v>201</v>
      </c>
      <c r="G42" s="568" t="s">
        <v>201</v>
      </c>
      <c r="H42" s="568" t="s">
        <v>201</v>
      </c>
      <c r="I42" s="568" t="s">
        <v>201</v>
      </c>
      <c r="J42" s="568" t="s">
        <v>201</v>
      </c>
      <c r="K42" s="568" t="s">
        <v>201</v>
      </c>
      <c r="L42" s="568" t="s">
        <v>201</v>
      </c>
      <c r="M42" s="568" t="s">
        <v>201</v>
      </c>
      <c r="N42" s="569" t="s">
        <v>201</v>
      </c>
      <c r="O42" s="569" t="s">
        <v>201</v>
      </c>
    </row>
    <row r="43" spans="1:16" ht="9.75" customHeight="1">
      <c r="A43" s="111" t="s">
        <v>20</v>
      </c>
      <c r="B43" s="564">
        <v>1145</v>
      </c>
      <c r="C43" s="564">
        <v>4</v>
      </c>
      <c r="D43" s="564">
        <v>2</v>
      </c>
      <c r="E43" s="564">
        <v>0</v>
      </c>
      <c r="F43" s="564">
        <v>1</v>
      </c>
      <c r="G43" s="564">
        <v>2</v>
      </c>
      <c r="H43" s="564">
        <v>3</v>
      </c>
      <c r="I43" s="564">
        <v>7</v>
      </c>
      <c r="J43" s="564">
        <v>14</v>
      </c>
      <c r="K43" s="564">
        <v>41</v>
      </c>
      <c r="L43" s="564">
        <v>104</v>
      </c>
      <c r="M43" s="564">
        <v>204</v>
      </c>
      <c r="N43" s="565">
        <v>763</v>
      </c>
      <c r="O43" s="565">
        <v>0</v>
      </c>
      <c r="P43" s="101"/>
    </row>
    <row r="44" spans="1:16" ht="9.75" customHeight="1">
      <c r="A44" s="113" t="s">
        <v>21</v>
      </c>
      <c r="B44" s="564">
        <v>1021</v>
      </c>
      <c r="C44" s="564">
        <v>3</v>
      </c>
      <c r="D44" s="564">
        <v>1</v>
      </c>
      <c r="E44" s="564">
        <v>0</v>
      </c>
      <c r="F44" s="564">
        <v>0</v>
      </c>
      <c r="G44" s="564">
        <v>2</v>
      </c>
      <c r="H44" s="564">
        <v>2</v>
      </c>
      <c r="I44" s="564">
        <v>6</v>
      </c>
      <c r="J44" s="564">
        <v>10</v>
      </c>
      <c r="K44" s="564">
        <v>30</v>
      </c>
      <c r="L44" s="564">
        <v>87</v>
      </c>
      <c r="M44" s="564">
        <v>179</v>
      </c>
      <c r="N44" s="565">
        <v>701</v>
      </c>
      <c r="O44" s="565">
        <v>0</v>
      </c>
      <c r="P44" s="101"/>
    </row>
    <row r="45" spans="1:16" ht="9.75" customHeight="1">
      <c r="A45" s="113" t="s">
        <v>22</v>
      </c>
      <c r="B45" s="564">
        <v>112</v>
      </c>
      <c r="C45" s="564">
        <v>1</v>
      </c>
      <c r="D45" s="564">
        <v>0</v>
      </c>
      <c r="E45" s="564">
        <v>0</v>
      </c>
      <c r="F45" s="564">
        <v>1</v>
      </c>
      <c r="G45" s="564">
        <v>0</v>
      </c>
      <c r="H45" s="564">
        <v>1</v>
      </c>
      <c r="I45" s="564">
        <v>1</v>
      </c>
      <c r="J45" s="564">
        <v>4</v>
      </c>
      <c r="K45" s="564">
        <v>10</v>
      </c>
      <c r="L45" s="564">
        <v>16</v>
      </c>
      <c r="M45" s="564">
        <v>22</v>
      </c>
      <c r="N45" s="565">
        <v>56</v>
      </c>
      <c r="O45" s="565">
        <v>0</v>
      </c>
      <c r="P45" s="101"/>
    </row>
    <row r="46" spans="1:16" ht="9.75" customHeight="1">
      <c r="A46" s="116" t="s">
        <v>23</v>
      </c>
      <c r="B46" s="570">
        <v>12</v>
      </c>
      <c r="C46" s="570">
        <v>0</v>
      </c>
      <c r="D46" s="570">
        <v>1</v>
      </c>
      <c r="E46" s="570">
        <v>0</v>
      </c>
      <c r="F46" s="570">
        <v>0</v>
      </c>
      <c r="G46" s="570">
        <v>0</v>
      </c>
      <c r="H46" s="570">
        <v>0</v>
      </c>
      <c r="I46" s="570">
        <v>0</v>
      </c>
      <c r="J46" s="570">
        <v>0</v>
      </c>
      <c r="K46" s="570">
        <v>1</v>
      </c>
      <c r="L46" s="570">
        <v>1</v>
      </c>
      <c r="M46" s="570">
        <v>3</v>
      </c>
      <c r="N46" s="571">
        <v>6</v>
      </c>
      <c r="O46" s="571">
        <v>0</v>
      </c>
      <c r="P46" s="101"/>
    </row>
    <row r="49" ht="9.75" customHeight="1">
      <c r="O49" s="428"/>
    </row>
  </sheetData>
  <sheetProtection/>
  <mergeCells count="4">
    <mergeCell ref="A1:O1"/>
    <mergeCell ref="A2:O2"/>
    <mergeCell ref="A4:O4"/>
    <mergeCell ref="A6:O6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Z53"/>
  <sheetViews>
    <sheetView view="pageBreakPreview" zoomScaleSheetLayoutView="100" zoomScalePageLayoutView="0" workbookViewId="0" topLeftCell="A1">
      <selection activeCell="T23" sqref="T23"/>
    </sheetView>
  </sheetViews>
  <sheetFormatPr defaultColWidth="9.140625" defaultRowHeight="12"/>
  <cols>
    <col min="1" max="1" width="9.140625" style="431" customWidth="1"/>
    <col min="2" max="2" width="9.00390625" style="431" customWidth="1"/>
    <col min="3" max="15" width="7.7109375" style="431" hidden="1" customWidth="1"/>
    <col min="16" max="23" width="7.7109375" style="431" customWidth="1"/>
    <col min="24" max="16384" width="9.28125" style="431" customWidth="1"/>
  </cols>
  <sheetData>
    <row r="1" spans="1:26" ht="11.25">
      <c r="A1" s="718" t="s">
        <v>315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</row>
    <row r="2" spans="1:26" ht="11.25">
      <c r="A2" s="718" t="s">
        <v>221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</row>
    <row r="3" spans="1:23" ht="11.25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</row>
    <row r="4" spans="1:26" ht="11.25">
      <c r="A4" s="718" t="s">
        <v>316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</row>
    <row r="5" spans="1:23" ht="11.2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</row>
    <row r="6" spans="1:26" ht="11.25">
      <c r="A6" s="714" t="s">
        <v>222</v>
      </c>
      <c r="B6" s="715"/>
      <c r="C6" s="719" t="s">
        <v>111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1"/>
    </row>
    <row r="7" spans="1:26" ht="12" thickBot="1">
      <c r="A7" s="716"/>
      <c r="B7" s="717"/>
      <c r="C7" s="627">
        <v>1991</v>
      </c>
      <c r="D7" s="308">
        <v>1992</v>
      </c>
      <c r="E7" s="307">
        <v>1993</v>
      </c>
      <c r="F7" s="308">
        <v>1994</v>
      </c>
      <c r="G7" s="307">
        <v>1995</v>
      </c>
      <c r="H7" s="308">
        <v>1996</v>
      </c>
      <c r="I7" s="307">
        <v>1997</v>
      </c>
      <c r="J7" s="308">
        <v>1998</v>
      </c>
      <c r="K7" s="307">
        <v>1999</v>
      </c>
      <c r="L7" s="308">
        <v>2000</v>
      </c>
      <c r="M7" s="307">
        <v>2001</v>
      </c>
      <c r="N7" s="307">
        <v>2002</v>
      </c>
      <c r="O7" s="307">
        <v>2003</v>
      </c>
      <c r="P7" s="307">
        <v>2004</v>
      </c>
      <c r="Q7" s="307">
        <v>2005</v>
      </c>
      <c r="R7" s="307">
        <v>2006</v>
      </c>
      <c r="S7" s="307">
        <v>2007</v>
      </c>
      <c r="T7" s="307">
        <v>2008</v>
      </c>
      <c r="U7" s="307">
        <v>2009</v>
      </c>
      <c r="V7" s="307">
        <v>2010</v>
      </c>
      <c r="W7" s="307">
        <v>2011</v>
      </c>
      <c r="X7" s="307">
        <v>2012</v>
      </c>
      <c r="Y7" s="307">
        <v>2013</v>
      </c>
      <c r="Z7" s="309">
        <v>2014</v>
      </c>
    </row>
    <row r="8" spans="1:26" ht="12" thickTop="1">
      <c r="A8" s="303" t="s">
        <v>207</v>
      </c>
      <c r="B8" s="434"/>
      <c r="C8" s="628"/>
      <c r="D8" s="432"/>
      <c r="E8" s="432"/>
      <c r="F8" s="432"/>
      <c r="G8" s="432"/>
      <c r="H8" s="432"/>
      <c r="I8" s="432"/>
      <c r="J8" s="432"/>
      <c r="K8" s="432"/>
      <c r="L8" s="432"/>
      <c r="M8" s="435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5"/>
      <c r="Z8" s="666"/>
    </row>
    <row r="9" spans="1:26" ht="11.25">
      <c r="A9" s="304"/>
      <c r="B9" s="310" t="s">
        <v>12</v>
      </c>
      <c r="C9" s="628">
        <v>5932</v>
      </c>
      <c r="D9" s="432">
        <v>5945</v>
      </c>
      <c r="E9" s="432">
        <v>5945</v>
      </c>
      <c r="F9" s="432">
        <v>6337</v>
      </c>
      <c r="G9" s="432">
        <v>6281</v>
      </c>
      <c r="H9" s="432">
        <v>6506</v>
      </c>
      <c r="I9" s="432">
        <v>6510</v>
      </c>
      <c r="J9" s="432">
        <v>6577</v>
      </c>
      <c r="K9" s="432">
        <v>6669</v>
      </c>
      <c r="L9" s="432">
        <v>6872</v>
      </c>
      <c r="M9" s="432">
        <v>7114</v>
      </c>
      <c r="N9" s="432">
        <v>6860</v>
      </c>
      <c r="O9" s="432">
        <v>7067</v>
      </c>
      <c r="P9" s="432">
        <v>7124</v>
      </c>
      <c r="Q9" s="432">
        <v>7424</v>
      </c>
      <c r="R9" s="432">
        <v>7144</v>
      </c>
      <c r="S9" s="432">
        <v>7246</v>
      </c>
      <c r="T9" s="432">
        <v>7602</v>
      </c>
      <c r="U9" s="432">
        <v>7498</v>
      </c>
      <c r="V9" s="432">
        <v>7667</v>
      </c>
      <c r="W9" s="432">
        <v>7816</v>
      </c>
      <c r="X9" s="432">
        <v>7873</v>
      </c>
      <c r="Y9" s="432">
        <v>7967</v>
      </c>
      <c r="Z9" s="436">
        <v>8252</v>
      </c>
    </row>
    <row r="10" spans="1:26" ht="11.25">
      <c r="A10" s="304"/>
      <c r="B10" s="310" t="s">
        <v>226</v>
      </c>
      <c r="C10" s="629">
        <v>868.4195116238216</v>
      </c>
      <c r="D10" s="437">
        <v>855.4880023024068</v>
      </c>
      <c r="E10" s="437">
        <v>841.6173776646498</v>
      </c>
      <c r="F10" s="437">
        <v>883.1501857026391</v>
      </c>
      <c r="G10" s="437">
        <v>860.7245927968273</v>
      </c>
      <c r="H10" s="437">
        <v>878.0299523466989</v>
      </c>
      <c r="I10" s="437">
        <v>866.282450661156</v>
      </c>
      <c r="J10" s="437">
        <v>861.6138392710931</v>
      </c>
      <c r="K10" s="437">
        <v>860.527232609453</v>
      </c>
      <c r="L10" s="437">
        <v>873.8633227915304</v>
      </c>
      <c r="M10" s="437">
        <v>894.047683380943</v>
      </c>
      <c r="N10" s="437">
        <v>850.9498138082113</v>
      </c>
      <c r="O10" s="437">
        <v>863.9385426370235</v>
      </c>
      <c r="P10" s="437">
        <v>857.4723102884641</v>
      </c>
      <c r="Q10" s="437">
        <v>878.418751589945</v>
      </c>
      <c r="R10" s="437">
        <v>831.3879197380151</v>
      </c>
      <c r="S10" s="437">
        <v>831.214001470627</v>
      </c>
      <c r="T10" s="437">
        <v>860.0666376281982</v>
      </c>
      <c r="U10" s="437">
        <v>840.8233295392741</v>
      </c>
      <c r="V10" s="437">
        <v>852.1038084050087</v>
      </c>
      <c r="W10" s="437">
        <v>861.7391563203208</v>
      </c>
      <c r="X10" s="437">
        <v>860.7937058081982</v>
      </c>
      <c r="Y10" s="437">
        <v>862.4758589034095</v>
      </c>
      <c r="Z10" s="438">
        <v>884.3250912777384</v>
      </c>
    </row>
    <row r="11" spans="1:26" ht="11.25">
      <c r="A11" s="304"/>
      <c r="B11" s="310" t="s">
        <v>289</v>
      </c>
      <c r="C11" s="629">
        <v>860.7245927968277</v>
      </c>
      <c r="D11" s="437">
        <v>878.0299523466989</v>
      </c>
      <c r="E11" s="437">
        <v>866.282450661156</v>
      </c>
      <c r="F11" s="437">
        <v>968.7077207804605</v>
      </c>
      <c r="G11" s="437">
        <v>931.5602358999696</v>
      </c>
      <c r="H11" s="437">
        <v>936.8359632470697</v>
      </c>
      <c r="I11" s="437">
        <v>914.5294675482128</v>
      </c>
      <c r="J11" s="437">
        <v>899.9863805328262</v>
      </c>
      <c r="K11" s="437">
        <v>886.327402582986</v>
      </c>
      <c r="L11" s="437">
        <v>885.9402272099859</v>
      </c>
      <c r="M11" s="437">
        <v>894.5914791956842</v>
      </c>
      <c r="N11" s="437">
        <v>838.8120829929499</v>
      </c>
      <c r="O11" s="437">
        <v>835.877291470906</v>
      </c>
      <c r="P11" s="437">
        <v>814.5356306673251</v>
      </c>
      <c r="Q11" s="437">
        <v>818.0898440549715</v>
      </c>
      <c r="R11" s="437">
        <v>762.6943658298732</v>
      </c>
      <c r="S11" s="437">
        <v>748.3012872497674</v>
      </c>
      <c r="T11" s="437">
        <v>760.4635007716552</v>
      </c>
      <c r="U11" s="437">
        <v>730.7540964102777</v>
      </c>
      <c r="V11" s="437">
        <v>727.7973255846779</v>
      </c>
      <c r="W11" s="437">
        <v>726.3712067893541</v>
      </c>
      <c r="X11" s="437">
        <v>709.7472786762173</v>
      </c>
      <c r="Y11" s="437">
        <v>696.6110637502446</v>
      </c>
      <c r="Z11" s="438">
        <v>703.2676617077334</v>
      </c>
    </row>
    <row r="12" spans="1:26" ht="11.25">
      <c r="A12" s="304"/>
      <c r="B12" s="310"/>
      <c r="C12" s="628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6"/>
    </row>
    <row r="13" spans="1:26" ht="11.25">
      <c r="A13" s="303" t="s">
        <v>208</v>
      </c>
      <c r="B13" s="310"/>
      <c r="C13" s="628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6"/>
    </row>
    <row r="14" spans="1:26" ht="11.25">
      <c r="A14" s="303" t="s">
        <v>209</v>
      </c>
      <c r="B14" s="310"/>
      <c r="C14" s="628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6"/>
    </row>
    <row r="15" spans="1:26" ht="11.25">
      <c r="A15" s="304" t="s">
        <v>21</v>
      </c>
      <c r="B15" s="310" t="s">
        <v>12</v>
      </c>
      <c r="C15" s="628">
        <v>4911</v>
      </c>
      <c r="D15" s="432">
        <v>4955</v>
      </c>
      <c r="E15" s="432">
        <v>4955</v>
      </c>
      <c r="F15" s="432">
        <v>5259</v>
      </c>
      <c r="G15" s="432">
        <v>5124</v>
      </c>
      <c r="H15" s="432">
        <v>5295</v>
      </c>
      <c r="I15" s="432">
        <v>5449</v>
      </c>
      <c r="J15" s="432">
        <v>5453</v>
      </c>
      <c r="K15" s="432">
        <v>5555</v>
      </c>
      <c r="L15" s="432">
        <v>5696</v>
      </c>
      <c r="M15" s="432">
        <v>5886</v>
      </c>
      <c r="N15" s="432">
        <v>5694</v>
      </c>
      <c r="O15" s="432">
        <v>5782</v>
      </c>
      <c r="P15" s="432">
        <v>5862</v>
      </c>
      <c r="Q15" s="432">
        <v>6129</v>
      </c>
      <c r="R15" s="432">
        <v>5856</v>
      </c>
      <c r="S15" s="432">
        <v>5985</v>
      </c>
      <c r="T15" s="432">
        <v>6309</v>
      </c>
      <c r="U15" s="432">
        <v>6113</v>
      </c>
      <c r="V15" s="432">
        <v>6274</v>
      </c>
      <c r="W15" s="432">
        <v>6412</v>
      </c>
      <c r="X15" s="432">
        <v>6348</v>
      </c>
      <c r="Y15" s="432">
        <v>6498</v>
      </c>
      <c r="Z15" s="436">
        <v>6677</v>
      </c>
    </row>
    <row r="16" spans="1:26" ht="11.25">
      <c r="A16" s="304"/>
      <c r="B16" s="310" t="s">
        <v>94</v>
      </c>
      <c r="C16" s="630">
        <v>0.8278826702629805</v>
      </c>
      <c r="D16" s="247">
        <v>0.8334735071488646</v>
      </c>
      <c r="E16" s="247">
        <v>0.8334735071488646</v>
      </c>
      <c r="F16" s="247">
        <v>0.8298879596023355</v>
      </c>
      <c r="G16" s="247">
        <v>0.8157936634293902</v>
      </c>
      <c r="H16" s="247">
        <v>0.8138641254226867</v>
      </c>
      <c r="I16" s="247">
        <v>0.8370199692780338</v>
      </c>
      <c r="J16" s="247">
        <v>0.8291014140185495</v>
      </c>
      <c r="K16" s="247">
        <v>0.832958464537412</v>
      </c>
      <c r="L16" s="247">
        <v>0.8288707799767171</v>
      </c>
      <c r="M16" s="247">
        <v>0.8273826258082654</v>
      </c>
      <c r="N16" s="247">
        <v>0.8300291545189504</v>
      </c>
      <c r="O16" s="247">
        <v>0.8181689542946088</v>
      </c>
      <c r="P16" s="247">
        <v>0.8228523301516002</v>
      </c>
      <c r="Q16" s="247">
        <v>0.8255657327586207</v>
      </c>
      <c r="R16" s="247">
        <v>0.8197088465845465</v>
      </c>
      <c r="S16" s="247">
        <v>0.8259729505934309</v>
      </c>
      <c r="T16" s="247">
        <v>0.82991318074191</v>
      </c>
      <c r="U16" s="247">
        <v>0.8152840757535342</v>
      </c>
      <c r="V16" s="247">
        <v>0.818312247293596</v>
      </c>
      <c r="W16" s="247">
        <v>0.8203684749232344</v>
      </c>
      <c r="X16" s="247">
        <v>0.8063000127016385</v>
      </c>
      <c r="Y16" s="247">
        <v>0.8156144094389356</v>
      </c>
      <c r="Z16" s="250">
        <v>0.8091371788657296</v>
      </c>
    </row>
    <row r="17" spans="1:26" ht="11.25">
      <c r="A17" s="304"/>
      <c r="B17" s="310" t="s">
        <v>289</v>
      </c>
      <c r="C17" s="629">
        <v>948.6858770716143</v>
      </c>
      <c r="D17" s="437">
        <v>929.0279725866668</v>
      </c>
      <c r="E17" s="437">
        <v>917.9063663875531</v>
      </c>
      <c r="F17" s="437">
        <v>929.062267768607</v>
      </c>
      <c r="G17" s="437">
        <v>879.2487964917684</v>
      </c>
      <c r="H17" s="437">
        <v>884.081303436582</v>
      </c>
      <c r="I17" s="437">
        <v>887.3229836904306</v>
      </c>
      <c r="J17" s="437">
        <v>866.8939417092847</v>
      </c>
      <c r="K17" s="437">
        <v>859.8742074126874</v>
      </c>
      <c r="L17" s="437">
        <v>854.7350681273819</v>
      </c>
      <c r="M17" s="437">
        <v>862.5486311071096</v>
      </c>
      <c r="N17" s="437">
        <v>813.5541093376469</v>
      </c>
      <c r="O17" s="437">
        <v>800.3068667390788</v>
      </c>
      <c r="P17" s="437">
        <v>788.1290147011985</v>
      </c>
      <c r="Q17" s="437">
        <v>794.6102757219139</v>
      </c>
      <c r="R17" s="437">
        <v>740.9712942113749</v>
      </c>
      <c r="S17" s="437">
        <v>734.8477103947785</v>
      </c>
      <c r="T17" s="437">
        <v>753.382565119723</v>
      </c>
      <c r="U17" s="437">
        <v>713.5696670228772</v>
      </c>
      <c r="V17" s="437">
        <v>718.1634737065201</v>
      </c>
      <c r="W17" s="437">
        <v>721.7535416243543</v>
      </c>
      <c r="X17" s="437">
        <v>695.2713605196271</v>
      </c>
      <c r="Y17" s="437">
        <v>692.4445417816974</v>
      </c>
      <c r="Z17" s="438">
        <v>693.669116281013</v>
      </c>
    </row>
    <row r="18" spans="1:26" ht="11.25">
      <c r="A18" s="304"/>
      <c r="B18" s="310"/>
      <c r="C18" s="628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6"/>
    </row>
    <row r="19" spans="1:26" ht="11.25">
      <c r="A19" s="304" t="s">
        <v>22</v>
      </c>
      <c r="B19" s="310" t="s">
        <v>12</v>
      </c>
      <c r="C19" s="628">
        <v>987</v>
      </c>
      <c r="D19" s="432">
        <v>956</v>
      </c>
      <c r="E19" s="432">
        <v>956</v>
      </c>
      <c r="F19" s="432">
        <v>1038</v>
      </c>
      <c r="G19" s="432">
        <v>1108</v>
      </c>
      <c r="H19" s="432">
        <v>1166</v>
      </c>
      <c r="I19" s="432">
        <v>1014</v>
      </c>
      <c r="J19" s="432">
        <v>1086</v>
      </c>
      <c r="K19" s="432">
        <v>1072</v>
      </c>
      <c r="L19" s="432">
        <v>1131</v>
      </c>
      <c r="M19" s="432">
        <v>1180</v>
      </c>
      <c r="N19" s="432">
        <v>1111</v>
      </c>
      <c r="O19" s="432">
        <v>1241</v>
      </c>
      <c r="P19" s="432">
        <v>1204</v>
      </c>
      <c r="Q19" s="432">
        <v>1235</v>
      </c>
      <c r="R19" s="432">
        <v>1225</v>
      </c>
      <c r="S19" s="432">
        <v>1181</v>
      </c>
      <c r="T19" s="432">
        <v>1217</v>
      </c>
      <c r="U19" s="432">
        <v>1270</v>
      </c>
      <c r="V19" s="432">
        <v>1258</v>
      </c>
      <c r="W19" s="432">
        <v>1256</v>
      </c>
      <c r="X19" s="432">
        <v>1392</v>
      </c>
      <c r="Y19" s="432">
        <v>1295</v>
      </c>
      <c r="Z19" s="436">
        <v>1435</v>
      </c>
    </row>
    <row r="20" spans="1:26" ht="11.25">
      <c r="A20" s="304"/>
      <c r="B20" s="310" t="s">
        <v>94</v>
      </c>
      <c r="C20" s="630">
        <v>0.16638570465273095</v>
      </c>
      <c r="D20" s="247">
        <v>0.16080740117746006</v>
      </c>
      <c r="E20" s="247">
        <v>0.16080740117746006</v>
      </c>
      <c r="F20" s="247">
        <v>0.1637999053179738</v>
      </c>
      <c r="G20" s="247">
        <v>0.1764050310460118</v>
      </c>
      <c r="H20" s="247">
        <v>0.17921918229326775</v>
      </c>
      <c r="I20" s="247">
        <v>0.15576036866359447</v>
      </c>
      <c r="J20" s="247">
        <v>0.16512087577923065</v>
      </c>
      <c r="K20" s="247">
        <v>0.1607437396911081</v>
      </c>
      <c r="L20" s="247">
        <v>0.16458090803259603</v>
      </c>
      <c r="M20" s="247">
        <v>0.16587011526567333</v>
      </c>
      <c r="N20" s="247">
        <v>0.1619533527696793</v>
      </c>
      <c r="O20" s="247">
        <v>0.17560492429602378</v>
      </c>
      <c r="P20" s="247">
        <v>0.16900617630544637</v>
      </c>
      <c r="Q20" s="247">
        <v>0.16635237068965517</v>
      </c>
      <c r="R20" s="247">
        <v>0.17147256438969766</v>
      </c>
      <c r="S20" s="247">
        <v>0.16298647529671542</v>
      </c>
      <c r="T20" s="247">
        <v>0.16008945014469877</v>
      </c>
      <c r="U20" s="247">
        <v>0.16937850093358228</v>
      </c>
      <c r="V20" s="247">
        <v>0.164079822616408</v>
      </c>
      <c r="W20" s="247">
        <v>0.16069600818833163</v>
      </c>
      <c r="X20" s="247">
        <v>0.1768068080782421</v>
      </c>
      <c r="Y20" s="247">
        <v>0.16254550018827665</v>
      </c>
      <c r="Z20" s="250">
        <v>0.17389723703344645</v>
      </c>
    </row>
    <row r="21" spans="1:26" ht="11.25">
      <c r="A21" s="304"/>
      <c r="B21" s="310" t="s">
        <v>289</v>
      </c>
      <c r="C21" s="629">
        <v>1317.882493463301</v>
      </c>
      <c r="D21" s="437">
        <v>1246.314096950862</v>
      </c>
      <c r="E21" s="437">
        <v>1298.4984633862416</v>
      </c>
      <c r="F21" s="437">
        <v>1223.5469326749514</v>
      </c>
      <c r="G21" s="437">
        <v>1268.5250822241765</v>
      </c>
      <c r="H21" s="437">
        <v>1300.8587019284166</v>
      </c>
      <c r="I21" s="437">
        <v>1102.0236862856252</v>
      </c>
      <c r="J21" s="437">
        <v>1145.210914240161</v>
      </c>
      <c r="K21" s="437">
        <v>1078.4594482010993</v>
      </c>
      <c r="L21" s="437">
        <v>1112.701559994519</v>
      </c>
      <c r="M21" s="437">
        <v>1113.3789690689237</v>
      </c>
      <c r="N21" s="437">
        <v>1025.531023972361</v>
      </c>
      <c r="O21" s="437">
        <v>1099.6399769621153</v>
      </c>
      <c r="P21" s="437">
        <v>1046.726850510002</v>
      </c>
      <c r="Q21" s="437">
        <v>1024.2899696569634</v>
      </c>
      <c r="R21" s="437">
        <v>943.8558252831976</v>
      </c>
      <c r="S21" s="437">
        <v>889.1692368758254</v>
      </c>
      <c r="T21" s="437">
        <v>860.6661901623598</v>
      </c>
      <c r="U21" s="437">
        <v>866.4874872952571</v>
      </c>
      <c r="V21" s="437">
        <v>834.4117829015818</v>
      </c>
      <c r="W21" s="437">
        <v>795.676541551886</v>
      </c>
      <c r="X21" s="437">
        <v>858.4786094546491</v>
      </c>
      <c r="Y21" s="437">
        <v>769.373433118078</v>
      </c>
      <c r="Z21" s="438">
        <v>843.8704316364893</v>
      </c>
    </row>
    <row r="22" spans="1:26" ht="11.25">
      <c r="A22" s="304"/>
      <c r="B22" s="310"/>
      <c r="C22" s="628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6"/>
    </row>
    <row r="23" spans="1:26" ht="11.25">
      <c r="A23" s="304" t="s">
        <v>290</v>
      </c>
      <c r="B23" s="310" t="s">
        <v>12</v>
      </c>
      <c r="C23" s="628">
        <v>53</v>
      </c>
      <c r="D23" s="432">
        <v>53</v>
      </c>
      <c r="E23" s="432">
        <v>64</v>
      </c>
      <c r="F23" s="432">
        <v>52</v>
      </c>
      <c r="G23" s="432">
        <v>59</v>
      </c>
      <c r="H23" s="432">
        <v>57</v>
      </c>
      <c r="I23" s="432">
        <v>72</v>
      </c>
      <c r="J23" s="432">
        <v>72</v>
      </c>
      <c r="K23" s="432">
        <v>93</v>
      </c>
      <c r="L23" s="432">
        <v>101</v>
      </c>
      <c r="M23" s="432">
        <v>90</v>
      </c>
      <c r="N23" s="432">
        <v>95</v>
      </c>
      <c r="O23" s="432">
        <v>105</v>
      </c>
      <c r="P23" s="432">
        <v>121</v>
      </c>
      <c r="Q23" s="432">
        <v>121</v>
      </c>
      <c r="R23" s="432">
        <v>126</v>
      </c>
      <c r="S23" s="432">
        <v>178</v>
      </c>
      <c r="T23" s="432">
        <v>189</v>
      </c>
      <c r="U23" s="432">
        <v>164</v>
      </c>
      <c r="V23" s="432">
        <v>142</v>
      </c>
      <c r="W23" s="432">
        <v>144</v>
      </c>
      <c r="X23" s="432">
        <v>148</v>
      </c>
      <c r="Y23" s="432">
        <v>200</v>
      </c>
      <c r="Z23" s="436">
        <v>234</v>
      </c>
    </row>
    <row r="24" spans="1:26" ht="11.25">
      <c r="A24" s="304"/>
      <c r="B24" s="310" t="s">
        <v>94</v>
      </c>
      <c r="C24" s="630">
        <v>0.008934592043155765</v>
      </c>
      <c r="D24" s="247">
        <v>0.008915054667788058</v>
      </c>
      <c r="E24" s="247">
        <v>0.010765349032800672</v>
      </c>
      <c r="F24" s="247">
        <v>0.008205775603597917</v>
      </c>
      <c r="G24" s="247">
        <v>0.009393408692883298</v>
      </c>
      <c r="H24" s="247">
        <v>0.008761143559790963</v>
      </c>
      <c r="I24" s="247">
        <v>0.011059907834101382</v>
      </c>
      <c r="J24" s="247">
        <v>0.010947240383153414</v>
      </c>
      <c r="K24" s="247">
        <v>0.013945119208277103</v>
      </c>
      <c r="L24" s="247">
        <v>0.01469732246798603</v>
      </c>
      <c r="M24" s="247">
        <v>0.012651110486364914</v>
      </c>
      <c r="N24" s="247">
        <v>0.013848396501457727</v>
      </c>
      <c r="O24" s="247">
        <v>0.014857789726899674</v>
      </c>
      <c r="P24" s="247">
        <v>0.016984839977540706</v>
      </c>
      <c r="Q24" s="247">
        <v>0.016298491379310345</v>
      </c>
      <c r="R24" s="247">
        <v>0.017637178051511757</v>
      </c>
      <c r="S24" s="247">
        <v>0.02456527739442451</v>
      </c>
      <c r="T24" s="247">
        <v>0.024861878453038673</v>
      </c>
      <c r="U24" s="247">
        <v>0.021872499333155507</v>
      </c>
      <c r="V24" s="247">
        <v>0.018520933872440328</v>
      </c>
      <c r="W24" s="247">
        <v>0.01842374616171955</v>
      </c>
      <c r="X24" s="247">
        <v>0.01879842499682459</v>
      </c>
      <c r="Y24" s="247">
        <v>0.025103552152629598</v>
      </c>
      <c r="Z24" s="250">
        <v>0.028356761997091615</v>
      </c>
    </row>
    <row r="25" spans="1:26" ht="11.25">
      <c r="A25" s="304"/>
      <c r="B25" s="310" t="s">
        <v>289</v>
      </c>
      <c r="C25" s="629">
        <v>689.9604870609849</v>
      </c>
      <c r="D25" s="437">
        <v>715.85123955951</v>
      </c>
      <c r="E25" s="437">
        <v>678.284933040827</v>
      </c>
      <c r="F25" s="437">
        <v>525.8700811365056</v>
      </c>
      <c r="G25" s="437">
        <v>485.22564575236913</v>
      </c>
      <c r="H25" s="437">
        <v>462.3685492824484</v>
      </c>
      <c r="I25" s="437">
        <v>622.1590963628428</v>
      </c>
      <c r="J25" s="437">
        <v>612.433131193424</v>
      </c>
      <c r="K25" s="437">
        <v>683.8580527393276</v>
      </c>
      <c r="L25" s="437">
        <v>886.0969092442298</v>
      </c>
      <c r="M25" s="439">
        <v>690.5785699979738</v>
      </c>
      <c r="N25" s="439">
        <v>659.6914324927363</v>
      </c>
      <c r="O25" s="439">
        <v>615.711695456991</v>
      </c>
      <c r="P25" s="439">
        <v>729.9500248103908</v>
      </c>
      <c r="Q25" s="439">
        <v>624.5234472568866</v>
      </c>
      <c r="R25" s="439">
        <v>485.82431508639866</v>
      </c>
      <c r="S25" s="439">
        <v>775.4828648047632</v>
      </c>
      <c r="T25" s="439">
        <v>789.5984228133302</v>
      </c>
      <c r="U25" s="439">
        <v>691.0362039106194</v>
      </c>
      <c r="V25" s="439">
        <v>549.9677877173733</v>
      </c>
      <c r="W25" s="439">
        <v>536.0654796784454</v>
      </c>
      <c r="X25" s="439">
        <v>504.9068153147302</v>
      </c>
      <c r="Y25" s="439">
        <v>706.3067355269088</v>
      </c>
      <c r="Z25" s="667">
        <v>824.3656302589968</v>
      </c>
    </row>
    <row r="26" spans="1:26" ht="11.25">
      <c r="A26" s="304"/>
      <c r="B26" s="310"/>
      <c r="C26" s="628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6"/>
    </row>
    <row r="27" spans="1:26" ht="11.25">
      <c r="A27" s="303" t="s">
        <v>210</v>
      </c>
      <c r="B27" s="310"/>
      <c r="C27" s="628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6"/>
    </row>
    <row r="28" spans="1:26" ht="11.25">
      <c r="A28" s="304"/>
      <c r="B28" s="310"/>
      <c r="C28" s="628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6"/>
    </row>
    <row r="29" spans="1:26" ht="11.25">
      <c r="A29" s="304" t="s">
        <v>211</v>
      </c>
      <c r="B29" s="310" t="s">
        <v>12</v>
      </c>
      <c r="C29" s="628">
        <v>2948</v>
      </c>
      <c r="D29" s="432">
        <v>2978</v>
      </c>
      <c r="E29" s="432">
        <v>3005</v>
      </c>
      <c r="F29" s="432">
        <v>3014</v>
      </c>
      <c r="G29" s="432">
        <v>3117</v>
      </c>
      <c r="H29" s="432">
        <v>3220</v>
      </c>
      <c r="I29" s="432">
        <v>3292</v>
      </c>
      <c r="J29" s="432">
        <v>3284</v>
      </c>
      <c r="K29" s="432">
        <v>3326</v>
      </c>
      <c r="L29" s="432">
        <v>3503</v>
      </c>
      <c r="M29" s="432">
        <v>3663</v>
      </c>
      <c r="N29" s="432">
        <v>3486</v>
      </c>
      <c r="O29" s="432">
        <v>3559</v>
      </c>
      <c r="P29" s="432">
        <v>3517</v>
      </c>
      <c r="Q29" s="432">
        <v>3746</v>
      </c>
      <c r="R29" s="432">
        <v>3590</v>
      </c>
      <c r="S29" s="432">
        <v>3614</v>
      </c>
      <c r="T29" s="432">
        <v>3850</v>
      </c>
      <c r="U29" s="432">
        <v>3782</v>
      </c>
      <c r="V29" s="432">
        <v>3802</v>
      </c>
      <c r="W29" s="432">
        <v>3946</v>
      </c>
      <c r="X29" s="432">
        <v>4015</v>
      </c>
      <c r="Y29" s="432">
        <v>3936</v>
      </c>
      <c r="Z29" s="436">
        <v>4062</v>
      </c>
    </row>
    <row r="30" spans="1:26" ht="11.25">
      <c r="A30" s="304"/>
      <c r="B30" s="310" t="s">
        <v>94</v>
      </c>
      <c r="C30" s="630">
        <v>0.49696561024949426</v>
      </c>
      <c r="D30" s="247">
        <v>0.5009251471825064</v>
      </c>
      <c r="E30" s="247">
        <v>0.5054667788057191</v>
      </c>
      <c r="F30" s="247">
        <v>0.47561937825469464</v>
      </c>
      <c r="G30" s="247">
        <v>0.4962585575545295</v>
      </c>
      <c r="H30" s="247">
        <v>0.4949277589917</v>
      </c>
      <c r="I30" s="247">
        <v>0.5056835637480799</v>
      </c>
      <c r="J30" s="247">
        <v>0.4993157974760529</v>
      </c>
      <c r="K30" s="247">
        <v>0.49872544609386715</v>
      </c>
      <c r="L30" s="247">
        <v>0.5097497089639115</v>
      </c>
      <c r="M30" s="247">
        <v>0.5149001967950521</v>
      </c>
      <c r="N30" s="247">
        <v>0.5081632653061224</v>
      </c>
      <c r="O30" s="247">
        <v>0.503608320362247</v>
      </c>
      <c r="P30" s="247">
        <v>0.4936833239752948</v>
      </c>
      <c r="Q30" s="247">
        <v>0.5045797413793104</v>
      </c>
      <c r="R30" s="247">
        <v>0.5025195968645016</v>
      </c>
      <c r="S30" s="247">
        <v>0.49875793541264146</v>
      </c>
      <c r="T30" s="247">
        <v>0.5064456721915286</v>
      </c>
      <c r="U30" s="247">
        <v>0.5044011736463057</v>
      </c>
      <c r="V30" s="247">
        <v>0.49589148297900093</v>
      </c>
      <c r="W30" s="247">
        <v>0.5048618219037871</v>
      </c>
      <c r="X30" s="247">
        <v>0.5099707862314239</v>
      </c>
      <c r="Y30" s="247">
        <v>0.49403790636375045</v>
      </c>
      <c r="Z30" s="250">
        <v>0.4922443044110519</v>
      </c>
    </row>
    <row r="31" spans="1:26" ht="11.25">
      <c r="A31" s="304"/>
      <c r="B31" s="310" t="s">
        <v>289</v>
      </c>
      <c r="C31" s="629">
        <v>819.837077326235</v>
      </c>
      <c r="D31" s="437">
        <v>802.4796657717451</v>
      </c>
      <c r="E31" s="437">
        <v>784.1155924096578</v>
      </c>
      <c r="F31" s="437">
        <v>765.775896698405</v>
      </c>
      <c r="G31" s="437">
        <v>768.9016559711852</v>
      </c>
      <c r="H31" s="437">
        <v>772.7039054101792</v>
      </c>
      <c r="I31" s="437">
        <v>770.6522104103703</v>
      </c>
      <c r="J31" s="437">
        <v>748.7366075935905</v>
      </c>
      <c r="K31" s="437">
        <v>736.3927335178688</v>
      </c>
      <c r="L31" s="437">
        <v>753.6282226755255</v>
      </c>
      <c r="M31" s="437">
        <v>773.4132234640776</v>
      </c>
      <c r="N31" s="437">
        <v>714.2513550943452</v>
      </c>
      <c r="O31" s="437">
        <v>706.1826330283284</v>
      </c>
      <c r="P31" s="437">
        <v>679.700616712721</v>
      </c>
      <c r="Q31" s="437">
        <v>651.8709208815388</v>
      </c>
      <c r="R31" s="437">
        <v>647.3107945182427</v>
      </c>
      <c r="S31" s="437">
        <v>630.2958006927083</v>
      </c>
      <c r="T31" s="437">
        <v>651.8709208815388</v>
      </c>
      <c r="U31" s="437">
        <v>624.006533621688</v>
      </c>
      <c r="V31" s="437">
        <v>610.7721517036455</v>
      </c>
      <c r="W31" s="437">
        <v>624.9980741622966</v>
      </c>
      <c r="X31" s="437">
        <v>613.8515136827425</v>
      </c>
      <c r="Y31" s="437">
        <v>588.0191446338536</v>
      </c>
      <c r="Z31" s="438">
        <v>591.9093874183247</v>
      </c>
    </row>
    <row r="32" spans="1:26" ht="11.25">
      <c r="A32" s="304"/>
      <c r="B32" s="310"/>
      <c r="C32" s="628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6"/>
    </row>
    <row r="33" spans="1:26" ht="11.25">
      <c r="A33" s="304" t="s">
        <v>212</v>
      </c>
      <c r="B33" s="310" t="s">
        <v>12</v>
      </c>
      <c r="C33" s="628">
        <v>2984</v>
      </c>
      <c r="D33" s="432">
        <v>2967</v>
      </c>
      <c r="E33" s="432">
        <v>3147</v>
      </c>
      <c r="F33" s="432">
        <v>3323</v>
      </c>
      <c r="G33" s="432">
        <v>3164</v>
      </c>
      <c r="H33" s="432">
        <v>3286</v>
      </c>
      <c r="I33" s="432">
        <v>3218</v>
      </c>
      <c r="J33" s="432">
        <v>3293</v>
      </c>
      <c r="K33" s="432">
        <v>3343</v>
      </c>
      <c r="L33" s="432">
        <v>3369</v>
      </c>
      <c r="M33" s="432">
        <v>3451</v>
      </c>
      <c r="N33" s="432">
        <v>3374</v>
      </c>
      <c r="O33" s="432">
        <v>3508</v>
      </c>
      <c r="P33" s="432">
        <v>3607</v>
      </c>
      <c r="Q33" s="432">
        <v>3678</v>
      </c>
      <c r="R33" s="432">
        <v>3554</v>
      </c>
      <c r="S33" s="432">
        <v>3632</v>
      </c>
      <c r="T33" s="432">
        <v>3752</v>
      </c>
      <c r="U33" s="432">
        <v>3716</v>
      </c>
      <c r="V33" s="432">
        <v>3865</v>
      </c>
      <c r="W33" s="432">
        <v>3870</v>
      </c>
      <c r="X33" s="432">
        <v>3858</v>
      </c>
      <c r="Y33" s="432">
        <v>4031</v>
      </c>
      <c r="Z33" s="436">
        <v>4190</v>
      </c>
    </row>
    <row r="34" spans="1:26" ht="11.25">
      <c r="A34" s="304"/>
      <c r="B34" s="310" t="s">
        <v>94</v>
      </c>
      <c r="C34" s="630">
        <v>0.5030343897505057</v>
      </c>
      <c r="D34" s="247">
        <v>0.4990748528174937</v>
      </c>
      <c r="E34" s="247">
        <v>0.5293523969722456</v>
      </c>
      <c r="F34" s="247">
        <v>0.5243806217453053</v>
      </c>
      <c r="G34" s="247">
        <v>0.5037414424454705</v>
      </c>
      <c r="H34" s="247">
        <v>0.5050722410083001</v>
      </c>
      <c r="I34" s="247">
        <v>0.4943164362519201</v>
      </c>
      <c r="J34" s="247">
        <v>0.5006842025239471</v>
      </c>
      <c r="K34" s="247">
        <v>0.5012745539061328</v>
      </c>
      <c r="L34" s="247">
        <v>0.49025029103608847</v>
      </c>
      <c r="M34" s="247">
        <v>0.485099803204948</v>
      </c>
      <c r="N34" s="247">
        <v>0.49183673469387756</v>
      </c>
      <c r="O34" s="247">
        <v>0.49639167963775294</v>
      </c>
      <c r="P34" s="247">
        <v>0.5063166760247052</v>
      </c>
      <c r="Q34" s="247">
        <v>0.49542025862068967</v>
      </c>
      <c r="R34" s="247">
        <v>0.4974804031354983</v>
      </c>
      <c r="S34" s="247">
        <v>0.5012420645873585</v>
      </c>
      <c r="T34" s="247">
        <v>0.49355432780847147</v>
      </c>
      <c r="U34" s="247">
        <v>0.49559882635369434</v>
      </c>
      <c r="V34" s="247">
        <v>0.5041085170209991</v>
      </c>
      <c r="W34" s="247">
        <v>0.4951381780962129</v>
      </c>
      <c r="X34" s="247">
        <v>0.49002921376857617</v>
      </c>
      <c r="Y34" s="247">
        <v>0.5059620936362496</v>
      </c>
      <c r="Z34" s="250">
        <v>0.5077556955889482</v>
      </c>
    </row>
    <row r="35" spans="1:26" ht="11.25">
      <c r="A35" s="304"/>
      <c r="B35" s="310" t="s">
        <v>289</v>
      </c>
      <c r="C35" s="629">
        <v>1245.3662899082758</v>
      </c>
      <c r="D35" s="437">
        <v>1215.8701689831005</v>
      </c>
      <c r="E35" s="437">
        <v>1243.8541829359283</v>
      </c>
      <c r="F35" s="437">
        <v>1255.9837424146315</v>
      </c>
      <c r="G35" s="437">
        <v>1161.3330704617783</v>
      </c>
      <c r="H35" s="437">
        <v>1177.0451883132548</v>
      </c>
      <c r="I35" s="437">
        <v>1112.2741561356977</v>
      </c>
      <c r="J35" s="437">
        <v>1115.2718948703184</v>
      </c>
      <c r="K35" s="437">
        <v>1095.5856219291738</v>
      </c>
      <c r="L35" s="437">
        <v>1059.3207001611004</v>
      </c>
      <c r="M35" s="437">
        <v>1059.0382447864781</v>
      </c>
      <c r="N35" s="437">
        <v>1002.7326830855901</v>
      </c>
      <c r="O35" s="437">
        <v>997.8505046625233</v>
      </c>
      <c r="P35" s="437">
        <v>996.9132572130603</v>
      </c>
      <c r="Q35" s="437">
        <v>894.3353011568602</v>
      </c>
      <c r="R35" s="437">
        <v>905.9467961713267</v>
      </c>
      <c r="S35" s="437">
        <v>893.4703325716004</v>
      </c>
      <c r="T35" s="437">
        <v>894.3353011568602</v>
      </c>
      <c r="U35" s="437">
        <v>860.1680406406576</v>
      </c>
      <c r="V35" s="437">
        <v>869.9084641597208</v>
      </c>
      <c r="W35" s="437">
        <v>849.6647170531376</v>
      </c>
      <c r="X35" s="437">
        <v>825.9838828474718</v>
      </c>
      <c r="Y35" s="437">
        <v>830.3098831508586</v>
      </c>
      <c r="Z35" s="438">
        <v>842.0318447679106</v>
      </c>
    </row>
    <row r="36" spans="1:26" ht="11.25">
      <c r="A36" s="304"/>
      <c r="B36" s="310"/>
      <c r="C36" s="628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6"/>
    </row>
    <row r="37" spans="1:26" ht="11.25">
      <c r="A37" s="303" t="s">
        <v>213</v>
      </c>
      <c r="B37" s="310"/>
      <c r="C37" s="628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6"/>
    </row>
    <row r="38" spans="1:26" ht="11.25">
      <c r="A38" s="305" t="s">
        <v>214</v>
      </c>
      <c r="B38" s="310" t="s">
        <v>12</v>
      </c>
      <c r="C38" s="631">
        <v>136</v>
      </c>
      <c r="D38" s="440">
        <v>93</v>
      </c>
      <c r="E38" s="440">
        <v>94</v>
      </c>
      <c r="F38" s="440">
        <v>70</v>
      </c>
      <c r="G38" s="440">
        <v>79</v>
      </c>
      <c r="H38" s="440">
        <v>77</v>
      </c>
      <c r="I38" s="440">
        <v>81</v>
      </c>
      <c r="J38" s="440">
        <v>103</v>
      </c>
      <c r="K38" s="440">
        <v>81</v>
      </c>
      <c r="L38" s="440">
        <v>102</v>
      </c>
      <c r="M38" s="440">
        <v>114</v>
      </c>
      <c r="N38" s="440">
        <v>96</v>
      </c>
      <c r="O38" s="440">
        <v>107</v>
      </c>
      <c r="P38" s="440">
        <v>97</v>
      </c>
      <c r="Q38" s="440">
        <v>106</v>
      </c>
      <c r="R38" s="440">
        <v>99</v>
      </c>
      <c r="S38" s="440">
        <v>91</v>
      </c>
      <c r="T38" s="440">
        <v>101</v>
      </c>
      <c r="U38" s="440">
        <v>91</v>
      </c>
      <c r="V38" s="440">
        <v>88</v>
      </c>
      <c r="W38" s="440">
        <v>98</v>
      </c>
      <c r="X38" s="440">
        <v>84</v>
      </c>
      <c r="Y38" s="440">
        <v>68</v>
      </c>
      <c r="Z38" s="441">
        <v>74</v>
      </c>
    </row>
    <row r="39" spans="1:26" ht="11.25">
      <c r="A39" s="305"/>
      <c r="B39" s="310" t="s">
        <v>94</v>
      </c>
      <c r="C39" s="632">
        <v>0.022926500337154418</v>
      </c>
      <c r="D39" s="442">
        <v>0.015643397813288478</v>
      </c>
      <c r="E39" s="442">
        <v>0.015811606391925987</v>
      </c>
      <c r="F39" s="442">
        <v>0.011046236389458734</v>
      </c>
      <c r="G39" s="442">
        <v>0.012577615029453908</v>
      </c>
      <c r="H39" s="442">
        <v>0.011835229019366738</v>
      </c>
      <c r="I39" s="442">
        <v>0.012442396313364055</v>
      </c>
      <c r="J39" s="442">
        <v>0.015660635548122245</v>
      </c>
      <c r="K39" s="442">
        <v>0.012145748987854251</v>
      </c>
      <c r="L39" s="634">
        <v>0.014842840512223517</v>
      </c>
      <c r="M39" s="634">
        <v>0.01602473994939556</v>
      </c>
      <c r="N39" s="634">
        <v>0.013994169096209912</v>
      </c>
      <c r="O39" s="634">
        <v>0.015140795245507287</v>
      </c>
      <c r="P39" s="634">
        <v>0.013615946097697923</v>
      </c>
      <c r="Q39" s="634">
        <v>0.014278017241379311</v>
      </c>
      <c r="R39" s="634">
        <v>0.013857782754759239</v>
      </c>
      <c r="S39" s="634">
        <v>0.012558653049958598</v>
      </c>
      <c r="T39" s="634">
        <v>0.013285977374375164</v>
      </c>
      <c r="U39" s="634">
        <v>0.012136569751933848</v>
      </c>
      <c r="V39" s="634">
        <v>0.011477761836441894</v>
      </c>
      <c r="W39" s="634">
        <v>0.012538382804503583</v>
      </c>
      <c r="X39" s="634">
        <v>0.010669376349549092</v>
      </c>
      <c r="Y39" s="634">
        <v>0.008535207731894062</v>
      </c>
      <c r="Z39" s="635">
        <v>0.00896752302472128</v>
      </c>
    </row>
    <row r="40" spans="1:26" ht="11.25">
      <c r="A40" s="305" t="s">
        <v>215</v>
      </c>
      <c r="B40" s="310" t="s">
        <v>12</v>
      </c>
      <c r="C40" s="628">
        <v>33</v>
      </c>
      <c r="D40" s="432">
        <v>32</v>
      </c>
      <c r="E40" s="432">
        <v>38</v>
      </c>
      <c r="F40" s="440">
        <v>26</v>
      </c>
      <c r="G40" s="440">
        <v>36</v>
      </c>
      <c r="H40" s="440">
        <v>27</v>
      </c>
      <c r="I40" s="440">
        <v>35</v>
      </c>
      <c r="J40" s="440">
        <v>32</v>
      </c>
      <c r="K40" s="440">
        <v>31</v>
      </c>
      <c r="L40" s="636">
        <v>41</v>
      </c>
      <c r="M40" s="636">
        <v>31</v>
      </c>
      <c r="N40" s="636">
        <v>39</v>
      </c>
      <c r="O40" s="636">
        <v>22</v>
      </c>
      <c r="P40" s="636">
        <v>44</v>
      </c>
      <c r="Q40" s="636">
        <v>26</v>
      </c>
      <c r="R40" s="636">
        <v>20</v>
      </c>
      <c r="S40" s="636">
        <v>15</v>
      </c>
      <c r="T40" s="636">
        <v>23</v>
      </c>
      <c r="U40" s="636">
        <v>27</v>
      </c>
      <c r="V40" s="636">
        <v>18</v>
      </c>
      <c r="W40" s="636">
        <v>28</v>
      </c>
      <c r="X40" s="636">
        <v>30</v>
      </c>
      <c r="Y40" s="636">
        <v>29</v>
      </c>
      <c r="Z40" s="637">
        <v>22</v>
      </c>
    </row>
    <row r="41" spans="1:26" ht="11.25">
      <c r="A41" s="305"/>
      <c r="B41" s="310" t="s">
        <v>94</v>
      </c>
      <c r="C41" s="632">
        <v>0.005563047875927174</v>
      </c>
      <c r="D41" s="442">
        <v>0.005382674516400336</v>
      </c>
      <c r="E41" s="442">
        <v>0.0063919259882254</v>
      </c>
      <c r="F41" s="442">
        <v>0.004102887801798958</v>
      </c>
      <c r="G41" s="442">
        <v>0.005731571405827097</v>
      </c>
      <c r="H41" s="442">
        <v>0.004150015370427298</v>
      </c>
      <c r="I41" s="442">
        <v>0.005376344086021506</v>
      </c>
      <c r="J41" s="442">
        <v>0.004865440170290406</v>
      </c>
      <c r="K41" s="442">
        <v>0.004648373069425701</v>
      </c>
      <c r="L41" s="634">
        <v>0.005966239813736903</v>
      </c>
      <c r="M41" s="634">
        <v>0.004357604723081248</v>
      </c>
      <c r="N41" s="634">
        <v>0.005685131195335277</v>
      </c>
      <c r="O41" s="634">
        <v>0.0031130607046837414</v>
      </c>
      <c r="P41" s="634">
        <v>0.006176305446378439</v>
      </c>
      <c r="Q41" s="634">
        <v>0.003502155172413793</v>
      </c>
      <c r="R41" s="634">
        <v>0.002799552071668533</v>
      </c>
      <c r="S41" s="634">
        <v>0.002070107645597571</v>
      </c>
      <c r="T41" s="634">
        <v>0.0030255196001052354</v>
      </c>
      <c r="U41" s="634">
        <v>0.003600960256068285</v>
      </c>
      <c r="V41" s="634">
        <v>0.0023477240119994785</v>
      </c>
      <c r="W41" s="634">
        <v>0.0035823950870010235</v>
      </c>
      <c r="X41" s="634">
        <v>0.00381049155341039</v>
      </c>
      <c r="Y41" s="634">
        <v>0.0036400150621312918</v>
      </c>
      <c r="Z41" s="635">
        <v>0.002666020358700921</v>
      </c>
    </row>
    <row r="42" spans="1:26" ht="11.25">
      <c r="A42" s="305" t="s">
        <v>216</v>
      </c>
      <c r="B42" s="310" t="s">
        <v>12</v>
      </c>
      <c r="C42" s="631">
        <v>62</v>
      </c>
      <c r="D42" s="440">
        <v>71</v>
      </c>
      <c r="E42" s="440">
        <v>73</v>
      </c>
      <c r="F42" s="440">
        <v>80</v>
      </c>
      <c r="G42" s="440">
        <v>72</v>
      </c>
      <c r="H42" s="440">
        <v>64</v>
      </c>
      <c r="I42" s="440">
        <v>71</v>
      </c>
      <c r="J42" s="440">
        <v>70</v>
      </c>
      <c r="K42" s="440">
        <v>61</v>
      </c>
      <c r="L42" s="636">
        <v>85</v>
      </c>
      <c r="M42" s="636">
        <v>86</v>
      </c>
      <c r="N42" s="636">
        <v>85</v>
      </c>
      <c r="O42" s="636">
        <v>101</v>
      </c>
      <c r="P42" s="636">
        <v>97</v>
      </c>
      <c r="Q42" s="636">
        <v>78</v>
      </c>
      <c r="R42" s="636">
        <v>92</v>
      </c>
      <c r="S42" s="636">
        <v>88</v>
      </c>
      <c r="T42" s="636">
        <v>91</v>
      </c>
      <c r="U42" s="636">
        <v>92</v>
      </c>
      <c r="V42" s="636">
        <v>97</v>
      </c>
      <c r="W42" s="636">
        <v>86</v>
      </c>
      <c r="X42" s="636">
        <v>89</v>
      </c>
      <c r="Y42" s="636">
        <v>82</v>
      </c>
      <c r="Z42" s="637">
        <v>88</v>
      </c>
    </row>
    <row r="43" spans="1:26" ht="11.25">
      <c r="A43" s="305"/>
      <c r="B43" s="310" t="s">
        <v>94</v>
      </c>
      <c r="C43" s="632">
        <v>0.010451786918408631</v>
      </c>
      <c r="D43" s="442">
        <v>0.011942809083263246</v>
      </c>
      <c r="E43" s="442">
        <v>0.012279226240538267</v>
      </c>
      <c r="F43" s="442">
        <v>0.01262427015938141</v>
      </c>
      <c r="G43" s="442">
        <v>0.011463142811654194</v>
      </c>
      <c r="H43" s="442">
        <v>0.009837073470642483</v>
      </c>
      <c r="I43" s="442">
        <v>0.010906298003072197</v>
      </c>
      <c r="J43" s="442">
        <v>0.010643150372510263</v>
      </c>
      <c r="K43" s="442">
        <v>0.009146798620482831</v>
      </c>
      <c r="L43" s="634">
        <v>0.012369033760186263</v>
      </c>
      <c r="M43" s="634">
        <v>0.01208883890919314</v>
      </c>
      <c r="N43" s="634">
        <v>0.01239067055393586</v>
      </c>
      <c r="O43" s="634">
        <v>0.014291778689684448</v>
      </c>
      <c r="P43" s="634">
        <v>0.013615946097697923</v>
      </c>
      <c r="Q43" s="634">
        <v>0.01050646551724138</v>
      </c>
      <c r="R43" s="634">
        <v>0.012877939529675251</v>
      </c>
      <c r="S43" s="634">
        <v>0.012144631520839083</v>
      </c>
      <c r="T43" s="634">
        <v>0.011970534069981584</v>
      </c>
      <c r="U43" s="634">
        <v>0.012269938650306749</v>
      </c>
      <c r="V43" s="634">
        <v>0.012651623842441633</v>
      </c>
      <c r="W43" s="634">
        <v>0.011003070624360286</v>
      </c>
      <c r="X43" s="634">
        <v>0.01130445827511749</v>
      </c>
      <c r="Y43" s="634">
        <v>0.010292456382578134</v>
      </c>
      <c r="Z43" s="635">
        <v>0.010664081434803683</v>
      </c>
    </row>
    <row r="44" spans="1:26" ht="11.25">
      <c r="A44" s="305" t="s">
        <v>217</v>
      </c>
      <c r="B44" s="310" t="s">
        <v>12</v>
      </c>
      <c r="C44" s="631">
        <v>361</v>
      </c>
      <c r="D44" s="440">
        <v>411</v>
      </c>
      <c r="E44" s="440">
        <v>448</v>
      </c>
      <c r="F44" s="440">
        <v>498</v>
      </c>
      <c r="G44" s="440">
        <v>515</v>
      </c>
      <c r="H44" s="440">
        <v>504</v>
      </c>
      <c r="I44" s="440">
        <v>430</v>
      </c>
      <c r="J44" s="440">
        <v>399</v>
      </c>
      <c r="K44" s="440">
        <v>408</v>
      </c>
      <c r="L44" s="636">
        <v>426</v>
      </c>
      <c r="M44" s="636">
        <v>427</v>
      </c>
      <c r="N44" s="636">
        <v>403</v>
      </c>
      <c r="O44" s="636">
        <v>389</v>
      </c>
      <c r="P44" s="636">
        <v>387</v>
      </c>
      <c r="Q44" s="636">
        <v>375</v>
      </c>
      <c r="R44" s="636">
        <v>427</v>
      </c>
      <c r="S44" s="636">
        <v>385</v>
      </c>
      <c r="T44" s="636">
        <v>400</v>
      </c>
      <c r="U44" s="636">
        <v>359</v>
      </c>
      <c r="V44" s="636">
        <v>362</v>
      </c>
      <c r="W44" s="636">
        <v>356</v>
      </c>
      <c r="X44" s="636">
        <v>388</v>
      </c>
      <c r="Y44" s="636">
        <v>359</v>
      </c>
      <c r="Z44" s="637">
        <v>375</v>
      </c>
    </row>
    <row r="45" spans="1:26" ht="11.25">
      <c r="A45" s="305"/>
      <c r="B45" s="310" t="s">
        <v>94</v>
      </c>
      <c r="C45" s="632">
        <v>0.06085637221847606</v>
      </c>
      <c r="D45" s="442">
        <v>0.06913372582001683</v>
      </c>
      <c r="E45" s="442">
        <v>0.0753574432296047</v>
      </c>
      <c r="F45" s="442">
        <v>0.07858608174214929</v>
      </c>
      <c r="G45" s="442">
        <v>0.0819933131666932</v>
      </c>
      <c r="H45" s="442">
        <v>0.07746695358130956</v>
      </c>
      <c r="I45" s="442">
        <v>0.06605222734254992</v>
      </c>
      <c r="J45" s="442">
        <v>0.0606659571233085</v>
      </c>
      <c r="K45" s="442">
        <v>0.06117858749437697</v>
      </c>
      <c r="L45" s="634">
        <v>0.0619906868451688</v>
      </c>
      <c r="M45" s="634">
        <v>0.06002249086308687</v>
      </c>
      <c r="N45" s="634">
        <v>0.058746355685131195</v>
      </c>
      <c r="O45" s="634">
        <v>0.0550445733691807</v>
      </c>
      <c r="P45" s="634">
        <v>0.05432341381246491</v>
      </c>
      <c r="Q45" s="634">
        <v>0.05051185344827586</v>
      </c>
      <c r="R45" s="634">
        <v>0.05977043673012318</v>
      </c>
      <c r="S45" s="634">
        <v>0.05313276290367099</v>
      </c>
      <c r="T45" s="634">
        <v>0.052617732175743226</v>
      </c>
      <c r="U45" s="634">
        <v>0.0478794345158709</v>
      </c>
      <c r="V45" s="634">
        <v>0.047215338463545066</v>
      </c>
      <c r="W45" s="634">
        <v>0.045547594677584444</v>
      </c>
      <c r="X45" s="634">
        <v>0.04928235742410771</v>
      </c>
      <c r="Y45" s="634">
        <v>0.045060876113970125</v>
      </c>
      <c r="Z45" s="635">
        <v>0.04544352884149297</v>
      </c>
    </row>
    <row r="46" spans="1:26" ht="11.25">
      <c r="A46" s="305" t="s">
        <v>218</v>
      </c>
      <c r="B46" s="310" t="s">
        <v>12</v>
      </c>
      <c r="C46" s="631">
        <v>1098</v>
      </c>
      <c r="D46" s="440">
        <v>1099</v>
      </c>
      <c r="E46" s="440">
        <v>1060</v>
      </c>
      <c r="F46" s="440">
        <v>1156</v>
      </c>
      <c r="G46" s="440">
        <v>1053</v>
      </c>
      <c r="H46" s="440">
        <v>1162</v>
      </c>
      <c r="I46" s="440">
        <v>1121</v>
      </c>
      <c r="J46" s="440">
        <v>1125</v>
      </c>
      <c r="K46" s="440">
        <v>1101</v>
      </c>
      <c r="L46" s="636">
        <v>1168</v>
      </c>
      <c r="M46" s="636">
        <v>1276</v>
      </c>
      <c r="N46" s="636">
        <v>1214</v>
      </c>
      <c r="O46" s="636">
        <v>1327</v>
      </c>
      <c r="P46" s="636">
        <v>1338</v>
      </c>
      <c r="Q46" s="636">
        <v>1406</v>
      </c>
      <c r="R46" s="636">
        <v>1410</v>
      </c>
      <c r="S46" s="636">
        <v>1418</v>
      </c>
      <c r="T46" s="636">
        <v>1552</v>
      </c>
      <c r="U46" s="636">
        <v>1529</v>
      </c>
      <c r="V46" s="636">
        <v>1578</v>
      </c>
      <c r="W46" s="636">
        <v>1579</v>
      </c>
      <c r="X46" s="636">
        <v>1620</v>
      </c>
      <c r="Y46" s="636">
        <v>1739</v>
      </c>
      <c r="Z46" s="637">
        <v>1610</v>
      </c>
    </row>
    <row r="47" spans="1:26" ht="11.25">
      <c r="A47" s="305"/>
      <c r="B47" s="310" t="s">
        <v>94</v>
      </c>
      <c r="C47" s="632">
        <v>0.18509777478084963</v>
      </c>
      <c r="D47" s="442">
        <v>0.18486122792262405</v>
      </c>
      <c r="E47" s="442">
        <v>0.17830109335576114</v>
      </c>
      <c r="F47" s="442">
        <v>0.18242070380306138</v>
      </c>
      <c r="G47" s="442">
        <v>0.1676484636204426</v>
      </c>
      <c r="H47" s="442">
        <v>0.1786043652013526</v>
      </c>
      <c r="I47" s="442">
        <v>0.17219662058371735</v>
      </c>
      <c r="J47" s="442">
        <v>0.1710506309867721</v>
      </c>
      <c r="K47" s="442">
        <v>0.16509221772379667</v>
      </c>
      <c r="L47" s="634">
        <v>0.16996507566938301</v>
      </c>
      <c r="M47" s="634">
        <v>0.1793646331177959</v>
      </c>
      <c r="N47" s="634">
        <v>0.1769679300291545</v>
      </c>
      <c r="O47" s="634">
        <v>0.18777416159615112</v>
      </c>
      <c r="P47" s="634">
        <v>0.18781583380123526</v>
      </c>
      <c r="Q47" s="634">
        <v>0.18938577586206898</v>
      </c>
      <c r="R47" s="634">
        <v>0.19736842105263158</v>
      </c>
      <c r="S47" s="634">
        <v>0.19569417609715706</v>
      </c>
      <c r="T47" s="634">
        <v>0.2041568008418837</v>
      </c>
      <c r="U47" s="634">
        <v>0.20392104561216323</v>
      </c>
      <c r="V47" s="634">
        <v>0.2058171383852876</v>
      </c>
      <c r="W47" s="634">
        <v>0.202021494370522</v>
      </c>
      <c r="X47" s="634">
        <v>0.20576654388416105</v>
      </c>
      <c r="Y47" s="634">
        <v>0.21827538596711435</v>
      </c>
      <c r="Z47" s="635">
        <v>0.19510421715947648</v>
      </c>
    </row>
    <row r="48" spans="1:26" ht="11.25">
      <c r="A48" s="305" t="s">
        <v>7</v>
      </c>
      <c r="B48" s="310" t="s">
        <v>12</v>
      </c>
      <c r="C48" s="631">
        <v>1469</v>
      </c>
      <c r="D48" s="440">
        <v>1387</v>
      </c>
      <c r="E48" s="440">
        <v>1501</v>
      </c>
      <c r="F48" s="440">
        <v>1493</v>
      </c>
      <c r="G48" s="440">
        <v>1478</v>
      </c>
      <c r="H48" s="440">
        <v>1476</v>
      </c>
      <c r="I48" s="440">
        <v>1447</v>
      </c>
      <c r="J48" s="440">
        <v>1363</v>
      </c>
      <c r="K48" s="440">
        <v>1452</v>
      </c>
      <c r="L48" s="636">
        <v>1332</v>
      </c>
      <c r="M48" s="636">
        <v>1339</v>
      </c>
      <c r="N48" s="636">
        <v>1276</v>
      </c>
      <c r="O48" s="636">
        <v>1244</v>
      </c>
      <c r="P48" s="636">
        <v>1310</v>
      </c>
      <c r="Q48" s="636">
        <v>1272</v>
      </c>
      <c r="R48" s="636">
        <v>1232</v>
      </c>
      <c r="S48" s="636">
        <v>1238</v>
      </c>
      <c r="T48" s="636">
        <v>1276</v>
      </c>
      <c r="U48" s="636">
        <v>1313</v>
      </c>
      <c r="V48" s="636">
        <v>1307</v>
      </c>
      <c r="W48" s="636">
        <v>1357</v>
      </c>
      <c r="X48" s="636">
        <v>1325</v>
      </c>
      <c r="Y48" s="636">
        <v>1385</v>
      </c>
      <c r="Z48" s="637">
        <v>1546</v>
      </c>
    </row>
    <row r="49" spans="1:26" ht="11.25">
      <c r="A49" s="305"/>
      <c r="B49" s="310" t="s">
        <v>94</v>
      </c>
      <c r="C49" s="632">
        <v>0.24763991908293997</v>
      </c>
      <c r="D49" s="442">
        <v>0.23330529857022708</v>
      </c>
      <c r="E49" s="442">
        <v>0.25248107653490326</v>
      </c>
      <c r="F49" s="442">
        <v>0.23560044184945558</v>
      </c>
      <c r="G49" s="442">
        <v>0.23531284827256807</v>
      </c>
      <c r="H49" s="442">
        <v>0.22686750691669227</v>
      </c>
      <c r="I49" s="442">
        <v>0.22227342549923196</v>
      </c>
      <c r="J49" s="442">
        <v>0.20723734225330698</v>
      </c>
      <c r="K49" s="442">
        <v>0.2177237966711651</v>
      </c>
      <c r="L49" s="634">
        <v>0.19383003492433062</v>
      </c>
      <c r="M49" s="634">
        <v>0.18822041045825133</v>
      </c>
      <c r="N49" s="634">
        <v>0.18600583090379008</v>
      </c>
      <c r="O49" s="634">
        <v>0.1760294325739352</v>
      </c>
      <c r="P49" s="634">
        <v>0.18388545760808533</v>
      </c>
      <c r="Q49" s="634">
        <v>0.1713362068965517</v>
      </c>
      <c r="R49" s="634">
        <v>0.17245240761478164</v>
      </c>
      <c r="S49" s="634">
        <v>0.1708528843499862</v>
      </c>
      <c r="T49" s="634">
        <v>0.1678505656406209</v>
      </c>
      <c r="U49" s="634">
        <v>0.17511336356361695</v>
      </c>
      <c r="V49" s="634">
        <v>0.17047084909351767</v>
      </c>
      <c r="W49" s="634">
        <v>0.17361821903787103</v>
      </c>
      <c r="X49" s="634">
        <v>0.16829671027562557</v>
      </c>
      <c r="Y49" s="634">
        <v>0.17384209865695996</v>
      </c>
      <c r="Z49" s="635">
        <v>0.18734852157052836</v>
      </c>
    </row>
    <row r="50" spans="1:26" ht="11.25">
      <c r="A50" s="305" t="s">
        <v>219</v>
      </c>
      <c r="B50" s="310" t="s">
        <v>12</v>
      </c>
      <c r="C50" s="631">
        <v>1611</v>
      </c>
      <c r="D50" s="440">
        <v>1609</v>
      </c>
      <c r="E50" s="440">
        <v>1690</v>
      </c>
      <c r="F50" s="440">
        <v>1691</v>
      </c>
      <c r="G50" s="440">
        <v>1682</v>
      </c>
      <c r="H50" s="440">
        <v>1745</v>
      </c>
      <c r="I50" s="440">
        <v>1881</v>
      </c>
      <c r="J50" s="440">
        <v>2018</v>
      </c>
      <c r="K50" s="440">
        <v>1989</v>
      </c>
      <c r="L50" s="636">
        <v>1991</v>
      </c>
      <c r="M50" s="636">
        <v>2139</v>
      </c>
      <c r="N50" s="636">
        <v>2061</v>
      </c>
      <c r="O50" s="636">
        <v>2096</v>
      </c>
      <c r="P50" s="636">
        <v>2039</v>
      </c>
      <c r="Q50" s="636">
        <v>2160</v>
      </c>
      <c r="R50" s="636">
        <v>1960</v>
      </c>
      <c r="S50" s="636">
        <v>2022</v>
      </c>
      <c r="T50" s="636">
        <v>2043</v>
      </c>
      <c r="U50" s="636">
        <v>1944</v>
      </c>
      <c r="V50" s="636">
        <v>1976</v>
      </c>
      <c r="W50" s="636">
        <v>2077</v>
      </c>
      <c r="X50" s="636">
        <v>1897</v>
      </c>
      <c r="Y50" s="636">
        <v>1931</v>
      </c>
      <c r="Z50" s="637">
        <v>2048</v>
      </c>
    </row>
    <row r="51" spans="1:26" ht="11.25">
      <c r="A51" s="305"/>
      <c r="B51" s="310" t="s">
        <v>94</v>
      </c>
      <c r="C51" s="632">
        <v>0.271577882670263</v>
      </c>
      <c r="D51" s="442">
        <v>0.2706476030277544</v>
      </c>
      <c r="E51" s="442">
        <v>0.2842724978973928</v>
      </c>
      <c r="F51" s="442">
        <v>0.2668455104939246</v>
      </c>
      <c r="G51" s="442">
        <v>0.26779175290558827</v>
      </c>
      <c r="H51" s="442">
        <v>0.26821395634798645</v>
      </c>
      <c r="I51" s="442">
        <v>0.2889400921658986</v>
      </c>
      <c r="J51" s="442">
        <v>0.30682682073893874</v>
      </c>
      <c r="K51" s="442">
        <v>0.2982456140350877</v>
      </c>
      <c r="L51" s="634">
        <v>0.2897264260768335</v>
      </c>
      <c r="M51" s="634">
        <v>0.30067472589260613</v>
      </c>
      <c r="N51" s="634">
        <v>0.3004373177842566</v>
      </c>
      <c r="O51" s="634">
        <v>0.29658978350077825</v>
      </c>
      <c r="P51" s="634">
        <v>0.28621560920830996</v>
      </c>
      <c r="Q51" s="634">
        <v>0.29094827586206895</v>
      </c>
      <c r="R51" s="634">
        <v>0.27435610302351626</v>
      </c>
      <c r="S51" s="634">
        <v>0.27905051062655256</v>
      </c>
      <c r="T51" s="634">
        <v>0.26874506708760854</v>
      </c>
      <c r="U51" s="634">
        <v>0.2592691384369165</v>
      </c>
      <c r="V51" s="634">
        <v>0.25772792487283164</v>
      </c>
      <c r="W51" s="634">
        <v>0.2657369498464688</v>
      </c>
      <c r="X51" s="634">
        <v>0.2409500825606503</v>
      </c>
      <c r="Y51" s="634">
        <v>0.24237479603363876</v>
      </c>
      <c r="Z51" s="635">
        <v>0.2481822588463403</v>
      </c>
    </row>
    <row r="52" spans="1:26" ht="11.25">
      <c r="A52" s="305" t="s">
        <v>220</v>
      </c>
      <c r="B52" s="310" t="s">
        <v>12</v>
      </c>
      <c r="C52" s="631">
        <v>1162</v>
      </c>
      <c r="D52" s="440">
        <v>1243</v>
      </c>
      <c r="E52" s="440">
        <v>1248</v>
      </c>
      <c r="F52" s="440">
        <v>1323</v>
      </c>
      <c r="G52" s="440">
        <v>1366</v>
      </c>
      <c r="H52" s="440">
        <v>1451</v>
      </c>
      <c r="I52" s="440">
        <v>1444</v>
      </c>
      <c r="J52" s="440">
        <v>1467</v>
      </c>
      <c r="K52" s="440">
        <v>1546</v>
      </c>
      <c r="L52" s="636">
        <v>1727</v>
      </c>
      <c r="M52" s="636">
        <v>1702</v>
      </c>
      <c r="N52" s="636">
        <v>1686</v>
      </c>
      <c r="O52" s="636">
        <v>1781</v>
      </c>
      <c r="P52" s="636">
        <v>1812</v>
      </c>
      <c r="Q52" s="636">
        <v>2001</v>
      </c>
      <c r="R52" s="636">
        <v>1904</v>
      </c>
      <c r="S52" s="636">
        <v>1985</v>
      </c>
      <c r="T52" s="636">
        <v>2116</v>
      </c>
      <c r="U52" s="636">
        <v>2143</v>
      </c>
      <c r="V52" s="636">
        <v>2241</v>
      </c>
      <c r="W52" s="636">
        <v>2235</v>
      </c>
      <c r="X52" s="636">
        <v>2440</v>
      </c>
      <c r="Y52" s="636">
        <v>2374</v>
      </c>
      <c r="Z52" s="637">
        <v>2489</v>
      </c>
    </row>
    <row r="53" spans="1:26" ht="11.25">
      <c r="A53" s="306"/>
      <c r="B53" s="313" t="s">
        <v>94</v>
      </c>
      <c r="C53" s="633">
        <v>0.19588671611598113</v>
      </c>
      <c r="D53" s="443">
        <v>0.20908326324642557</v>
      </c>
      <c r="E53" s="443">
        <v>0.20992430613961313</v>
      </c>
      <c r="F53" s="443">
        <v>0.2087738677607701</v>
      </c>
      <c r="G53" s="443">
        <v>0.21748129278777265</v>
      </c>
      <c r="H53" s="443">
        <v>0.22302490009222256</v>
      </c>
      <c r="I53" s="443">
        <v>0.2218125960061444</v>
      </c>
      <c r="J53" s="443">
        <v>0.2230500228067508</v>
      </c>
      <c r="K53" s="443">
        <v>0.23181886339781077</v>
      </c>
      <c r="L53" s="638">
        <v>0.25130966239813735</v>
      </c>
      <c r="M53" s="638">
        <v>0.23924655608658982</v>
      </c>
      <c r="N53" s="638">
        <v>0.2457725947521866</v>
      </c>
      <c r="O53" s="638">
        <v>0.25201641432007926</v>
      </c>
      <c r="P53" s="638">
        <v>0.2543514879281303</v>
      </c>
      <c r="Q53" s="638">
        <v>0.26953125</v>
      </c>
      <c r="R53" s="638">
        <v>0.26651735722284436</v>
      </c>
      <c r="S53" s="638">
        <v>0.2739442451007452</v>
      </c>
      <c r="T53" s="638">
        <v>0.27834780320968167</v>
      </c>
      <c r="U53" s="638">
        <v>0.2858095492131235</v>
      </c>
      <c r="V53" s="638">
        <v>0.29229163949393505</v>
      </c>
      <c r="W53" s="638">
        <v>0.2859518935516888</v>
      </c>
      <c r="X53" s="638">
        <v>0.3099199796773784</v>
      </c>
      <c r="Y53" s="638">
        <v>0.2979791640517133</v>
      </c>
      <c r="Z53" s="639">
        <v>0.301623848763936</v>
      </c>
    </row>
    <row r="55" ht="11.25"/>
  </sheetData>
  <sheetProtection/>
  <mergeCells count="5">
    <mergeCell ref="A6:B7"/>
    <mergeCell ref="A1:Z1"/>
    <mergeCell ref="A2:Z2"/>
    <mergeCell ref="A4:Z4"/>
    <mergeCell ref="C6:Z6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I59"/>
  <sheetViews>
    <sheetView view="pageBreakPreview" zoomScaleNormal="75" zoomScaleSheetLayoutView="100" zoomScalePageLayoutView="0" workbookViewId="0" topLeftCell="A22">
      <selection activeCell="H12" sqref="H12:I50"/>
    </sheetView>
  </sheetViews>
  <sheetFormatPr defaultColWidth="10.7109375" defaultRowHeight="12"/>
  <cols>
    <col min="1" max="1" width="9.28125" style="159" customWidth="1"/>
    <col min="2" max="2" width="58.140625" style="159" customWidth="1"/>
    <col min="3" max="3" width="9.8515625" style="161" customWidth="1"/>
    <col min="4" max="4" width="9.7109375" style="391" customWidth="1"/>
    <col min="5" max="5" width="11.00390625" style="392" customWidth="1"/>
    <col min="6" max="6" width="11.00390625" style="393" customWidth="1"/>
    <col min="7" max="7" width="11.28125" style="162" customWidth="1"/>
    <col min="8" max="16384" width="10.7109375" style="159" customWidth="1"/>
  </cols>
  <sheetData>
    <row r="1" spans="2:7" ht="9.75" customHeight="1">
      <c r="B1" s="724" t="s">
        <v>317</v>
      </c>
      <c r="C1" s="724"/>
      <c r="D1" s="724"/>
      <c r="E1" s="724"/>
      <c r="F1" s="724"/>
      <c r="G1" s="158"/>
    </row>
    <row r="2" spans="2:7" ht="9.75" customHeight="1">
      <c r="B2" s="724" t="s">
        <v>261</v>
      </c>
      <c r="C2" s="724"/>
      <c r="D2" s="724"/>
      <c r="E2" s="724"/>
      <c r="F2" s="724"/>
      <c r="G2" s="158"/>
    </row>
    <row r="3" spans="2:7" ht="9.75" customHeight="1">
      <c r="B3" s="724" t="s">
        <v>258</v>
      </c>
      <c r="C3" s="724"/>
      <c r="D3" s="724"/>
      <c r="E3" s="724"/>
      <c r="F3" s="724"/>
      <c r="G3" s="158"/>
    </row>
    <row r="4" spans="2:7" ht="9.75" customHeight="1">
      <c r="B4" s="156"/>
      <c r="C4" s="157"/>
      <c r="D4" s="388"/>
      <c r="E4" s="389"/>
      <c r="F4" s="390"/>
      <c r="G4" s="158"/>
    </row>
    <row r="5" spans="2:7" ht="9.75" customHeight="1">
      <c r="B5" s="724" t="s">
        <v>318</v>
      </c>
      <c r="C5" s="724"/>
      <c r="D5" s="724"/>
      <c r="E5" s="724"/>
      <c r="F5" s="724"/>
      <c r="G5" s="158"/>
    </row>
    <row r="6" ht="9.75" customHeight="1">
      <c r="B6" s="160"/>
    </row>
    <row r="7" spans="2:7" ht="10.5" customHeight="1">
      <c r="B7" s="722" t="s">
        <v>255</v>
      </c>
      <c r="C7" s="163" t="s">
        <v>15</v>
      </c>
      <c r="D7" s="394"/>
      <c r="E7" s="395" t="s">
        <v>253</v>
      </c>
      <c r="F7" s="416"/>
      <c r="G7" s="384"/>
    </row>
    <row r="8" spans="2:7" ht="12" customHeight="1">
      <c r="B8" s="723"/>
      <c r="C8" s="164" t="s">
        <v>12</v>
      </c>
      <c r="D8" s="396" t="s">
        <v>94</v>
      </c>
      <c r="E8" s="397" t="s">
        <v>103</v>
      </c>
      <c r="F8" s="411" t="s">
        <v>104</v>
      </c>
      <c r="G8" s="385"/>
    </row>
    <row r="9" spans="2:7" ht="9.75" customHeight="1">
      <c r="B9" s="165" t="s">
        <v>201</v>
      </c>
      <c r="C9" s="167"/>
      <c r="D9" s="398"/>
      <c r="E9" s="399"/>
      <c r="F9" s="412"/>
      <c r="G9" s="386"/>
    </row>
    <row r="10" spans="2:7" ht="9.75" customHeight="1">
      <c r="B10" s="165" t="s">
        <v>254</v>
      </c>
      <c r="C10" s="612">
        <v>8252</v>
      </c>
      <c r="D10" s="616">
        <v>100</v>
      </c>
      <c r="E10" s="403">
        <v>74</v>
      </c>
      <c r="F10" s="413">
        <v>80</v>
      </c>
      <c r="G10" s="386"/>
    </row>
    <row r="11" spans="2:7" ht="9.75" customHeight="1">
      <c r="B11" s="165"/>
      <c r="C11" s="612"/>
      <c r="D11" s="616"/>
      <c r="E11" s="404"/>
      <c r="F11" s="413"/>
      <c r="G11" s="386"/>
    </row>
    <row r="12" spans="2:7" ht="9.75" customHeight="1">
      <c r="B12" s="165" t="s">
        <v>235</v>
      </c>
      <c r="C12" s="612">
        <v>1972</v>
      </c>
      <c r="D12" s="616">
        <v>23.897237033446437</v>
      </c>
      <c r="E12" s="404">
        <v>72</v>
      </c>
      <c r="F12" s="413">
        <v>72</v>
      </c>
      <c r="G12" s="386"/>
    </row>
    <row r="13" spans="2:7" ht="9.75" customHeight="1">
      <c r="B13" s="165"/>
      <c r="C13" s="612"/>
      <c r="D13" s="616"/>
      <c r="E13" s="404"/>
      <c r="F13" s="413"/>
      <c r="G13" s="386"/>
    </row>
    <row r="14" spans="2:7" ht="9.75" customHeight="1">
      <c r="B14" s="165" t="s">
        <v>319</v>
      </c>
      <c r="C14" s="612">
        <v>1917</v>
      </c>
      <c r="D14" s="616">
        <v>23.230731943771207</v>
      </c>
      <c r="E14" s="404">
        <v>77</v>
      </c>
      <c r="F14" s="413">
        <v>84</v>
      </c>
      <c r="G14" s="387"/>
    </row>
    <row r="15" spans="2:7" ht="9.75" customHeight="1">
      <c r="B15" s="165"/>
      <c r="C15" s="612"/>
      <c r="D15" s="616"/>
      <c r="E15" s="404"/>
      <c r="F15" s="413"/>
      <c r="G15" s="387"/>
    </row>
    <row r="16" spans="2:7" ht="9.75" customHeight="1">
      <c r="B16" s="165" t="s">
        <v>265</v>
      </c>
      <c r="C16" s="612">
        <v>464</v>
      </c>
      <c r="D16" s="616">
        <v>5.622879301987397</v>
      </c>
      <c r="E16" s="404">
        <v>87</v>
      </c>
      <c r="F16" s="413">
        <v>89</v>
      </c>
      <c r="G16" s="386"/>
    </row>
    <row r="17" spans="2:7" ht="9.75" customHeight="1">
      <c r="B17" s="165"/>
      <c r="C17" s="612"/>
      <c r="D17" s="616"/>
      <c r="E17" s="404"/>
      <c r="F17" s="413"/>
      <c r="G17" s="386"/>
    </row>
    <row r="18" spans="2:7" ht="9.75" customHeight="1">
      <c r="B18" s="165" t="s">
        <v>239</v>
      </c>
      <c r="C18" s="612">
        <v>458</v>
      </c>
      <c r="D18" s="616">
        <v>5.5501696558410085</v>
      </c>
      <c r="E18" s="404">
        <v>79</v>
      </c>
      <c r="F18" s="413">
        <v>80</v>
      </c>
      <c r="G18" s="387"/>
    </row>
    <row r="19" spans="2:7" ht="9.75" customHeight="1">
      <c r="B19" s="165"/>
      <c r="C19" s="612"/>
      <c r="D19" s="616"/>
      <c r="E19" s="404"/>
      <c r="F19" s="413"/>
      <c r="G19" s="387"/>
    </row>
    <row r="20" spans="2:7" ht="9.75" customHeight="1">
      <c r="B20" s="165" t="s">
        <v>294</v>
      </c>
      <c r="C20" s="612">
        <v>439</v>
      </c>
      <c r="D20" s="616">
        <v>5.31992244304411</v>
      </c>
      <c r="E20" s="404">
        <v>81</v>
      </c>
      <c r="F20" s="413">
        <v>84</v>
      </c>
      <c r="G20" s="386"/>
    </row>
    <row r="21" spans="2:7" ht="9.75" customHeight="1">
      <c r="B21" s="165"/>
      <c r="C21" s="612"/>
      <c r="D21" s="616"/>
      <c r="E21" s="404"/>
      <c r="F21" s="413"/>
      <c r="G21" s="386"/>
    </row>
    <row r="22" spans="2:7" ht="9.75" customHeight="1">
      <c r="B22" s="165" t="s">
        <v>179</v>
      </c>
      <c r="C22" s="612">
        <v>436</v>
      </c>
      <c r="D22" s="616">
        <v>5.283567619970916</v>
      </c>
      <c r="E22" s="404">
        <v>47</v>
      </c>
      <c r="F22" s="413">
        <v>53</v>
      </c>
      <c r="G22" s="387"/>
    </row>
    <row r="23" spans="2:7" ht="9.75" customHeight="1">
      <c r="B23" s="165"/>
      <c r="C23" s="612"/>
      <c r="D23" s="616"/>
      <c r="E23" s="404"/>
      <c r="F23" s="413"/>
      <c r="G23" s="387"/>
    </row>
    <row r="24" spans="2:7" ht="9.75" customHeight="1">
      <c r="B24" s="165" t="s">
        <v>223</v>
      </c>
      <c r="C24" s="612">
        <v>226</v>
      </c>
      <c r="D24" s="616">
        <v>2.7387300048473096</v>
      </c>
      <c r="E24" s="404">
        <v>69</v>
      </c>
      <c r="F24" s="413">
        <v>74</v>
      </c>
      <c r="G24" s="387"/>
    </row>
    <row r="25" spans="2:7" ht="9.75" customHeight="1">
      <c r="B25" s="165"/>
      <c r="C25" s="612"/>
      <c r="D25" s="616"/>
      <c r="E25" s="404"/>
      <c r="F25" s="413"/>
      <c r="G25" s="387"/>
    </row>
    <row r="26" spans="2:7" ht="9.75" customHeight="1">
      <c r="B26" s="165" t="s">
        <v>320</v>
      </c>
      <c r="C26" s="612">
        <v>188</v>
      </c>
      <c r="D26" s="616">
        <v>2.278235579253514</v>
      </c>
      <c r="E26" s="404">
        <v>86</v>
      </c>
      <c r="F26" s="413">
        <v>90</v>
      </c>
      <c r="G26" s="386"/>
    </row>
    <row r="27" spans="2:7" ht="9.75" customHeight="1">
      <c r="B27" s="165"/>
      <c r="C27" s="612"/>
      <c r="D27" s="616"/>
      <c r="E27" s="404"/>
      <c r="F27" s="413"/>
      <c r="G27" s="386"/>
    </row>
    <row r="28" spans="2:7" ht="9.75" customHeight="1">
      <c r="B28" s="165" t="s">
        <v>321</v>
      </c>
      <c r="C28" s="612">
        <v>172</v>
      </c>
      <c r="D28" s="616">
        <v>2.084343189529811</v>
      </c>
      <c r="E28" s="404">
        <v>79</v>
      </c>
      <c r="F28" s="413">
        <v>78</v>
      </c>
      <c r="G28" s="387"/>
    </row>
    <row r="29" spans="2:7" ht="9.75" customHeight="1">
      <c r="B29" s="165"/>
      <c r="C29" s="612"/>
      <c r="D29" s="616"/>
      <c r="E29" s="404"/>
      <c r="F29" s="413"/>
      <c r="G29" s="387"/>
    </row>
    <row r="30" spans="2:7" ht="9.75" customHeight="1">
      <c r="B30" s="165" t="s">
        <v>322</v>
      </c>
      <c r="C30" s="612">
        <v>156</v>
      </c>
      <c r="D30" s="616">
        <v>1.8904507998061075</v>
      </c>
      <c r="E30" s="404">
        <v>81</v>
      </c>
      <c r="F30" s="413">
        <v>85</v>
      </c>
      <c r="G30" s="387"/>
    </row>
    <row r="31" spans="2:7" ht="9.75" customHeight="1">
      <c r="B31" s="165"/>
      <c r="C31" s="612"/>
      <c r="D31" s="616"/>
      <c r="E31" s="404"/>
      <c r="F31" s="413"/>
      <c r="G31" s="387"/>
    </row>
    <row r="32" spans="2:7" ht="9.75" customHeight="1">
      <c r="B32" s="444" t="s">
        <v>225</v>
      </c>
      <c r="C32" s="612">
        <v>136</v>
      </c>
      <c r="D32" s="616">
        <v>1.6480853126514785</v>
      </c>
      <c r="E32" s="404">
        <v>75</v>
      </c>
      <c r="F32" s="413">
        <v>80</v>
      </c>
      <c r="G32" s="387"/>
    </row>
    <row r="33" spans="2:7" ht="9.75" customHeight="1">
      <c r="B33" s="165"/>
      <c r="C33" s="612"/>
      <c r="D33" s="616"/>
      <c r="E33" s="404"/>
      <c r="F33" s="413"/>
      <c r="G33" s="387"/>
    </row>
    <row r="34" spans="2:7" ht="9.75" customHeight="1">
      <c r="B34" s="165" t="s">
        <v>188</v>
      </c>
      <c r="C34" s="612">
        <v>126</v>
      </c>
      <c r="D34" s="616">
        <v>1.5269025690741638</v>
      </c>
      <c r="E34" s="404">
        <v>49</v>
      </c>
      <c r="F34" s="413">
        <v>44</v>
      </c>
      <c r="G34" s="387"/>
    </row>
    <row r="35" spans="2:7" ht="9.75" customHeight="1">
      <c r="B35" s="165"/>
      <c r="C35" s="612"/>
      <c r="D35" s="616"/>
      <c r="E35" s="404"/>
      <c r="F35" s="413"/>
      <c r="G35" s="387"/>
    </row>
    <row r="36" spans="2:7" ht="9.75" customHeight="1">
      <c r="B36" s="165" t="s">
        <v>279</v>
      </c>
      <c r="C36" s="612">
        <v>115</v>
      </c>
      <c r="D36" s="616">
        <v>1.3936015511391178</v>
      </c>
      <c r="E36" s="404">
        <v>77</v>
      </c>
      <c r="F36" s="413">
        <v>82</v>
      </c>
      <c r="G36" s="387"/>
    </row>
    <row r="37" spans="2:7" ht="9.75" customHeight="1">
      <c r="B37" s="165"/>
      <c r="C37" s="612"/>
      <c r="D37" s="616"/>
      <c r="E37" s="404"/>
      <c r="F37" s="413"/>
      <c r="G37" s="387"/>
    </row>
    <row r="38" spans="2:7" ht="9.75" customHeight="1">
      <c r="B38" s="165" t="s">
        <v>323</v>
      </c>
      <c r="C38" s="612">
        <v>110</v>
      </c>
      <c r="D38" s="616">
        <v>1.3330101793504605</v>
      </c>
      <c r="E38" s="404">
        <v>62</v>
      </c>
      <c r="F38" s="413">
        <v>64</v>
      </c>
      <c r="G38" s="387"/>
    </row>
    <row r="39" spans="2:7" ht="9.75" customHeight="1">
      <c r="B39" s="165"/>
      <c r="C39" s="612"/>
      <c r="D39" s="616"/>
      <c r="E39" s="404"/>
      <c r="F39" s="413"/>
      <c r="G39" s="387"/>
    </row>
    <row r="40" spans="2:7" ht="9.75" customHeight="1">
      <c r="B40" s="165" t="s">
        <v>324</v>
      </c>
      <c r="C40" s="612">
        <v>83</v>
      </c>
      <c r="D40" s="616">
        <v>1.005816771691711</v>
      </c>
      <c r="E40" s="404">
        <v>74</v>
      </c>
      <c r="F40" s="413">
        <v>83</v>
      </c>
      <c r="G40" s="387"/>
    </row>
    <row r="41" spans="2:7" ht="9.75" customHeight="1">
      <c r="B41" s="165"/>
      <c r="C41" s="612"/>
      <c r="D41" s="616"/>
      <c r="E41" s="404"/>
      <c r="F41" s="413"/>
      <c r="G41" s="387"/>
    </row>
    <row r="42" spans="2:7" ht="9.75" customHeight="1">
      <c r="B42" s="165" t="s">
        <v>280</v>
      </c>
      <c r="C42" s="612">
        <v>82</v>
      </c>
      <c r="D42" s="616">
        <v>0.9936984973339797</v>
      </c>
      <c r="E42" s="404">
        <v>83</v>
      </c>
      <c r="F42" s="413">
        <v>83</v>
      </c>
      <c r="G42" s="387"/>
    </row>
    <row r="43" spans="2:7" ht="9.75" customHeight="1">
      <c r="B43" s="165"/>
      <c r="C43" s="612"/>
      <c r="D43" s="616"/>
      <c r="E43" s="404"/>
      <c r="F43" s="413"/>
      <c r="G43" s="387"/>
    </row>
    <row r="44" spans="2:7" ht="9.75" customHeight="1">
      <c r="B44" s="165" t="s">
        <v>325</v>
      </c>
      <c r="C44" s="612">
        <v>65</v>
      </c>
      <c r="D44" s="616">
        <v>0.7876878332525449</v>
      </c>
      <c r="E44" s="404">
        <v>72</v>
      </c>
      <c r="F44" s="413">
        <v>91</v>
      </c>
      <c r="G44" s="387"/>
    </row>
    <row r="45" spans="2:7" ht="9.75" customHeight="1">
      <c r="B45" s="165"/>
      <c r="C45" s="612"/>
      <c r="D45" s="616"/>
      <c r="E45" s="404"/>
      <c r="F45" s="413"/>
      <c r="G45" s="387"/>
    </row>
    <row r="46" spans="2:7" ht="9.75" customHeight="1">
      <c r="B46" s="165" t="s">
        <v>326</v>
      </c>
      <c r="C46" s="612">
        <v>59</v>
      </c>
      <c r="D46" s="616">
        <v>0.714978187106156</v>
      </c>
      <c r="E46" s="404">
        <v>87</v>
      </c>
      <c r="F46" s="413">
        <v>87</v>
      </c>
      <c r="G46" s="387"/>
    </row>
    <row r="47" spans="2:7" ht="9.75" customHeight="1">
      <c r="B47" s="165"/>
      <c r="C47" s="612"/>
      <c r="D47" s="616"/>
      <c r="E47" s="404"/>
      <c r="F47" s="413"/>
      <c r="G47" s="387"/>
    </row>
    <row r="48" spans="2:7" ht="9.75" customHeight="1">
      <c r="B48" s="165" t="s">
        <v>204</v>
      </c>
      <c r="C48" s="612">
        <v>57</v>
      </c>
      <c r="D48" s="616">
        <v>0.6907416383906931</v>
      </c>
      <c r="E48" s="404">
        <v>29</v>
      </c>
      <c r="F48" s="413">
        <v>31</v>
      </c>
      <c r="G48" s="385"/>
    </row>
    <row r="49" spans="2:7" ht="9.75" customHeight="1">
      <c r="B49" s="165"/>
      <c r="C49" s="612"/>
      <c r="D49" s="616"/>
      <c r="E49" s="404"/>
      <c r="F49" s="413"/>
      <c r="G49" s="385"/>
    </row>
    <row r="50" spans="2:7" ht="9.75" customHeight="1">
      <c r="B50" s="165" t="s">
        <v>327</v>
      </c>
      <c r="C50" s="612">
        <v>48</v>
      </c>
      <c r="D50" s="616">
        <v>0.58167716917111</v>
      </c>
      <c r="E50" s="404">
        <v>74</v>
      </c>
      <c r="F50" s="413">
        <v>86</v>
      </c>
      <c r="G50" s="387"/>
    </row>
    <row r="51" spans="2:7" ht="6.75" customHeight="1">
      <c r="B51" s="165"/>
      <c r="C51" s="612"/>
      <c r="D51" s="616"/>
      <c r="E51" s="404"/>
      <c r="F51" s="413"/>
      <c r="G51" s="387"/>
    </row>
    <row r="52" spans="2:7" ht="6.75" customHeight="1">
      <c r="B52" s="405"/>
      <c r="C52" s="613"/>
      <c r="D52" s="617"/>
      <c r="E52" s="406"/>
      <c r="F52" s="414"/>
      <c r="G52" s="387"/>
    </row>
    <row r="53" spans="2:7" ht="12.75" customHeight="1">
      <c r="B53" s="165" t="s">
        <v>256</v>
      </c>
      <c r="C53" s="612">
        <v>77</v>
      </c>
      <c r="D53" s="616">
        <v>0.9331071255453223</v>
      </c>
      <c r="E53" s="404">
        <v>59</v>
      </c>
      <c r="F53" s="413">
        <v>55</v>
      </c>
      <c r="G53" s="387"/>
    </row>
    <row r="54" spans="2:7" ht="6.75" customHeight="1">
      <c r="B54" s="251"/>
      <c r="C54" s="614"/>
      <c r="D54" s="616"/>
      <c r="E54" s="404"/>
      <c r="F54" s="413"/>
      <c r="G54" s="387"/>
    </row>
    <row r="55" spans="2:7" ht="12.75" customHeight="1">
      <c r="B55" s="165" t="s">
        <v>257</v>
      </c>
      <c r="C55" s="614">
        <v>204</v>
      </c>
      <c r="D55" s="616">
        <v>2.4721279689772175</v>
      </c>
      <c r="E55" s="404">
        <v>41</v>
      </c>
      <c r="F55" s="413">
        <v>44</v>
      </c>
      <c r="G55" s="387"/>
    </row>
    <row r="56" spans="2:9" ht="9.75" customHeight="1">
      <c r="B56" s="168"/>
      <c r="C56" s="615"/>
      <c r="D56" s="618"/>
      <c r="E56" s="239"/>
      <c r="F56" s="415"/>
      <c r="G56" s="387"/>
      <c r="I56" s="302"/>
    </row>
    <row r="57" spans="2:6" ht="11.25">
      <c r="B57" s="169"/>
      <c r="C57" s="170"/>
      <c r="D57" s="401"/>
      <c r="E57" s="402"/>
      <c r="F57" s="400"/>
    </row>
    <row r="58" spans="2:6" ht="11.25">
      <c r="B58" s="169"/>
      <c r="C58" s="170"/>
      <c r="D58" s="401"/>
      <c r="E58" s="402"/>
      <c r="F58" s="400"/>
    </row>
    <row r="59" spans="2:6" ht="11.25">
      <c r="B59" s="169"/>
      <c r="C59" s="170"/>
      <c r="D59" s="401"/>
      <c r="E59" s="402"/>
      <c r="F59" s="400"/>
    </row>
    <row r="60" ht="11.25"/>
    <row r="61" ht="11.25"/>
    <row r="62" ht="11.25"/>
  </sheetData>
  <sheetProtection/>
  <mergeCells count="5">
    <mergeCell ref="B7:B8"/>
    <mergeCell ref="B1:F1"/>
    <mergeCell ref="B2:F2"/>
    <mergeCell ref="B3:F3"/>
    <mergeCell ref="B5:F5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M53"/>
  <sheetViews>
    <sheetView view="pageBreakPreview" zoomScaleSheetLayoutView="100" zoomScalePageLayoutView="0" workbookViewId="0" topLeftCell="A31">
      <selection activeCell="J26" sqref="J26:M33"/>
    </sheetView>
  </sheetViews>
  <sheetFormatPr defaultColWidth="10.7109375" defaultRowHeight="9.75" customHeight="1"/>
  <cols>
    <col min="1" max="1" width="50.00390625" style="172" customWidth="1"/>
    <col min="2" max="2" width="6.8515625" style="172" customWidth="1"/>
    <col min="3" max="3" width="6.8515625" style="246" customWidth="1"/>
    <col min="4" max="4" width="5.421875" style="172" customWidth="1"/>
    <col min="5" max="5" width="49.8515625" style="172" customWidth="1"/>
    <col min="6" max="6" width="6.8515625" style="172" customWidth="1"/>
    <col min="7" max="7" width="6.8515625" style="246" customWidth="1"/>
    <col min="8" max="16384" width="10.7109375" style="172" customWidth="1"/>
  </cols>
  <sheetData>
    <row r="1" spans="1:7" ht="9.75" customHeight="1">
      <c r="A1" s="727" t="s">
        <v>328</v>
      </c>
      <c r="B1" s="727"/>
      <c r="C1" s="727"/>
      <c r="D1" s="727"/>
      <c r="E1" s="727"/>
      <c r="F1" s="727"/>
      <c r="G1" s="727"/>
    </row>
    <row r="2" spans="1:7" ht="9.75" customHeight="1">
      <c r="A2" s="727" t="s">
        <v>228</v>
      </c>
      <c r="B2" s="727"/>
      <c r="C2" s="727"/>
      <c r="D2" s="727"/>
      <c r="E2" s="727"/>
      <c r="F2" s="727"/>
      <c r="G2" s="727"/>
    </row>
    <row r="3" spans="1:7" ht="7.5" customHeight="1">
      <c r="A3" s="171"/>
      <c r="B3" s="171"/>
      <c r="C3" s="245"/>
      <c r="D3" s="171"/>
      <c r="E3" s="171"/>
      <c r="F3" s="171"/>
      <c r="G3" s="245"/>
    </row>
    <row r="4" spans="1:7" ht="9.75" customHeight="1">
      <c r="A4" s="727" t="s">
        <v>329</v>
      </c>
      <c r="B4" s="727"/>
      <c r="C4" s="727"/>
      <c r="D4" s="727"/>
      <c r="E4" s="727"/>
      <c r="F4" s="727"/>
      <c r="G4" s="727"/>
    </row>
    <row r="5" spans="1:7" ht="9.75" customHeight="1">
      <c r="A5" s="171"/>
      <c r="B5" s="171"/>
      <c r="C5" s="245"/>
      <c r="D5" s="171"/>
      <c r="E5" s="171"/>
      <c r="F5" s="171"/>
      <c r="G5" s="245"/>
    </row>
    <row r="6" spans="1:7" ht="9.75" customHeight="1">
      <c r="A6" s="171"/>
      <c r="B6" s="171"/>
      <c r="C6" s="245"/>
      <c r="D6" s="171"/>
      <c r="E6" s="171"/>
      <c r="F6" s="171"/>
      <c r="G6" s="245"/>
    </row>
    <row r="7" spans="1:7" ht="9.75" customHeight="1">
      <c r="A7" s="728" t="s">
        <v>24</v>
      </c>
      <c r="B7" s="728"/>
      <c r="C7" s="728"/>
      <c r="D7" s="174"/>
      <c r="E7" s="728" t="s">
        <v>25</v>
      </c>
      <c r="F7" s="728"/>
      <c r="G7" s="728"/>
    </row>
    <row r="8" ht="7.5" customHeight="1">
      <c r="A8" s="175"/>
    </row>
    <row r="9" spans="1:7" ht="10.5" customHeight="1">
      <c r="A9" s="725" t="s">
        <v>200</v>
      </c>
      <c r="B9" s="176" t="s">
        <v>15</v>
      </c>
      <c r="C9" s="248"/>
      <c r="E9" s="725" t="s">
        <v>200</v>
      </c>
      <c r="F9" s="176" t="s">
        <v>15</v>
      </c>
      <c r="G9" s="248"/>
    </row>
    <row r="10" spans="1:7" ht="10.5" customHeight="1">
      <c r="A10" s="730"/>
      <c r="B10" s="350" t="s">
        <v>237</v>
      </c>
      <c r="C10" s="249" t="s">
        <v>238</v>
      </c>
      <c r="E10" s="726"/>
      <c r="F10" s="350" t="s">
        <v>237</v>
      </c>
      <c r="G10" s="249" t="s">
        <v>238</v>
      </c>
    </row>
    <row r="11" spans="1:7" ht="12.75" customHeight="1">
      <c r="A11" s="468" t="s">
        <v>235</v>
      </c>
      <c r="B11" s="572">
        <v>1769</v>
      </c>
      <c r="C11" s="574">
        <v>24.842016570706363</v>
      </c>
      <c r="D11" s="174"/>
      <c r="E11" s="489" t="s">
        <v>235</v>
      </c>
      <c r="F11" s="572">
        <v>5128</v>
      </c>
      <c r="G11" s="574">
        <v>23.799136770780155</v>
      </c>
    </row>
    <row r="12" spans="1:7" ht="12.75" customHeight="1">
      <c r="A12" s="468" t="s">
        <v>319</v>
      </c>
      <c r="B12" s="572">
        <v>1729</v>
      </c>
      <c r="C12" s="574">
        <v>24.280297710995647</v>
      </c>
      <c r="D12" s="174"/>
      <c r="E12" s="489" t="s">
        <v>319</v>
      </c>
      <c r="F12" s="572">
        <v>4636</v>
      </c>
      <c r="G12" s="574">
        <v>21.515756253770828</v>
      </c>
    </row>
    <row r="13" spans="1:7" ht="12.75" customHeight="1">
      <c r="A13" s="468" t="s">
        <v>239</v>
      </c>
      <c r="B13" s="572">
        <v>423</v>
      </c>
      <c r="C13" s="574">
        <v>5.940176941440809</v>
      </c>
      <c r="D13" s="174"/>
      <c r="E13" s="489" t="s">
        <v>294</v>
      </c>
      <c r="F13" s="572">
        <v>1262</v>
      </c>
      <c r="G13" s="574">
        <v>5.856963846475147</v>
      </c>
    </row>
    <row r="14" spans="1:7" ht="12.75" customHeight="1">
      <c r="A14" s="468" t="s">
        <v>179</v>
      </c>
      <c r="B14" s="572">
        <v>358</v>
      </c>
      <c r="C14" s="574">
        <v>5.027383794410897</v>
      </c>
      <c r="D14" s="174"/>
      <c r="E14" s="489" t="s">
        <v>239</v>
      </c>
      <c r="F14" s="572">
        <v>1158</v>
      </c>
      <c r="G14" s="574">
        <v>5.374298046131712</v>
      </c>
    </row>
    <row r="15" spans="1:7" ht="12.75" customHeight="1">
      <c r="A15" s="468" t="s">
        <v>294</v>
      </c>
      <c r="B15" s="572">
        <v>328</v>
      </c>
      <c r="C15" s="574">
        <v>4.606094649627861</v>
      </c>
      <c r="D15" s="174"/>
      <c r="E15" s="489" t="s">
        <v>179</v>
      </c>
      <c r="F15" s="572">
        <v>1058</v>
      </c>
      <c r="G15" s="574">
        <v>4.910196315032255</v>
      </c>
    </row>
    <row r="16" spans="1:7" ht="12.75" customHeight="1">
      <c r="A16" s="468" t="s">
        <v>223</v>
      </c>
      <c r="B16" s="572">
        <v>191</v>
      </c>
      <c r="C16" s="574">
        <v>2.682207555118663</v>
      </c>
      <c r="D16" s="174"/>
      <c r="E16" s="489" t="s">
        <v>223</v>
      </c>
      <c r="F16" s="572">
        <v>623</v>
      </c>
      <c r="G16" s="574">
        <v>2.891353784749617</v>
      </c>
    </row>
    <row r="17" spans="1:7" ht="12.75" customHeight="1">
      <c r="A17" s="468" t="s">
        <v>320</v>
      </c>
      <c r="B17" s="572">
        <v>172</v>
      </c>
      <c r="C17" s="574">
        <v>2.415391096756074</v>
      </c>
      <c r="D17" s="174"/>
      <c r="E17" s="489" t="s">
        <v>320</v>
      </c>
      <c r="F17" s="572">
        <v>508</v>
      </c>
      <c r="G17" s="574">
        <v>2.3576367939852414</v>
      </c>
    </row>
    <row r="18" spans="1:7" ht="12.75" customHeight="1">
      <c r="A18" s="468" t="s">
        <v>225</v>
      </c>
      <c r="B18" s="572">
        <v>155</v>
      </c>
      <c r="C18" s="574">
        <v>2.1766605813790196</v>
      </c>
      <c r="D18" s="174"/>
      <c r="E18" s="489" t="s">
        <v>321</v>
      </c>
      <c r="F18" s="572">
        <v>466</v>
      </c>
      <c r="G18" s="574">
        <v>2.1627140669234697</v>
      </c>
    </row>
    <row r="19" spans="1:7" ht="12.75" customHeight="1">
      <c r="A19" s="468" t="s">
        <v>321</v>
      </c>
      <c r="B19" s="572">
        <v>138</v>
      </c>
      <c r="C19" s="574">
        <v>1.9379300660019658</v>
      </c>
      <c r="D19" s="174"/>
      <c r="E19" s="489" t="s">
        <v>322</v>
      </c>
      <c r="F19" s="572">
        <v>402</v>
      </c>
      <c r="G19" s="574">
        <v>1.8656889590198171</v>
      </c>
    </row>
    <row r="20" spans="1:7" ht="12.75" customHeight="1">
      <c r="A20" s="468" t="s">
        <v>322</v>
      </c>
      <c r="B20" s="572">
        <v>126</v>
      </c>
      <c r="C20" s="574">
        <v>1.7694144080887517</v>
      </c>
      <c r="D20" s="174"/>
      <c r="E20" s="489" t="s">
        <v>225</v>
      </c>
      <c r="F20" s="572">
        <v>331</v>
      </c>
      <c r="G20" s="574">
        <v>1.5361767299392026</v>
      </c>
    </row>
    <row r="21" spans="1:7" ht="12.75" customHeight="1">
      <c r="A21" s="468" t="s">
        <v>188</v>
      </c>
      <c r="B21" s="572">
        <v>115</v>
      </c>
      <c r="C21" s="574">
        <v>1.6149417216683049</v>
      </c>
      <c r="D21" s="174"/>
      <c r="E21" s="489" t="s">
        <v>188</v>
      </c>
      <c r="F21" s="572">
        <v>326</v>
      </c>
      <c r="G21" s="574">
        <v>1.51297164338423</v>
      </c>
    </row>
    <row r="22" spans="1:7" ht="12.75" customHeight="1">
      <c r="A22" s="468" t="s">
        <v>323</v>
      </c>
      <c r="B22" s="572">
        <v>79</v>
      </c>
      <c r="C22" s="574">
        <v>1.1093947479286617</v>
      </c>
      <c r="D22" s="174"/>
      <c r="E22" s="489" t="s">
        <v>323</v>
      </c>
      <c r="F22" s="572">
        <v>217</v>
      </c>
      <c r="G22" s="574">
        <v>1.0071007564858216</v>
      </c>
    </row>
    <row r="23" spans="1:7" ht="12.75" customHeight="1">
      <c r="A23" s="468" t="s">
        <v>327</v>
      </c>
      <c r="B23" s="572">
        <v>66</v>
      </c>
      <c r="C23" s="574">
        <v>0.9268361185226793</v>
      </c>
      <c r="D23" s="174"/>
      <c r="E23" s="489" t="s">
        <v>204</v>
      </c>
      <c r="F23" s="572">
        <v>216</v>
      </c>
      <c r="G23" s="574">
        <v>1.0024597391748271</v>
      </c>
    </row>
    <row r="24" spans="1:7" ht="12.75" customHeight="1">
      <c r="A24" s="468" t="s">
        <v>330</v>
      </c>
      <c r="B24" s="572">
        <v>54</v>
      </c>
      <c r="C24" s="574">
        <v>0.758320460609465</v>
      </c>
      <c r="D24" s="174"/>
      <c r="E24" s="489" t="s">
        <v>280</v>
      </c>
      <c r="F24" s="572">
        <v>216</v>
      </c>
      <c r="G24" s="574">
        <v>1.0024597391748271</v>
      </c>
    </row>
    <row r="25" spans="1:7" ht="12.75" customHeight="1">
      <c r="A25" s="468" t="s">
        <v>280</v>
      </c>
      <c r="B25" s="572">
        <v>46</v>
      </c>
      <c r="C25" s="574">
        <v>0.6459766886673219</v>
      </c>
      <c r="D25" s="174"/>
      <c r="E25" s="489" t="s">
        <v>325</v>
      </c>
      <c r="F25" s="572">
        <v>177</v>
      </c>
      <c r="G25" s="574">
        <v>0.8214600640460389</v>
      </c>
    </row>
    <row r="26" spans="1:13" ht="12.75" customHeight="1">
      <c r="A26" s="468" t="s">
        <v>204</v>
      </c>
      <c r="B26" s="572">
        <v>39</v>
      </c>
      <c r="C26" s="574">
        <v>0.5476758882179469</v>
      </c>
      <c r="D26" s="174"/>
      <c r="E26" s="489" t="s">
        <v>331</v>
      </c>
      <c r="F26" s="572">
        <v>137</v>
      </c>
      <c r="G26" s="574">
        <v>0.635819371606256</v>
      </c>
      <c r="J26" s="178"/>
      <c r="K26" s="178"/>
      <c r="L26" s="178"/>
      <c r="M26" s="178"/>
    </row>
    <row r="27" spans="1:13" ht="12.75" customHeight="1">
      <c r="A27" s="468" t="s">
        <v>202</v>
      </c>
      <c r="B27" s="572">
        <v>1333</v>
      </c>
      <c r="C27" s="574">
        <v>18.71928099985957</v>
      </c>
      <c r="D27" s="174"/>
      <c r="E27" s="489" t="s">
        <v>202</v>
      </c>
      <c r="F27" s="572">
        <v>4686</v>
      </c>
      <c r="G27" s="574">
        <v>21.747807119320555</v>
      </c>
      <c r="J27" s="178"/>
      <c r="K27" s="178"/>
      <c r="L27" s="178"/>
      <c r="M27" s="178"/>
    </row>
    <row r="28" spans="1:13" ht="12.75" customHeight="1">
      <c r="A28" s="470" t="s">
        <v>70</v>
      </c>
      <c r="B28" s="573">
        <v>7121</v>
      </c>
      <c r="C28" s="575">
        <v>100</v>
      </c>
      <c r="D28" s="174"/>
      <c r="E28" s="490" t="s">
        <v>70</v>
      </c>
      <c r="F28" s="573">
        <v>21547</v>
      </c>
      <c r="G28" s="575">
        <v>100</v>
      </c>
      <c r="J28" s="178">
        <f>IF(SUM(B11:B27)=B28,"","error")</f>
      </c>
      <c r="K28" s="178">
        <f>IF(SUM(C11:C27)=C28,"","error")</f>
      </c>
      <c r="L28" s="178">
        <f>IF(SUM(F11:F27)=F28,"","error")</f>
      </c>
      <c r="M28" s="178">
        <f>IF(SUM(G11:G27)=G28,"","error")</f>
      </c>
    </row>
    <row r="29" spans="1:13" ht="11.25">
      <c r="A29" s="491"/>
      <c r="B29" s="458"/>
      <c r="C29" s="492"/>
      <c r="D29" s="174"/>
      <c r="E29" s="491"/>
      <c r="F29" s="458"/>
      <c r="G29" s="492"/>
      <c r="H29" s="237"/>
      <c r="J29" s="178">
        <f>IF(SUM(B35:B51)=B52,"","error")</f>
      </c>
      <c r="K29" s="178">
        <f>IF(SUM(C35:C51)=C52,"","error")</f>
      </c>
      <c r="L29" s="178">
        <f>IF(SUM(F35:F51)=F52,"","error")</f>
      </c>
      <c r="M29" s="178">
        <f>IF(SUM(G35:G51)=G52,"","error")</f>
      </c>
    </row>
    <row r="30" spans="1:13" ht="11.25">
      <c r="A30" s="491"/>
      <c r="B30" s="458"/>
      <c r="C30" s="492"/>
      <c r="D30" s="174"/>
      <c r="E30" s="491"/>
      <c r="F30" s="458"/>
      <c r="G30" s="492"/>
      <c r="J30" s="178"/>
      <c r="K30" s="178"/>
      <c r="L30" s="178"/>
      <c r="M30" s="178"/>
    </row>
    <row r="31" spans="1:13" ht="11.25">
      <c r="A31" s="728" t="s">
        <v>137</v>
      </c>
      <c r="B31" s="728"/>
      <c r="C31" s="728"/>
      <c r="D31" s="174"/>
      <c r="E31" s="728" t="s">
        <v>33</v>
      </c>
      <c r="F31" s="728"/>
      <c r="G31" s="728"/>
      <c r="J31" s="178"/>
      <c r="K31" s="178"/>
      <c r="L31" s="178"/>
      <c r="M31" s="178"/>
    </row>
    <row r="32" spans="1:13" ht="11.25">
      <c r="A32" s="174"/>
      <c r="B32" s="174"/>
      <c r="C32" s="493"/>
      <c r="D32" s="174"/>
      <c r="E32" s="174"/>
      <c r="F32" s="174"/>
      <c r="G32" s="493"/>
      <c r="J32" s="178"/>
      <c r="K32" s="178"/>
      <c r="L32" s="178"/>
      <c r="M32" s="178"/>
    </row>
    <row r="33" spans="1:13" ht="11.25">
      <c r="A33" s="729" t="s">
        <v>200</v>
      </c>
      <c r="B33" s="176" t="s">
        <v>15</v>
      </c>
      <c r="C33" s="248"/>
      <c r="D33" s="174"/>
      <c r="E33" s="729" t="s">
        <v>200</v>
      </c>
      <c r="F33" s="176" t="s">
        <v>15</v>
      </c>
      <c r="G33" s="248"/>
      <c r="J33" s="178"/>
      <c r="K33" s="178"/>
      <c r="L33" s="178"/>
      <c r="M33" s="178"/>
    </row>
    <row r="34" spans="1:7" ht="11.25">
      <c r="A34" s="726"/>
      <c r="B34" s="350" t="s">
        <v>237</v>
      </c>
      <c r="C34" s="249" t="s">
        <v>238</v>
      </c>
      <c r="D34" s="174"/>
      <c r="E34" s="726"/>
      <c r="F34" s="350" t="s">
        <v>237</v>
      </c>
      <c r="G34" s="249" t="s">
        <v>238</v>
      </c>
    </row>
    <row r="35" spans="1:7" ht="12.75" customHeight="1">
      <c r="A35" s="489" t="s">
        <v>319</v>
      </c>
      <c r="B35" s="572">
        <v>743</v>
      </c>
      <c r="C35" s="574">
        <v>21.344441252513647</v>
      </c>
      <c r="D35" s="174"/>
      <c r="E35" s="489" t="s">
        <v>319</v>
      </c>
      <c r="F35" s="572">
        <v>2759</v>
      </c>
      <c r="G35" s="574">
        <v>25.29568167232053</v>
      </c>
    </row>
    <row r="36" spans="1:7" ht="12.75" customHeight="1">
      <c r="A36" s="489" t="s">
        <v>235</v>
      </c>
      <c r="B36" s="572">
        <v>715</v>
      </c>
      <c r="C36" s="574">
        <v>20.540074691180696</v>
      </c>
      <c r="D36" s="174"/>
      <c r="E36" s="489" t="s">
        <v>235</v>
      </c>
      <c r="F36" s="572">
        <v>2705</v>
      </c>
      <c r="G36" s="574">
        <v>24.800586779132665</v>
      </c>
    </row>
    <row r="37" spans="1:7" ht="12.75" customHeight="1">
      <c r="A37" s="489" t="s">
        <v>294</v>
      </c>
      <c r="B37" s="572">
        <v>204</v>
      </c>
      <c r="C37" s="574">
        <v>5.860384946854352</v>
      </c>
      <c r="D37" s="174"/>
      <c r="E37" s="489" t="s">
        <v>239</v>
      </c>
      <c r="F37" s="572">
        <v>682</v>
      </c>
      <c r="G37" s="574">
        <v>6.252865132483726</v>
      </c>
    </row>
    <row r="38" spans="1:7" ht="12.75" customHeight="1">
      <c r="A38" s="489" t="s">
        <v>179</v>
      </c>
      <c r="B38" s="572">
        <v>176</v>
      </c>
      <c r="C38" s="574">
        <v>5.056018385521402</v>
      </c>
      <c r="D38" s="174"/>
      <c r="E38" s="489" t="s">
        <v>294</v>
      </c>
      <c r="F38" s="572">
        <v>488</v>
      </c>
      <c r="G38" s="574">
        <v>4.474190886586596</v>
      </c>
    </row>
    <row r="39" spans="1:7" ht="12.75" customHeight="1">
      <c r="A39" s="489" t="s">
        <v>239</v>
      </c>
      <c r="B39" s="572">
        <v>167</v>
      </c>
      <c r="C39" s="574">
        <v>4.79747199080724</v>
      </c>
      <c r="D39" s="174"/>
      <c r="E39" s="489" t="s">
        <v>179</v>
      </c>
      <c r="F39" s="572">
        <v>487</v>
      </c>
      <c r="G39" s="574">
        <v>4.4650224626386725</v>
      </c>
    </row>
    <row r="40" spans="1:7" ht="12.75" customHeight="1">
      <c r="A40" s="489" t="s">
        <v>223</v>
      </c>
      <c r="B40" s="572">
        <v>138</v>
      </c>
      <c r="C40" s="574">
        <v>3.964378052283826</v>
      </c>
      <c r="D40" s="174"/>
      <c r="E40" s="489" t="s">
        <v>320</v>
      </c>
      <c r="F40" s="572">
        <v>334</v>
      </c>
      <c r="G40" s="574">
        <v>3.0622535986063997</v>
      </c>
    </row>
    <row r="41" spans="1:7" ht="12.75" customHeight="1">
      <c r="A41" s="489" t="s">
        <v>204</v>
      </c>
      <c r="B41" s="572">
        <v>100</v>
      </c>
      <c r="C41" s="574">
        <v>2.8727377190462513</v>
      </c>
      <c r="D41" s="174"/>
      <c r="E41" s="489" t="s">
        <v>223</v>
      </c>
      <c r="F41" s="572">
        <v>292</v>
      </c>
      <c r="G41" s="574">
        <v>2.6771797927936185</v>
      </c>
    </row>
    <row r="42" spans="1:7" ht="12.75" customHeight="1">
      <c r="A42" s="489" t="s">
        <v>321</v>
      </c>
      <c r="B42" s="572">
        <v>88</v>
      </c>
      <c r="C42" s="574">
        <v>2.528009192760701</v>
      </c>
      <c r="D42" s="174"/>
      <c r="E42" s="489" t="s">
        <v>321</v>
      </c>
      <c r="F42" s="572">
        <v>203</v>
      </c>
      <c r="G42" s="574">
        <v>1.8611900614284405</v>
      </c>
    </row>
    <row r="43" spans="1:7" ht="12.75" customHeight="1">
      <c r="A43" s="489" t="s">
        <v>331</v>
      </c>
      <c r="B43" s="572">
        <v>88</v>
      </c>
      <c r="C43" s="574">
        <v>2.528009192760701</v>
      </c>
      <c r="D43" s="174"/>
      <c r="E43" s="489" t="s">
        <v>322</v>
      </c>
      <c r="F43" s="572">
        <v>167</v>
      </c>
      <c r="G43" s="574">
        <v>1.5311267993031998</v>
      </c>
    </row>
    <row r="44" spans="1:7" ht="12.75" customHeight="1">
      <c r="A44" s="489" t="s">
        <v>320</v>
      </c>
      <c r="B44" s="572">
        <v>69</v>
      </c>
      <c r="C44" s="574">
        <v>1.982189026141913</v>
      </c>
      <c r="D44" s="174"/>
      <c r="E44" s="489" t="s">
        <v>323</v>
      </c>
      <c r="F44" s="572">
        <v>155</v>
      </c>
      <c r="G44" s="574">
        <v>1.4211057119281194</v>
      </c>
    </row>
    <row r="45" spans="1:7" ht="12.75" customHeight="1">
      <c r="A45" s="489" t="s">
        <v>325</v>
      </c>
      <c r="B45" s="572">
        <v>52</v>
      </c>
      <c r="C45" s="574">
        <v>1.4938236139040506</v>
      </c>
      <c r="D45" s="174"/>
      <c r="E45" s="489" t="s">
        <v>225</v>
      </c>
      <c r="F45" s="572">
        <v>153</v>
      </c>
      <c r="G45" s="574">
        <v>1.4027688640322729</v>
      </c>
    </row>
    <row r="46" spans="1:10" ht="12.75" customHeight="1">
      <c r="A46" s="489" t="s">
        <v>225</v>
      </c>
      <c r="B46" s="572">
        <v>50</v>
      </c>
      <c r="C46" s="574">
        <v>1.4363688595231257</v>
      </c>
      <c r="D46" s="174"/>
      <c r="E46" s="489" t="s">
        <v>188</v>
      </c>
      <c r="F46" s="572">
        <v>143</v>
      </c>
      <c r="G46" s="574">
        <v>1.3110846245530394</v>
      </c>
      <c r="J46" s="178"/>
    </row>
    <row r="47" spans="1:10" ht="12.75" customHeight="1">
      <c r="A47" s="489" t="s">
        <v>322</v>
      </c>
      <c r="B47" s="572">
        <v>49</v>
      </c>
      <c r="C47" s="574">
        <v>1.407641482332663</v>
      </c>
      <c r="D47" s="174"/>
      <c r="E47" s="489" t="s">
        <v>280</v>
      </c>
      <c r="F47" s="572">
        <v>110</v>
      </c>
      <c r="G47" s="574">
        <v>1.0085266342715686</v>
      </c>
      <c r="J47" s="181"/>
    </row>
    <row r="48" spans="1:10" ht="12.75" customHeight="1">
      <c r="A48" s="489" t="s">
        <v>323</v>
      </c>
      <c r="B48" s="572">
        <v>45</v>
      </c>
      <c r="C48" s="574">
        <v>1.292731973570813</v>
      </c>
      <c r="D48" s="174"/>
      <c r="E48" s="489" t="s">
        <v>326</v>
      </c>
      <c r="F48" s="572">
        <v>76</v>
      </c>
      <c r="G48" s="574">
        <v>0.6968002200421748</v>
      </c>
      <c r="J48" s="178"/>
    </row>
    <row r="49" spans="1:7" ht="12.75" customHeight="1">
      <c r="A49" s="489" t="s">
        <v>327</v>
      </c>
      <c r="B49" s="572">
        <v>37</v>
      </c>
      <c r="C49" s="574">
        <v>1.062912956047113</v>
      </c>
      <c r="D49" s="174"/>
      <c r="E49" s="489" t="s">
        <v>327</v>
      </c>
      <c r="F49" s="572">
        <v>74</v>
      </c>
      <c r="G49" s="574">
        <v>0.678463372146328</v>
      </c>
    </row>
    <row r="50" spans="1:7" ht="12.75" customHeight="1">
      <c r="A50" s="489" t="s">
        <v>188</v>
      </c>
      <c r="B50" s="572">
        <v>36</v>
      </c>
      <c r="C50" s="574">
        <v>1.0341855788566505</v>
      </c>
      <c r="D50" s="174"/>
      <c r="E50" s="489" t="s">
        <v>330</v>
      </c>
      <c r="F50" s="572">
        <v>69</v>
      </c>
      <c r="G50" s="574">
        <v>0.6326212524067113</v>
      </c>
    </row>
    <row r="51" spans="1:7" ht="12.75" customHeight="1">
      <c r="A51" s="489" t="s">
        <v>202</v>
      </c>
      <c r="B51" s="572">
        <v>724</v>
      </c>
      <c r="C51" s="574">
        <v>20.798621085894858</v>
      </c>
      <c r="D51" s="174"/>
      <c r="E51" s="489" t="s">
        <v>202</v>
      </c>
      <c r="F51" s="572">
        <v>2010</v>
      </c>
      <c r="G51" s="574">
        <v>18.428532135325938</v>
      </c>
    </row>
    <row r="52" spans="1:7" ht="12.75" customHeight="1">
      <c r="A52" s="318" t="s">
        <v>70</v>
      </c>
      <c r="B52" s="573">
        <v>3481</v>
      </c>
      <c r="C52" s="575">
        <v>100.00000000000003</v>
      </c>
      <c r="E52" s="318" t="s">
        <v>70</v>
      </c>
      <c r="F52" s="573">
        <v>10907</v>
      </c>
      <c r="G52" s="575">
        <v>100.00000000000001</v>
      </c>
    </row>
    <row r="53" spans="1:7" ht="9.75" customHeight="1">
      <c r="A53" s="319"/>
      <c r="B53" s="320"/>
      <c r="C53" s="321"/>
      <c r="E53" s="322"/>
      <c r="F53" s="178"/>
      <c r="G53" s="247"/>
    </row>
  </sheetData>
  <sheetProtection/>
  <mergeCells count="11">
    <mergeCell ref="A33:A34"/>
    <mergeCell ref="E33:E34"/>
    <mergeCell ref="A31:C31"/>
    <mergeCell ref="E31:G31"/>
    <mergeCell ref="A9:A10"/>
    <mergeCell ref="E9:E10"/>
    <mergeCell ref="A1:G1"/>
    <mergeCell ref="A2:G2"/>
    <mergeCell ref="A4:G4"/>
    <mergeCell ref="A7:C7"/>
    <mergeCell ref="E7:G7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2016-01-29T19:02:49Z</cp:lastPrinted>
  <dcterms:created xsi:type="dcterms:W3CDTF">1999-12-14T20:44:05Z</dcterms:created>
  <dcterms:modified xsi:type="dcterms:W3CDTF">2017-02-28T16:36:57Z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