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30" yWindow="32760" windowWidth="22320" windowHeight="12045" tabRatio="856" activeTab="9"/>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'Index'!$A$1:$B$8</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D-4'!$A$1:$F$52</definedName>
    <definedName name="_xlnm.Print_Area" localSheetId="7">'TABLE D-5'!$A$1:$F$48</definedName>
    <definedName name="_xlnm.Print_Area" localSheetId="8">'TABLE D-6'!$A$1:$R$33</definedName>
  </definedNames>
  <calcPr fullCalcOnLoad="1"/>
</workbook>
</file>

<file path=xl/sharedStrings.xml><?xml version="1.0" encoding="utf-8"?>
<sst xmlns="http://schemas.openxmlformats.org/spreadsheetml/2006/main" count="304" uniqueCount="125">
  <si>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</si>
  <si>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</si>
  <si>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</si>
  <si>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</si>
  <si>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</si>
  <si>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</si>
  <si>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</si>
  <si>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</si>
  <si>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</si>
  <si>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</si>
  <si>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</si>
  <si>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</si>
  <si>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</si>
  <si>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</si>
  <si>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</si>
  <si>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</si>
  <si>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</si>
  <si>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</si>
  <si>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</si>
  <si>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</si>
  <si>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</si>
  <si>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</si>
  <si>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</si>
  <si>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</si>
  <si>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</si>
  <si>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</si>
  <si>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</si>
  <si>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</si>
  <si>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</si>
  <si>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</si>
  <si>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</si>
  <si>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</si>
  <si>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</si>
  <si>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</si>
  <si>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</si>
  <si>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</si>
  <si>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</si>
  <si>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</si>
  <si>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</si>
  <si>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</si>
  <si>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</si>
  <si>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</si>
  <si>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</si>
  <si>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</si>
  <si>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</si>
  <si>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</si>
  <si>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</si>
  <si>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</si>
  <si>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</si>
  <si>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</si>
  <si>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</si>
  <si>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</si>
  <si>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</si>
  <si>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</si>
  <si>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</si>
  <si>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</si>
  <si>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</si>
  <si>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</si>
  <si>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</si>
  <si>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</si>
  <si>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</si>
  <si>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</si>
  <si>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</si>
  <si>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</si>
  <si>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</si>
  <si>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</si>
  <si>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</si>
  <si>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</si>
  <si>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</si>
  <si>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</si>
  <si>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</si>
  <si>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</si>
  <si>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</si>
  <si>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</si>
  <si>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</si>
  <si>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</si>
  <si>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t>
  </si>
  <si>
    <t>TABLE D-2</t>
  </si>
  <si>
    <t>TABLE D-3</t>
  </si>
  <si>
    <t>TABLE D-4</t>
  </si>
  <si>
    <t/>
  </si>
  <si>
    <t>TABLE D-5</t>
  </si>
  <si>
    <t>TABLE D-6</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</si>
  <si>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</si>
  <si>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</si>
  <si>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</si>
  <si>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</si>
  <si>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</si>
  <si>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</si>
  <si>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</si>
  <si>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</si>
  <si>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</si>
  <si>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</si>
  <si>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</si>
  <si>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</si>
  <si>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</si>
  <si>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2016</t>
  </si>
  <si>
    <t>-2007</t>
  </si>
  <si>
    <t>-2008</t>
  </si>
  <si>
    <t>-2009</t>
  </si>
  <si>
    <t>-2010</t>
  </si>
  <si>
    <t>-2011</t>
  </si>
  <si>
    <t>-2012</t>
  </si>
  <si>
    <t>-2013</t>
  </si>
  <si>
    <t>-2014</t>
  </si>
  <si>
    <t>-2015</t>
  </si>
  <si>
    <t>-2016</t>
  </si>
  <si>
    <t>-2017</t>
  </si>
  <si>
    <t>-2018</t>
  </si>
  <si>
    <t>-2019</t>
  </si>
  <si>
    <t>-2020</t>
  </si>
  <si>
    <t>FIGURE D-1</t>
  </si>
  <si>
    <t>NUMBER OF FETAL DEATHS BY RACE, HISPANIC ORIGIN, AND AGE OF WOMAN BY COUNTY, DELAWARE, 2020</t>
  </si>
  <si>
    <t>NUMBER FETAL DEATHS BY RACE, HISPANIC ORIGIN, AND EDUCATION OF WOMAN, DELAWARE, 2020</t>
  </si>
  <si>
    <t>NUMBER OF FETAL DEATHS BY RACE, HISPANIC ORIGIN,  AND MARITAL STATUS OF WOMAN BY COUNTY, DELAWARE, 2020</t>
  </si>
  <si>
    <t>NUMBER OF FETAL DEATHS BY WEIGHT OF FETUS IN GRAMS AND RACE OF WOMAN BY COUNTY,DELAWARE, 2020</t>
  </si>
  <si>
    <t>NUMBER OF FETAL DEATHS BY WEEKS OF GESTATION AND RACE OF WOMAN BY COUNTY, DELAWARE, 2020</t>
  </si>
  <si>
    <t>FIVE-YEAR AVERAGE PERINATAL MORTALITY RATES BY RACE AND COUNTY, DELAWARE, 2003-2020</t>
  </si>
  <si>
    <t>FIVE-YEAR AVERAGE PERINATAL MORTALITY RATES BY RACE, DELAWARE, 2003-2020</t>
  </si>
  <si>
    <t>TABLE D-1. NUMBER OF FETAL DEATHS BY RACE, HISPANIC ORIGIN, AND AGE OF WOMAN BY COUNTY, DELAWARE, 2020</t>
  </si>
  <si>
    <t>TABLE D-2. NUMBER FETAL DEATHS BY RACE, HISPANIC ORIGIN, AND EDUCATION OF WOMAN,  DELAWARE, 2020</t>
  </si>
  <si>
    <t>TABLE D-3. NUMBER OF FETAL DEATHS BY RACE, HISPANIC ORIGIN,  AND MARITAL STATUS OF WOMAN BY COUNTY, DELAWARE, 2020</t>
  </si>
  <si>
    <t>TABLE D-4. NUMBER OF FETAL DEATHS BY WEIGHT OF FETUS IN GRAMS AND RACE OF WOMAN BY COUNTY, DELAWARE, 2020</t>
  </si>
  <si>
    <t>TABLE D-5. NUMBER OF FETAL DEATHS BY WEEKS OF GESTATION AND RACE OF WOMAN BY COUNTY, DELAWARE, 2020</t>
  </si>
  <si>
    <t>TABLE D-6. FIVE-YEAR AVERAGE PERINATAL MORTALITY RATES BY RACE AND COUNTY, DELAWARE, 2003-2020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</si>
</sst>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4">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8"/>
      <name val="Arial"/>
      <family val="2"/>
    </font>
    <font>
      <b/>
      <sz val="10"/>
      <name val="Arial"/>
      <family val="2"/>
    </font>
    <font>
      <b/>
      <sz val="9"/>
      <name val="Arial"/>
      <family val="2"/>
    </font>
    <font>
      <sz val="8"/>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i/>
      <sz val="7"/>
      <color indexed="8"/>
      <name val="Small Fonts"/>
      <family val="0"/>
    </font>
    <font>
      <sz val="5"/>
      <color indexed="8"/>
      <name val="Small Fonts"/>
      <family val="0"/>
    </font>
    <font>
      <sz val="9"/>
      <color indexed="8"/>
      <name val="Arial"/>
      <family val="0"/>
    </font>
    <font>
      <b/>
      <sz val="10"/>
      <color indexed="8"/>
      <name val="Arial"/>
      <family val="0"/>
    </font>
    <font>
      <b/>
      <sz val="12"/>
      <color indexed="8"/>
      <name val="Arial"/>
      <family val="0"/>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style="double"/>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 fillId="0" borderId="0">
      <alignment/>
      <protection/>
    </xf>
    <xf numFmtId="0" fontId="4" fillId="0" borderId="0">
      <alignment/>
      <protection/>
    </xf>
    <xf numFmtId="171" fontId="12" fillId="0" borderId="0">
      <alignment/>
      <protection/>
    </xf>
    <xf numFmtId="0" fontId="6"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7">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5" fillId="0" borderId="16" xfId="58" applyFont="1" applyBorder="1" applyAlignment="1">
      <alignment horizontal="center"/>
      <protection/>
    </xf>
    <xf numFmtId="0" fontId="5" fillId="0" borderId="17" xfId="58" applyFont="1" applyBorder="1" applyAlignment="1">
      <alignment horizontal="center"/>
      <protection/>
    </xf>
    <xf numFmtId="0" fontId="5" fillId="0" borderId="12"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6" xfId="58" applyFont="1" applyBorder="1">
      <alignment/>
      <protection/>
    </xf>
    <xf numFmtId="0" fontId="3" fillId="0" borderId="0"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5" fillId="0" borderId="16" xfId="57" applyFont="1" applyBorder="1" applyAlignment="1">
      <alignment horizontal="center"/>
      <protection/>
    </xf>
    <xf numFmtId="0" fontId="5" fillId="0" borderId="17" xfId="57" applyFont="1" applyBorder="1" applyAlignment="1">
      <alignment horizontal="center"/>
      <protection/>
    </xf>
    <xf numFmtId="0" fontId="5" fillId="0" borderId="12" xfId="57" applyFont="1" applyBorder="1" applyAlignment="1">
      <alignment horizontal="center"/>
      <protection/>
    </xf>
    <xf numFmtId="0" fontId="2" fillId="0" borderId="16" xfId="57" applyFont="1" applyBorder="1">
      <alignment/>
      <protection/>
    </xf>
    <xf numFmtId="0" fontId="3" fillId="0" borderId="16"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62" fillId="0" borderId="0" xfId="0" applyFont="1" applyAlignment="1">
      <alignment horizontal="left" readingOrder="1"/>
    </xf>
    <xf numFmtId="0" fontId="63"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xf>
    <xf numFmtId="168" fontId="3" fillId="0" borderId="19" xfId="0" applyNumberFormat="1" applyFont="1" applyBorder="1" applyAlignment="1">
      <alignment/>
    </xf>
    <xf numFmtId="168" fontId="3" fillId="0" borderId="18" xfId="0" applyNumberFormat="1" applyFont="1" applyBorder="1" applyAlignment="1">
      <alignment/>
    </xf>
    <xf numFmtId="0" fontId="3" fillId="0" borderId="20" xfId="0" applyFont="1" applyBorder="1" applyAlignment="1">
      <alignment horizontal="center"/>
    </xf>
    <xf numFmtId="0" fontId="3" fillId="0" borderId="21" xfId="0" applyFont="1" applyBorder="1" applyAlignment="1">
      <alignment/>
    </xf>
    <xf numFmtId="168" fontId="3" fillId="0" borderId="21" xfId="0" applyNumberFormat="1" applyFont="1" applyBorder="1" applyAlignment="1">
      <alignment/>
    </xf>
    <xf numFmtId="168" fontId="3" fillId="0" borderId="22" xfId="0" applyNumberFormat="1" applyFont="1" applyBorder="1" applyAlignment="1">
      <alignment/>
    </xf>
    <xf numFmtId="167" fontId="3" fillId="0" borderId="19" xfId="0" applyNumberFormat="1" applyFont="1" applyBorder="1" applyAlignment="1">
      <alignment horizontal="right"/>
    </xf>
    <xf numFmtId="167" fontId="3" fillId="0" borderId="18" xfId="0" applyNumberFormat="1" applyFont="1" applyBorder="1" applyAlignment="1">
      <alignment horizontal="right"/>
    </xf>
    <xf numFmtId="167" fontId="3" fillId="0" borderId="21" xfId="0" applyNumberFormat="1" applyFont="1" applyBorder="1" applyAlignment="1">
      <alignment horizontal="right"/>
    </xf>
    <xf numFmtId="167" fontId="3" fillId="0" borderId="22" xfId="0" applyNumberFormat="1" applyFont="1" applyBorder="1" applyAlignment="1">
      <alignment horizontal="right"/>
    </xf>
    <xf numFmtId="0" fontId="3" fillId="0" borderId="19" xfId="0" applyFont="1" applyBorder="1" applyAlignment="1">
      <alignment horizontal="right"/>
    </xf>
    <xf numFmtId="169" fontId="3" fillId="0" borderId="19" xfId="0" applyNumberFormat="1" applyFont="1" applyBorder="1" applyAlignment="1">
      <alignment horizontal="right"/>
    </xf>
    <xf numFmtId="169" fontId="3" fillId="0" borderId="18" xfId="0" applyNumberFormat="1" applyFont="1" applyBorder="1" applyAlignment="1">
      <alignment horizontal="right"/>
    </xf>
    <xf numFmtId="0" fontId="3" fillId="0" borderId="21" xfId="0" applyFont="1" applyBorder="1" applyAlignment="1">
      <alignment horizontal="right"/>
    </xf>
    <xf numFmtId="169" fontId="3" fillId="0" borderId="21" xfId="0" applyNumberFormat="1" applyFont="1" applyBorder="1" applyAlignment="1">
      <alignment horizontal="right"/>
    </xf>
    <xf numFmtId="169" fontId="3" fillId="0" borderId="22" xfId="0" applyNumberFormat="1" applyFont="1" applyBorder="1" applyAlignment="1">
      <alignment horizontal="right"/>
    </xf>
    <xf numFmtId="171" fontId="3" fillId="0" borderId="0" xfId="59" applyFont="1" applyAlignment="1">
      <alignment horizontal="center"/>
      <protection/>
    </xf>
    <xf numFmtId="171" fontId="3" fillId="0" borderId="19" xfId="59" applyFont="1" applyBorder="1">
      <alignment/>
      <protection/>
    </xf>
    <xf numFmtId="171" fontId="3" fillId="0" borderId="10" xfId="59" applyFont="1" applyBorder="1">
      <alignment/>
      <protection/>
    </xf>
    <xf numFmtId="0" fontId="11" fillId="0" borderId="0" xfId="0" applyFont="1" applyAlignment="1">
      <alignment/>
    </xf>
    <xf numFmtId="171" fontId="3" fillId="0" borderId="13" xfId="59" applyFont="1" applyBorder="1" applyAlignment="1" applyProtection="1" quotePrefix="1">
      <alignment horizontal="left"/>
      <protection/>
    </xf>
    <xf numFmtId="171" fontId="3" fillId="0" borderId="14"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171" fontId="3" fillId="0" borderId="0" xfId="59" applyFont="1" applyAlignment="1" applyProtection="1">
      <alignment/>
      <protection/>
    </xf>
    <xf numFmtId="171" fontId="3" fillId="0" borderId="0" xfId="59" applyFont="1" applyAlignment="1">
      <alignment/>
      <protection/>
    </xf>
    <xf numFmtId="0" fontId="3" fillId="0" borderId="10" xfId="58" applyFont="1" applyBorder="1">
      <alignment/>
      <protection/>
    </xf>
    <xf numFmtId="0" fontId="3" fillId="0" borderId="23" xfId="58" applyFont="1" applyBorder="1">
      <alignment/>
      <protection/>
    </xf>
    <xf numFmtId="0" fontId="3" fillId="0" borderId="12" xfId="58" applyFont="1" applyBorder="1">
      <alignment/>
      <protection/>
    </xf>
    <xf numFmtId="0" fontId="3" fillId="0" borderId="23" xfId="57" applyFont="1" applyBorder="1">
      <alignment/>
      <protection/>
    </xf>
    <xf numFmtId="0" fontId="3" fillId="0" borderId="10" xfId="57" applyFont="1" applyBorder="1">
      <alignment/>
      <protection/>
    </xf>
    <xf numFmtId="0" fontId="3" fillId="0" borderId="12" xfId="57" applyFont="1" applyBorder="1">
      <alignment/>
      <protection/>
    </xf>
    <xf numFmtId="171" fontId="3" fillId="0" borderId="10" xfId="59" applyFont="1" applyBorder="1" applyAlignment="1" applyProtection="1" quotePrefix="1">
      <alignment horizontal="left"/>
      <protection/>
    </xf>
    <xf numFmtId="171" fontId="3" fillId="0" borderId="11" xfId="59" applyFont="1" applyBorder="1" applyAlignment="1" applyProtection="1" quotePrefix="1">
      <alignment horizontal="left"/>
      <protection/>
    </xf>
    <xf numFmtId="170" fontId="3" fillId="0" borderId="16" xfId="58" applyNumberFormat="1" applyFont="1" applyBorder="1" applyProtection="1">
      <alignment/>
      <protection locked="0"/>
    </xf>
    <xf numFmtId="170" fontId="3" fillId="0" borderId="17" xfId="58" applyNumberFormat="1" applyFont="1" applyBorder="1" applyProtection="1">
      <alignment/>
      <protection locked="0"/>
    </xf>
    <xf numFmtId="170" fontId="3" fillId="0" borderId="12" xfId="58" applyNumberFormat="1" applyFont="1" applyBorder="1" applyProtection="1">
      <alignment/>
      <protection locked="0"/>
    </xf>
    <xf numFmtId="170" fontId="13" fillId="0" borderId="16" xfId="58" applyNumberFormat="1" applyFont="1" applyBorder="1" applyAlignment="1">
      <alignment horizontal="center"/>
      <protection/>
    </xf>
    <xf numFmtId="170" fontId="13" fillId="0" borderId="17" xfId="58" applyNumberFormat="1" applyFont="1" applyBorder="1" applyAlignment="1">
      <alignment horizontal="center"/>
      <protection/>
    </xf>
    <xf numFmtId="170" fontId="13" fillId="0" borderId="12" xfId="58" applyNumberFormat="1" applyFont="1" applyBorder="1" applyAlignment="1">
      <alignment horizontal="center"/>
      <protection/>
    </xf>
    <xf numFmtId="170" fontId="3" fillId="0" borderId="22" xfId="58" applyNumberFormat="1" applyFont="1" applyBorder="1" applyProtection="1">
      <alignment/>
      <protection locked="0"/>
    </xf>
    <xf numFmtId="170" fontId="3" fillId="0" borderId="15" xfId="58" applyNumberFormat="1" applyFont="1" applyBorder="1" applyProtection="1">
      <alignment/>
      <protection locked="0"/>
    </xf>
    <xf numFmtId="170" fontId="3" fillId="0" borderId="14" xfId="58" applyNumberFormat="1" applyFont="1" applyBorder="1" applyProtection="1">
      <alignment/>
      <protection locked="0"/>
    </xf>
    <xf numFmtId="170" fontId="3" fillId="0" borderId="11" xfId="58" applyNumberFormat="1" applyFont="1" applyBorder="1" applyProtection="1">
      <alignment/>
      <protection locked="0"/>
    </xf>
    <xf numFmtId="166" fontId="3" fillId="0" borderId="16" xfId="57" applyNumberFormat="1" applyFont="1" applyBorder="1" applyProtection="1">
      <alignment/>
      <protection locked="0"/>
    </xf>
    <xf numFmtId="166" fontId="3" fillId="0" borderId="17" xfId="57" applyNumberFormat="1" applyFont="1" applyBorder="1" applyAlignment="1" applyProtection="1">
      <alignment horizontal="center"/>
      <protection locked="0"/>
    </xf>
    <xf numFmtId="166" fontId="3" fillId="0" borderId="16" xfId="57" applyNumberFormat="1" applyFont="1" applyBorder="1" applyAlignment="1" applyProtection="1">
      <alignment horizontal="center"/>
      <protection locked="0"/>
    </xf>
    <xf numFmtId="166" fontId="3" fillId="0" borderId="12" xfId="57" applyNumberFormat="1" applyFont="1" applyBorder="1" applyAlignment="1" applyProtection="1">
      <alignment horizontal="center"/>
      <protection locked="0"/>
    </xf>
    <xf numFmtId="166" fontId="13" fillId="0" borderId="16" xfId="57" applyNumberFormat="1" applyFont="1" applyBorder="1" applyAlignment="1">
      <alignment horizontal="center"/>
      <protection/>
    </xf>
    <xf numFmtId="166" fontId="13" fillId="0" borderId="17" xfId="57" applyNumberFormat="1" applyFont="1" applyBorder="1" applyAlignment="1">
      <alignment horizontal="center"/>
      <protection/>
    </xf>
    <xf numFmtId="166" fontId="13" fillId="0" borderId="12" xfId="57" applyNumberFormat="1" applyFont="1" applyBorder="1" applyAlignment="1">
      <alignment horizontal="center"/>
      <protection/>
    </xf>
    <xf numFmtId="166" fontId="3" fillId="0" borderId="22" xfId="57" applyNumberFormat="1" applyFont="1" applyBorder="1" applyProtection="1">
      <alignment/>
      <protection locked="0"/>
    </xf>
    <xf numFmtId="166" fontId="3" fillId="0" borderId="15" xfId="57" applyNumberFormat="1" applyFont="1" applyBorder="1" applyAlignment="1" applyProtection="1">
      <alignment horizontal="center"/>
      <protection locked="0"/>
    </xf>
    <xf numFmtId="166" fontId="3" fillId="0" borderId="14" xfId="57" applyNumberFormat="1" applyFont="1" applyBorder="1" applyAlignment="1" applyProtection="1">
      <alignment horizontal="center"/>
      <protection locked="0"/>
    </xf>
    <xf numFmtId="166" fontId="3" fillId="0" borderId="11" xfId="57" applyNumberFormat="1" applyFont="1" applyBorder="1" applyAlignment="1" applyProtection="1">
      <alignment horizontal="center"/>
      <protection locked="0"/>
    </xf>
    <xf numFmtId="0" fontId="54" fillId="0" borderId="0" xfId="53" applyAlignment="1">
      <alignment/>
    </xf>
    <xf numFmtId="0" fontId="0" fillId="0" borderId="0" xfId="60" applyFont="1" applyAlignment="1">
      <alignment vertical="top" wrapText="1"/>
      <protection/>
    </xf>
    <xf numFmtId="0" fontId="0" fillId="0" borderId="0" xfId="0" applyAlignment="1">
      <alignment vertical="top" wrapText="1"/>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2" fillId="0" borderId="0" xfId="0" applyFont="1" applyAlignment="1">
      <alignment horizontal="left" wrapText="1"/>
    </xf>
    <xf numFmtId="0" fontId="3" fillId="0" borderId="23" xfId="0" applyFont="1" applyBorder="1" applyAlignment="1">
      <alignment horizontal="center"/>
    </xf>
    <xf numFmtId="0" fontId="3" fillId="0" borderId="0" xfId="0" applyFont="1" applyAlignment="1">
      <alignment horizontal="center"/>
    </xf>
    <xf numFmtId="0" fontId="2" fillId="0" borderId="0" xfId="0" applyFont="1" applyAlignment="1">
      <alignment horizontal="left" vertical="center" wrapText="1"/>
    </xf>
    <xf numFmtId="0" fontId="3" fillId="0" borderId="24" xfId="58" applyFont="1" applyBorder="1" applyAlignment="1">
      <alignment horizontal="center"/>
      <protection/>
    </xf>
    <xf numFmtId="0" fontId="3" fillId="0" borderId="25" xfId="58" applyFont="1" applyBorder="1" applyAlignment="1">
      <alignment horizontal="center"/>
      <protection/>
    </xf>
    <xf numFmtId="0" fontId="3" fillId="0" borderId="26" xfId="58" applyFont="1" applyBorder="1" applyAlignment="1">
      <alignment horizontal="center"/>
      <protection/>
    </xf>
    <xf numFmtId="0" fontId="14" fillId="0" borderId="0" xfId="58" applyFont="1" applyAlignment="1">
      <alignment horizontal="left" wrapText="1"/>
      <protection/>
    </xf>
    <xf numFmtId="0" fontId="14" fillId="0" borderId="27" xfId="57" applyFont="1" applyBorder="1" applyAlignment="1">
      <alignment horizontal="left" wrapText="1"/>
      <protection/>
    </xf>
    <xf numFmtId="0" fontId="3" fillId="0" borderId="24" xfId="57" applyFont="1" applyBorder="1" applyAlignment="1">
      <alignment horizontal="center"/>
      <protection/>
    </xf>
    <xf numFmtId="0" fontId="3" fillId="0" borderId="25" xfId="57" applyFont="1" applyBorder="1" applyAlignment="1">
      <alignment horizontal="center"/>
      <protection/>
    </xf>
    <xf numFmtId="0" fontId="3" fillId="0" borderId="26" xfId="57" applyFont="1" applyBorder="1" applyAlignment="1">
      <alignment horizontal="center"/>
      <protection/>
    </xf>
    <xf numFmtId="171" fontId="15" fillId="0" borderId="27" xfId="59" applyFont="1" applyBorder="1" applyAlignment="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Figure D-1. Five-year Average Perinatal Mortality Rates by Race, Delaware, 
</a:t>
            </a:r>
            <a:r>
              <a:rPr lang="en-US" cap="none" sz="1200" b="1" i="0" u="none" baseline="0">
                <a:solidFill>
                  <a:srgbClr val="000000"/>
                </a:solidFill>
                <a:latin typeface="Arial"/>
                <a:ea typeface="Arial"/>
                <a:cs typeface="Arial"/>
              </a:rPr>
              <a:t>2003- 2020</a:t>
            </a:r>
          </a:p>
        </c:rich>
      </c:tx>
      <c:layout>
        <c:manualLayout>
          <c:xMode val="factor"/>
          <c:yMode val="factor"/>
          <c:x val="-0.1465"/>
          <c:y val="0.03475"/>
        </c:manualLayout>
      </c:layout>
      <c:spPr>
        <a:noFill/>
        <a:ln w="3175">
          <a:noFill/>
        </a:ln>
      </c:spPr>
    </c:title>
    <c:plotArea>
      <c:layout>
        <c:manualLayout>
          <c:xMode val="edge"/>
          <c:yMode val="edge"/>
          <c:x val="0.05475"/>
          <c:y val="0.16575"/>
          <c:w val="0.853"/>
          <c:h val="0.723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'[2]PERI_RACE'!$P$82:$AC$82</c:f>
              <c:strCache>
                <c:ptCount val="14"/>
                <c:pt idx="0">
                  <c:v>03-07</c:v>
                </c:pt>
                <c:pt idx="1">
                  <c:v>04-08</c:v>
                </c:pt>
                <c:pt idx="2">
                  <c:v>05-09</c:v>
                </c:pt>
                <c:pt idx="3">
                  <c:v>06-10</c:v>
                </c:pt>
                <c:pt idx="4">
                  <c:v>07-11</c:v>
                </c:pt>
                <c:pt idx="5">
                  <c:v>08-12</c:v>
                </c:pt>
                <c:pt idx="6">
                  <c:v>09-13</c:v>
                </c:pt>
                <c:pt idx="7">
                  <c:v>10-14</c:v>
                </c:pt>
                <c:pt idx="8">
                  <c:v>11-15</c:v>
                </c:pt>
                <c:pt idx="9">
                  <c:v>12-16</c:v>
                </c:pt>
                <c:pt idx="10">
                  <c:v>13-17</c:v>
                </c:pt>
                <c:pt idx="11">
                  <c:v>14-18</c:v>
                </c:pt>
                <c:pt idx="12">
                  <c:v>15-19</c:v>
                </c:pt>
                <c:pt idx="13">
                  <c:v>16-20</c:v>
                </c:pt>
              </c:strCache>
            </c:strRef>
          </c:cat>
          <c:val>
            <c:numRef>
              <c:f>'[2]PERI_RACE'!$P$84:$AC$84</c:f>
              <c:numCache>
                <c:ptCount val="14"/>
                <c:pt idx="0">
                  <c:v>5.433447937131631</c:v>
                </c:pt>
                <c:pt idx="1">
                  <c:v>5.28806011689396</c:v>
                </c:pt>
                <c:pt idx="2">
                  <c:v>5.140421263791374</c:v>
                </c:pt>
                <c:pt idx="3">
                  <c:v>5.118159989890054</c:v>
                </c:pt>
                <c:pt idx="4">
                  <c:v>5.263997447758813</c:v>
                </c:pt>
                <c:pt idx="5">
                  <c:v>4.937873164434404</c:v>
                </c:pt>
                <c:pt idx="6">
                  <c:v>4.659557013945857</c:v>
                </c:pt>
                <c:pt idx="7">
                  <c:v>4.89385622644005</c:v>
                </c:pt>
                <c:pt idx="8">
                  <c:v>5.291359678499665</c:v>
                </c:pt>
                <c:pt idx="9">
                  <c:v>4.581551618814905</c:v>
                </c:pt>
                <c:pt idx="10">
                  <c:v>4.388561875239455</c:v>
                </c:pt>
                <c:pt idx="11">
                  <c:v>4.38846867418296</c:v>
                </c:pt>
                <c:pt idx="12">
                  <c:v>4.505835426207712</c:v>
                </c:pt>
                <c:pt idx="13">
                  <c:v>4.063482327685349</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'[2]PERI_RACE'!$P$82:$AC$82</c:f>
              <c:strCache>
                <c:ptCount val="14"/>
                <c:pt idx="0">
                  <c:v>03-07</c:v>
                </c:pt>
                <c:pt idx="1">
                  <c:v>04-08</c:v>
                </c:pt>
                <c:pt idx="2">
                  <c:v>05-09</c:v>
                </c:pt>
                <c:pt idx="3">
                  <c:v>06-10</c:v>
                </c:pt>
                <c:pt idx="4">
                  <c:v>07-11</c:v>
                </c:pt>
                <c:pt idx="5">
                  <c:v>08-12</c:v>
                </c:pt>
                <c:pt idx="6">
                  <c:v>09-13</c:v>
                </c:pt>
                <c:pt idx="7">
                  <c:v>10-14</c:v>
                </c:pt>
                <c:pt idx="8">
                  <c:v>11-15</c:v>
                </c:pt>
                <c:pt idx="9">
                  <c:v>12-16</c:v>
                </c:pt>
                <c:pt idx="10">
                  <c:v>13-17</c:v>
                </c:pt>
                <c:pt idx="11">
                  <c:v>14-18</c:v>
                </c:pt>
                <c:pt idx="12">
                  <c:v>15-19</c:v>
                </c:pt>
                <c:pt idx="13">
                  <c:v>16-20</c:v>
                </c:pt>
              </c:strCache>
            </c:strRef>
          </c:cat>
          <c:val>
            <c:numRef>
              <c:f>'[2]PERI_RACE'!$P$85:$AC$85</c:f>
              <c:numCache>
                <c:ptCount val="14"/>
                <c:pt idx="0">
                  <c:v>12.147947064811673</c:v>
                </c:pt>
                <c:pt idx="1">
                  <c:v>12.397242110845928</c:v>
                </c:pt>
                <c:pt idx="2">
                  <c:v>12.961636162313553</c:v>
                </c:pt>
                <c:pt idx="3">
                  <c:v>12.296401210326403</c:v>
                </c:pt>
                <c:pt idx="4">
                  <c:v>12.568936770552778</c:v>
                </c:pt>
                <c:pt idx="5">
                  <c:v>13.084723585214261</c:v>
                </c:pt>
                <c:pt idx="6">
                  <c:v>12.628780325689597</c:v>
                </c:pt>
                <c:pt idx="7">
                  <c:v>12.478806375042389</c:v>
                </c:pt>
                <c:pt idx="8">
                  <c:v>12.872905598692277</c:v>
                </c:pt>
                <c:pt idx="9">
                  <c:v>12.224435134949523</c:v>
                </c:pt>
                <c:pt idx="10">
                  <c:v>11.901504787961697</c:v>
                </c:pt>
                <c:pt idx="11">
                  <c:v>12.092064582617656</c:v>
                </c:pt>
                <c:pt idx="12">
                  <c:v>11.912096939823373</c:v>
                </c:pt>
                <c:pt idx="13">
                  <c:v>11.079760512008809</c:v>
                </c:pt>
              </c:numCache>
            </c:numRef>
          </c:val>
          <c:smooth val="0"/>
        </c:ser>
        <c:marker val="1"/>
        <c:axId val="41926425"/>
        <c:axId val="41793506"/>
      </c:lineChart>
      <c:catAx>
        <c:axId val="4192642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Five-year interval</a:t>
                </a:r>
              </a:p>
            </c:rich>
          </c:tx>
          <c:layout>
            <c:manualLayout>
              <c:xMode val="factor"/>
              <c:yMode val="factor"/>
              <c:x val="-0.002"/>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793506"/>
        <c:crosses val="autoZero"/>
        <c:auto val="1"/>
        <c:lblOffset val="100"/>
        <c:tickLblSkip val="1"/>
        <c:noMultiLvlLbl val="0"/>
      </c:catAx>
      <c:valAx>
        <c:axId val="4179350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Deaths per 1,000 births plus late fetal deaths</a:t>
                </a:r>
              </a:p>
            </c:rich>
          </c:tx>
          <c:layout>
            <c:manualLayout>
              <c:xMode val="factor"/>
              <c:yMode val="factor"/>
              <c:x val="-0.0035"/>
              <c:y val="0.001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926425"/>
        <c:crossesAt val="1"/>
        <c:crossBetween val="between"/>
        <c:dispUnits/>
      </c:valAx>
      <c:spPr>
        <a:noFill/>
        <a:ln>
          <a:noFill/>
        </a:ln>
      </c:spPr>
    </c:plotArea>
    <c:legend>
      <c:legendPos val="r"/>
      <c:layout>
        <c:manualLayout>
          <c:xMode val="edge"/>
          <c:yMode val="edge"/>
          <c:x val="0.37625"/>
          <c:y val="0.73975"/>
          <c:w val="0.1805"/>
          <c:h val="0.083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tabSelected="1" workbookViewId="0" zoomScale="118"/>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676275</xdr:colOff>
      <xdr:row>20</xdr:row>
      <xdr:rowOff>57150</xdr:rowOff>
    </xdr:to>
    <xdr:sp>
      <xdr:nvSpPr>
        <xdr:cNvPr id="1" name="Text Box 1"/>
        <xdr:cNvSpPr txBox="1">
          <a:spLocks noChangeArrowheads="1"/>
        </xdr:cNvSpPr>
      </xdr:nvSpPr>
      <xdr:spPr>
        <a:xfrm>
          <a:off x="28575" y="4867275"/>
          <a:ext cx="5238750"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00650"/>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oneCellAnchor>
    <xdr:from>
      <xdr:col>5</xdr:col>
      <xdr:colOff>9525</xdr:colOff>
      <xdr:row>31</xdr:row>
      <xdr:rowOff>28575</xdr:rowOff>
    </xdr:from>
    <xdr:ext cx="600075" cy="142875"/>
    <xdr:sp fLocksText="0">
      <xdr:nvSpPr>
        <xdr:cNvPr id="2" name="Text 1"/>
        <xdr:cNvSpPr txBox="1">
          <a:spLocks noChangeArrowheads="1"/>
        </xdr:cNvSpPr>
      </xdr:nvSpPr>
      <xdr:spPr>
        <a:xfrm>
          <a:off x="4210050" y="5210175"/>
          <a:ext cx="600075" cy="1428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190500</xdr:colOff>
      <xdr:row>19</xdr:row>
      <xdr:rowOff>28575</xdr:rowOff>
    </xdr:from>
    <xdr:ext cx="447675" cy="228600"/>
    <xdr:sp>
      <xdr:nvSpPr>
        <xdr:cNvPr id="2" name="Text 1"/>
        <xdr:cNvSpPr txBox="1">
          <a:spLocks noChangeArrowheads="1"/>
        </xdr:cNvSpPr>
      </xdr:nvSpPr>
      <xdr:spPr>
        <a:xfrm>
          <a:off x="2933700" y="2400300"/>
          <a:ext cx="447675" cy="22860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304800</xdr:colOff>
      <xdr:row>19</xdr:row>
      <xdr:rowOff>38100</xdr:rowOff>
    </xdr:from>
    <xdr:ext cx="428625" cy="171450"/>
    <xdr:sp>
      <xdr:nvSpPr>
        <xdr:cNvPr id="1" name="Text 1"/>
        <xdr:cNvSpPr txBox="1">
          <a:spLocks noChangeArrowheads="1"/>
        </xdr:cNvSpPr>
      </xdr:nvSpPr>
      <xdr:spPr>
        <a:xfrm>
          <a:off x="3619500" y="2295525"/>
          <a:ext cx="428625"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85725</xdr:rowOff>
    </xdr:to>
    <xdr:sp>
      <xdr:nvSpPr>
        <xdr:cNvPr id="2" name="Text Box 1"/>
        <xdr:cNvSpPr txBox="1">
          <a:spLocks noChangeArrowheads="1"/>
        </xdr:cNvSpPr>
      </xdr:nvSpPr>
      <xdr:spPr>
        <a:xfrm>
          <a:off x="28575" y="2286000"/>
          <a:ext cx="3333750" cy="7905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11</xdr:row>
      <xdr:rowOff>19050</xdr:rowOff>
    </xdr:from>
    <xdr:ext cx="523875" cy="171450"/>
    <xdr:sp fLocksText="0">
      <xdr:nvSpPr>
        <xdr:cNvPr id="1" name="Text 1"/>
        <xdr:cNvSpPr txBox="1">
          <a:spLocks noChangeArrowheads="1"/>
        </xdr:cNvSpPr>
      </xdr:nvSpPr>
      <xdr:spPr>
        <a:xfrm>
          <a:off x="4962525" y="1609725"/>
          <a:ext cx="523875" cy="1714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11</xdr:row>
      <xdr:rowOff>47625</xdr:rowOff>
    </xdr:from>
    <xdr:to>
      <xdr:col>4</xdr:col>
      <xdr:colOff>609600</xdr:colOff>
      <xdr:row>17</xdr:row>
      <xdr:rowOff>9525</xdr:rowOff>
    </xdr:to>
    <xdr:sp>
      <xdr:nvSpPr>
        <xdr:cNvPr id="2" name="Text Box 1"/>
        <xdr:cNvSpPr txBox="1">
          <a:spLocks noChangeArrowheads="1"/>
        </xdr:cNvSpPr>
      </xdr:nvSpPr>
      <xdr:spPr>
        <a:xfrm>
          <a:off x="0" y="1638300"/>
          <a:ext cx="4381500" cy="73342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5</xdr:col>
      <xdr:colOff>285750</xdr:colOff>
      <xdr:row>40</xdr:row>
      <xdr:rowOff>9525</xdr:rowOff>
    </xdr:from>
    <xdr:ext cx="457200" cy="180975"/>
    <xdr:sp>
      <xdr:nvSpPr>
        <xdr:cNvPr id="3" name="Text 1"/>
        <xdr:cNvSpPr txBox="1">
          <a:spLocks noChangeArrowheads="1"/>
        </xdr:cNvSpPr>
      </xdr:nvSpPr>
      <xdr:spPr>
        <a:xfrm>
          <a:off x="5029200" y="5848350"/>
          <a:ext cx="457200" cy="180975"/>
        </a:xfrm>
        <a:prstGeom prst="rect">
          <a:avLst/>
        </a:prstGeom>
        <a:noFill/>
        <a:ln w="1" cmpd="sng">
          <a:noFill/>
        </a:ln>
      </xdr:spPr>
      <xdr:txBody>
        <a:bodyPr vertOverflow="clip" wrap="square" lIns="18288" tIns="18288" rIns="0" bIns="0"/>
        <a:p>
          <a:pPr algn="r">
            <a:defRPr/>
          </a:pPr>
          <a:r>
            <a:rPr lang="en-US" cap="none" u="none" baseline="0">
              <a:latin typeface="Arial"/>
              <a:ea typeface="Arial"/>
              <a:cs typeface="Arial"/>
            </a:rPr>
            <a:t/>
          </a:r>
        </a:p>
      </xdr:txBody>
    </xdr:sp>
    <xdr:clientData/>
  </xdr:oneCellAnchor>
  <xdr:twoCellAnchor>
    <xdr:from>
      <xdr:col>0</xdr:col>
      <xdr:colOff>0</xdr:colOff>
      <xdr:row>40</xdr:row>
      <xdr:rowOff>47625</xdr:rowOff>
    </xdr:from>
    <xdr:to>
      <xdr:col>5</xdr:col>
      <xdr:colOff>219075</xdr:colOff>
      <xdr:row>46</xdr:row>
      <xdr:rowOff>85725</xdr:rowOff>
    </xdr:to>
    <xdr:sp>
      <xdr:nvSpPr>
        <xdr:cNvPr id="4" name="Text Box 1"/>
        <xdr:cNvSpPr txBox="1">
          <a:spLocks noChangeArrowheads="1"/>
        </xdr:cNvSpPr>
      </xdr:nvSpPr>
      <xdr:spPr>
        <a:xfrm>
          <a:off x="0" y="5886450"/>
          <a:ext cx="4962525" cy="10096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2886075" cy="914400"/>
    <xdr:sp>
      <xdr:nvSpPr>
        <xdr:cNvPr id="1" name="Text 2"/>
        <xdr:cNvSpPr txBox="1">
          <a:spLocks noChangeArrowheads="1"/>
        </xdr:cNvSpPr>
      </xdr:nvSpPr>
      <xdr:spPr>
        <a:xfrm>
          <a:off x="9525" y="5657850"/>
          <a:ext cx="288607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oneCellAnchor>
    <xdr:from>
      <xdr:col>4</xdr:col>
      <xdr:colOff>76200</xdr:colOff>
      <xdr:row>43</xdr:row>
      <xdr:rowOff>28575</xdr:rowOff>
    </xdr:from>
    <xdr:ext cx="581025" cy="171450"/>
    <xdr:sp fLocksText="0">
      <xdr:nvSpPr>
        <xdr:cNvPr id="2" name="Text 1"/>
        <xdr:cNvSpPr txBox="1">
          <a:spLocks noChangeArrowheads="1"/>
        </xdr:cNvSpPr>
      </xdr:nvSpPr>
      <xdr:spPr>
        <a:xfrm>
          <a:off x="3390900" y="5610225"/>
          <a:ext cx="581025" cy="1714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40</xdr:row>
      <xdr:rowOff>47625</xdr:rowOff>
    </xdr:from>
    <xdr:ext cx="2838450" cy="981075"/>
    <xdr:sp>
      <xdr:nvSpPr>
        <xdr:cNvPr id="1" name="Text 2"/>
        <xdr:cNvSpPr txBox="1">
          <a:spLocks noChangeArrowheads="1"/>
        </xdr:cNvSpPr>
      </xdr:nvSpPr>
      <xdr:spPr>
        <a:xfrm>
          <a:off x="0" y="5276850"/>
          <a:ext cx="2838450"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oneCellAnchor>
    <xdr:from>
      <xdr:col>4</xdr:col>
      <xdr:colOff>85725</xdr:colOff>
      <xdr:row>40</xdr:row>
      <xdr:rowOff>28575</xdr:rowOff>
    </xdr:from>
    <xdr:ext cx="552450" cy="152400"/>
    <xdr:sp fLocksText="0">
      <xdr:nvSpPr>
        <xdr:cNvPr id="2" name="Text 1"/>
        <xdr:cNvSpPr txBox="1">
          <a:spLocks noChangeArrowheads="1"/>
        </xdr:cNvSpPr>
      </xdr:nvSpPr>
      <xdr:spPr>
        <a:xfrm>
          <a:off x="3352800" y="5257800"/>
          <a:ext cx="552450" cy="15240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95950" cy="742950"/>
    <xdr:sp>
      <xdr:nvSpPr>
        <xdr:cNvPr id="1" name="Text 2"/>
        <xdr:cNvSpPr txBox="1">
          <a:spLocks noChangeArrowheads="1"/>
        </xdr:cNvSpPr>
      </xdr:nvSpPr>
      <xdr:spPr>
        <a:xfrm>
          <a:off x="9525" y="3143250"/>
          <a:ext cx="569595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0.95875</cdr:y>
    </cdr:from>
    <cdr:to>
      <cdr:x>0.63925</cdr:x>
      <cdr:y>1</cdr:y>
    </cdr:to>
    <cdr:sp>
      <cdr:nvSpPr>
        <cdr:cNvPr id="1" name="Text Box 1"/>
        <cdr:cNvSpPr txBox="1">
          <a:spLocks noChangeArrowheads="1"/>
        </cdr:cNvSpPr>
      </cdr:nvSpPr>
      <cdr:spPr>
        <a:xfrm>
          <a:off x="447675" y="6124575"/>
          <a:ext cx="5095875" cy="26670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20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20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2020</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0"/>
      <sheetName val="F_INFRCAR"/>
      <sheetName val="INFANT5"/>
      <sheetName val="FIG-E03"/>
      <sheetName val="INFANT6"/>
      <sheetName val="FIG-E04"/>
      <sheetName val="FETAL"/>
      <sheetName val="Chart11"/>
      <sheetName val="Chart15"/>
      <sheetName val="Chart16"/>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ALLBW"/>
      <sheetName val="CDLT1500"/>
      <sheetName val="NEOL1500"/>
      <sheetName val="CDLT2500"/>
      <sheetName val="NEOL2500"/>
      <sheetName val="CDGT2500"/>
      <sheetName val="NEOG2500"/>
    </sheetNames>
    <sheetDataSet>
      <sheetData sheetId="17">
        <row r="82">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cell r="AC82" t="str">
            <v>16-20</v>
          </cell>
        </row>
        <row r="84">
          <cell r="A84" t="str">
            <v> Non-Hispanic White</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cell r="AC84">
            <v>4.063482327685349</v>
          </cell>
        </row>
        <row r="85">
          <cell r="A85" t="str">
            <v> Non-Hispanic Black</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cell r="AC85">
            <v>11.079760512008809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0"/>
  <sheetViews>
    <sheetView zoomScale="80" zoomScaleNormal="80" zoomScaleSheetLayoutView="106" zoomScalePageLayoutView="0" workbookViewId="0" topLeftCell="A1">
      <selection activeCell="B28" sqref="B28"/>
    </sheetView>
  </sheetViews>
  <sheetFormatPr defaultColWidth="9.140625" defaultRowHeight="12.75"/>
  <cols>
    <col min="1" max="1" width="14.28125" style="0" customWidth="1"/>
    <col min="2" max="2" width="115.57421875" style="0" customWidth="1"/>
  </cols>
  <sheetData>
    <row r="1" spans="1:2" ht="12.75">
      <c r="A1" t="s">
        <v>48</v>
      </c>
      <c r="B1" t="s">
        <v>49</v>
      </c>
    </row>
    <row r="2" spans="1:2" ht="12.75">
      <c r="A2" s="138" t="s">
        <v>76</v>
      </c>
      <c r="B2" t="s">
        <v>112</v>
      </c>
    </row>
    <row r="3" spans="1:2" ht="12.75">
      <c r="A3" s="138" t="s">
        <v>77</v>
      </c>
      <c r="B3" t="s">
        <v>113</v>
      </c>
    </row>
    <row r="4" spans="1:2" ht="12.75">
      <c r="A4" s="138" t="s">
        <v>78</v>
      </c>
      <c r="B4" t="s">
        <v>114</v>
      </c>
    </row>
    <row r="5" spans="1:2" ht="12.75">
      <c r="A5" s="138" t="s">
        <v>79</v>
      </c>
      <c r="B5" t="s">
        <v>115</v>
      </c>
    </row>
    <row r="6" spans="1:2" ht="12.75">
      <c r="A6" s="138" t="s">
        <v>81</v>
      </c>
      <c r="B6" t="s">
        <v>116</v>
      </c>
    </row>
    <row r="7" spans="1:2" ht="12.75">
      <c r="A7" s="138" t="s">
        <v>82</v>
      </c>
      <c r="B7" t="s">
        <v>117</v>
      </c>
    </row>
    <row r="8" spans="1:2" ht="12.75">
      <c r="A8" s="138" t="s">
        <v>111</v>
      </c>
      <c r="B8" t="s">
        <v>118</v>
      </c>
    </row>
    <row r="20" ht="12.75">
      <c r="D20" s="103"/>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43" customWidth="1"/>
    <col min="2" max="4" width="9.140625" style="43" customWidth="1"/>
    <col min="5" max="5" width="9.00390625" style="43" customWidth="1"/>
    <col min="6" max="6" width="9.140625" style="44" customWidth="1"/>
    <col min="7" max="7" width="2.00390625" style="43" customWidth="1"/>
    <col min="8" max="8" width="9.00390625" style="43" bestFit="1" customWidth="1"/>
    <col min="9" max="9" width="0.5625" style="43" customWidth="1"/>
    <col min="10" max="10" width="7.7109375" style="43" customWidth="1"/>
    <col min="11" max="11" width="2.00390625" style="43" customWidth="1"/>
    <col min="12" max="12" width="15.57421875" style="44" bestFit="1" customWidth="1"/>
    <col min="13" max="16384" width="9.140625" style="43" customWidth="1"/>
  </cols>
  <sheetData>
    <row r="1" spans="1:13" ht="27.75" customHeight="1">
      <c r="A1" s="40" t="s">
        <v>51</v>
      </c>
      <c r="B1" s="41"/>
      <c r="C1" s="41"/>
      <c r="D1" s="41"/>
      <c r="E1" s="41"/>
      <c r="F1" s="41"/>
      <c r="G1" s="41"/>
      <c r="H1" s="41"/>
      <c r="I1" s="41"/>
      <c r="J1" s="41"/>
      <c r="K1" s="41"/>
      <c r="L1" s="41"/>
      <c r="M1" s="42"/>
    </row>
    <row r="2" spans="1:13" ht="27.75" customHeight="1">
      <c r="A2" s="40"/>
      <c r="B2" s="41"/>
      <c r="C2" s="41"/>
      <c r="D2" s="41"/>
      <c r="E2" s="41"/>
      <c r="F2" s="41"/>
      <c r="G2" s="41"/>
      <c r="H2" s="41"/>
      <c r="I2" s="41"/>
      <c r="J2" s="41"/>
      <c r="K2" s="41"/>
      <c r="L2" s="41"/>
      <c r="M2" s="42"/>
    </row>
    <row r="3" spans="1:13" ht="20.25">
      <c r="A3" s="40"/>
      <c r="B3" s="41"/>
      <c r="C3" s="41"/>
      <c r="D3" s="41"/>
      <c r="E3" s="41"/>
      <c r="G3" s="41"/>
      <c r="H3" s="41"/>
      <c r="I3" s="41"/>
      <c r="J3" s="41"/>
      <c r="K3" s="41"/>
      <c r="L3" s="41"/>
      <c r="M3" s="42"/>
    </row>
    <row r="4" ht="12.75">
      <c r="B4" s="46"/>
    </row>
    <row r="5" spans="1:2" ht="18">
      <c r="A5" s="45" t="s">
        <v>47</v>
      </c>
      <c r="B5" s="46"/>
    </row>
    <row r="7" spans="1:12" ht="42" customHeight="1">
      <c r="A7" s="47" t="s">
        <v>50</v>
      </c>
      <c r="B7" s="139" t="s">
        <v>58</v>
      </c>
      <c r="C7" s="140"/>
      <c r="D7" s="140"/>
      <c r="E7" s="140"/>
      <c r="F7" s="140"/>
      <c r="G7" s="140"/>
      <c r="H7" s="140"/>
      <c r="I7" s="140"/>
      <c r="J7" s="140"/>
      <c r="K7" s="140"/>
      <c r="L7" s="140"/>
    </row>
    <row r="8" spans="1:12" ht="12.75">
      <c r="A8" s="47"/>
      <c r="B8" s="50"/>
      <c r="C8" s="51"/>
      <c r="D8" s="51"/>
      <c r="E8" s="51"/>
      <c r="F8" s="51"/>
      <c r="G8" s="51"/>
      <c r="H8" s="51"/>
      <c r="I8" s="51"/>
      <c r="J8" s="51"/>
      <c r="K8" s="51"/>
      <c r="L8" s="51"/>
    </row>
    <row r="9" spans="1:12" ht="28.5" customHeight="1">
      <c r="A9" s="47" t="s">
        <v>50</v>
      </c>
      <c r="B9" s="139" t="s">
        <v>54</v>
      </c>
      <c r="C9" s="140"/>
      <c r="D9" s="140"/>
      <c r="E9" s="140"/>
      <c r="F9" s="140"/>
      <c r="G9" s="140"/>
      <c r="H9" s="140"/>
      <c r="I9" s="140"/>
      <c r="J9" s="140"/>
      <c r="K9" s="140"/>
      <c r="L9" s="140"/>
    </row>
    <row r="10" spans="2:12" ht="12.75">
      <c r="B10" s="47"/>
      <c r="C10" s="47"/>
      <c r="D10" s="47"/>
      <c r="E10" s="47"/>
      <c r="F10" s="49"/>
      <c r="G10" s="47"/>
      <c r="H10" s="47"/>
      <c r="I10" s="47"/>
      <c r="J10" s="47"/>
      <c r="K10" s="47"/>
      <c r="L10" s="49"/>
    </row>
    <row r="11" spans="1:12" ht="53.25" customHeight="1">
      <c r="A11" s="47" t="s">
        <v>50</v>
      </c>
      <c r="B11" s="139" t="s">
        <v>55</v>
      </c>
      <c r="C11" s="140"/>
      <c r="D11" s="140"/>
      <c r="E11" s="140"/>
      <c r="F11" s="140"/>
      <c r="G11" s="140"/>
      <c r="H11" s="140"/>
      <c r="I11" s="140"/>
      <c r="J11" s="140"/>
      <c r="K11" s="140"/>
      <c r="L11" s="140"/>
    </row>
    <row r="12" spans="2:12" ht="12.75" customHeight="1">
      <c r="B12" s="47"/>
      <c r="C12" s="47"/>
      <c r="D12" s="47"/>
      <c r="E12" s="47"/>
      <c r="F12" s="49"/>
      <c r="G12" s="47"/>
      <c r="H12" s="47"/>
      <c r="I12" s="47"/>
      <c r="J12" s="47"/>
      <c r="K12" s="47"/>
      <c r="L12" s="49"/>
    </row>
    <row r="13" spans="1:12" ht="41.25" customHeight="1">
      <c r="A13" s="47" t="s">
        <v>50</v>
      </c>
      <c r="B13" s="139" t="s">
        <v>57</v>
      </c>
      <c r="C13" s="140"/>
      <c r="D13" s="140"/>
      <c r="E13" s="140"/>
      <c r="F13" s="140"/>
      <c r="G13" s="140"/>
      <c r="H13" s="140"/>
      <c r="I13" s="140"/>
      <c r="J13" s="140"/>
      <c r="K13" s="140"/>
      <c r="L13" s="140"/>
    </row>
    <row r="14" spans="2:12" ht="12.75" customHeight="1">
      <c r="B14" s="47"/>
      <c r="C14" s="47"/>
      <c r="D14" s="47"/>
      <c r="E14" s="47"/>
      <c r="F14" s="49"/>
      <c r="G14" s="47"/>
      <c r="H14" s="47"/>
      <c r="I14" s="47"/>
      <c r="J14" s="47"/>
      <c r="K14" s="47"/>
      <c r="L14" s="49"/>
    </row>
    <row r="15" spans="1:12" ht="15" customHeight="1">
      <c r="A15" s="47" t="s">
        <v>50</v>
      </c>
      <c r="B15" s="139" t="s">
        <v>56</v>
      </c>
      <c r="C15" s="140"/>
      <c r="D15" s="140"/>
      <c r="E15" s="140"/>
      <c r="F15" s="140"/>
      <c r="G15" s="140"/>
      <c r="H15" s="140"/>
      <c r="I15" s="140"/>
      <c r="J15" s="140"/>
      <c r="K15" s="140"/>
      <c r="L15" s="140"/>
    </row>
    <row r="16" spans="1:12" ht="12.75">
      <c r="A16" s="47"/>
      <c r="B16" s="50"/>
      <c r="C16" s="51"/>
      <c r="D16" s="51"/>
      <c r="E16" s="51"/>
      <c r="F16" s="51"/>
      <c r="G16" s="51"/>
      <c r="H16" s="51"/>
      <c r="I16" s="51"/>
      <c r="J16" s="51"/>
      <c r="K16" s="51"/>
      <c r="L16" s="51"/>
    </row>
    <row r="33" spans="1:12" ht="26.25">
      <c r="A33" s="48" t="s">
        <v>53</v>
      </c>
      <c r="B33" s="48"/>
      <c r="C33" s="48"/>
      <c r="D33" s="48"/>
      <c r="E33" s="48"/>
      <c r="F33" s="48"/>
      <c r="G33" s="48"/>
      <c r="H33" s="48"/>
      <c r="I33" s="48"/>
      <c r="J33" s="48"/>
      <c r="K33" s="48"/>
      <c r="L33" s="48"/>
    </row>
    <row r="34" spans="1:12" ht="26.25">
      <c r="A34" s="48" t="s">
        <v>52</v>
      </c>
      <c r="B34" s="48"/>
      <c r="C34" s="48"/>
      <c r="D34" s="48"/>
      <c r="E34" s="48"/>
      <c r="F34" s="48"/>
      <c r="G34" s="48"/>
      <c r="H34" s="48"/>
      <c r="I34" s="48"/>
      <c r="J34" s="48"/>
      <c r="K34" s="48"/>
      <c r="L34" s="48"/>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view="pageBreakPreview" zoomScale="112" zoomScaleSheetLayoutView="112"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25.5" customHeight="1">
      <c r="A1" s="144" t="s">
        <v>119</v>
      </c>
      <c r="B1" s="144"/>
      <c r="C1" s="144"/>
      <c r="D1" s="144"/>
      <c r="E1" s="144"/>
      <c r="F1" s="144"/>
    </row>
    <row r="2" spans="1:6" ht="12.75">
      <c r="A2" s="3" t="s">
        <v>0</v>
      </c>
      <c r="B2" s="141" t="s">
        <v>60</v>
      </c>
      <c r="C2" s="142"/>
      <c r="D2" s="142"/>
      <c r="E2" s="142"/>
      <c r="F2" s="143"/>
    </row>
    <row r="3" spans="1:6" ht="12.75">
      <c r="A3" s="4" t="s">
        <v>11</v>
      </c>
      <c r="B3" s="4" t="s">
        <v>16</v>
      </c>
      <c r="C3" s="4" t="s">
        <v>70</v>
      </c>
      <c r="D3" s="4" t="s">
        <v>71</v>
      </c>
      <c r="E3" s="86" t="s">
        <v>72</v>
      </c>
      <c r="F3" s="82" t="s">
        <v>20</v>
      </c>
    </row>
    <row r="4" spans="1:6" ht="12.75">
      <c r="A4" s="8"/>
      <c r="B4" s="6"/>
      <c r="C4" s="6"/>
      <c r="D4" s="6"/>
      <c r="E4" s="87"/>
      <c r="F4" s="83"/>
    </row>
    <row r="5" spans="1:6" ht="12.75">
      <c r="A5" s="8" t="s">
        <v>1</v>
      </c>
      <c r="B5" s="77">
        <v>55</v>
      </c>
      <c r="C5" s="77">
        <v>18</v>
      </c>
      <c r="D5" s="77">
        <v>25</v>
      </c>
      <c r="E5" s="88">
        <v>3</v>
      </c>
      <c r="F5" s="84">
        <v>9</v>
      </c>
    </row>
    <row r="6" spans="1:6" ht="12.75">
      <c r="A6" s="79" t="s">
        <v>65</v>
      </c>
      <c r="B6" s="77">
        <v>3</v>
      </c>
      <c r="C6" s="77">
        <v>0</v>
      </c>
      <c r="D6" s="77">
        <v>3</v>
      </c>
      <c r="E6" s="88">
        <v>0</v>
      </c>
      <c r="F6" s="84">
        <v>0</v>
      </c>
    </row>
    <row r="7" spans="1:6" ht="12.75">
      <c r="A7" s="80" t="s">
        <v>66</v>
      </c>
      <c r="B7" s="77">
        <v>6</v>
      </c>
      <c r="C7" s="77">
        <v>1</v>
      </c>
      <c r="D7" s="77">
        <v>3</v>
      </c>
      <c r="E7" s="88">
        <v>1</v>
      </c>
      <c r="F7" s="84">
        <v>1</v>
      </c>
    </row>
    <row r="8" spans="1:6" ht="12.75">
      <c r="A8" s="80" t="s">
        <v>67</v>
      </c>
      <c r="B8" s="77">
        <v>33</v>
      </c>
      <c r="C8" s="77">
        <v>13</v>
      </c>
      <c r="D8" s="77">
        <v>13</v>
      </c>
      <c r="E8" s="88">
        <v>1</v>
      </c>
      <c r="F8" s="84">
        <v>6</v>
      </c>
    </row>
    <row r="9" spans="1:6" ht="12.75">
      <c r="A9" s="80" t="s">
        <v>68</v>
      </c>
      <c r="B9" s="77">
        <v>13</v>
      </c>
      <c r="C9" s="77">
        <v>4</v>
      </c>
      <c r="D9" s="77">
        <v>6</v>
      </c>
      <c r="E9" s="88">
        <v>1</v>
      </c>
      <c r="F9" s="84">
        <v>2</v>
      </c>
    </row>
    <row r="10" spans="1:6" ht="12.75">
      <c r="A10" s="80" t="s">
        <v>69</v>
      </c>
      <c r="B10" s="77">
        <v>0</v>
      </c>
      <c r="C10" s="77">
        <v>0</v>
      </c>
      <c r="D10" s="77">
        <v>0</v>
      </c>
      <c r="E10" s="88">
        <v>0</v>
      </c>
      <c r="F10" s="84">
        <v>0</v>
      </c>
    </row>
    <row r="11" spans="1:6" ht="12.75">
      <c r="A11" s="8"/>
      <c r="B11" s="77"/>
      <c r="C11" s="77"/>
      <c r="D11" s="77"/>
      <c r="E11" s="88"/>
      <c r="F11" s="84"/>
    </row>
    <row r="12" spans="1:6" ht="12.75">
      <c r="A12" s="8" t="s">
        <v>8</v>
      </c>
      <c r="B12" s="77">
        <v>11</v>
      </c>
      <c r="C12" s="77">
        <v>6</v>
      </c>
      <c r="D12" s="77">
        <v>4</v>
      </c>
      <c r="E12" s="88">
        <v>0</v>
      </c>
      <c r="F12" s="84">
        <v>1</v>
      </c>
    </row>
    <row r="13" spans="1:6" ht="12.75">
      <c r="A13" s="79" t="s">
        <v>65</v>
      </c>
      <c r="B13" s="77">
        <v>1</v>
      </c>
      <c r="C13" s="77">
        <v>0</v>
      </c>
      <c r="D13" s="77">
        <v>1</v>
      </c>
      <c r="E13" s="88">
        <v>0</v>
      </c>
      <c r="F13" s="84">
        <v>0</v>
      </c>
    </row>
    <row r="14" spans="1:6" ht="12.75">
      <c r="A14" s="80" t="s">
        <v>66</v>
      </c>
      <c r="B14" s="77">
        <v>1</v>
      </c>
      <c r="C14" s="77">
        <v>1</v>
      </c>
      <c r="D14" s="77">
        <v>0</v>
      </c>
      <c r="E14" s="88">
        <v>0</v>
      </c>
      <c r="F14" s="84">
        <v>0</v>
      </c>
    </row>
    <row r="15" spans="1:6" ht="12.75">
      <c r="A15" s="80" t="s">
        <v>67</v>
      </c>
      <c r="B15" s="77">
        <v>6</v>
      </c>
      <c r="C15" s="77">
        <v>4</v>
      </c>
      <c r="D15" s="77">
        <v>2</v>
      </c>
      <c r="E15" s="88">
        <v>0</v>
      </c>
      <c r="F15" s="84">
        <v>0</v>
      </c>
    </row>
    <row r="16" spans="1:6" ht="12.75">
      <c r="A16" s="80" t="s">
        <v>68</v>
      </c>
      <c r="B16" s="77">
        <v>3</v>
      </c>
      <c r="C16" s="77">
        <v>1</v>
      </c>
      <c r="D16" s="77">
        <v>1</v>
      </c>
      <c r="E16" s="88">
        <v>0</v>
      </c>
      <c r="F16" s="84">
        <v>1</v>
      </c>
    </row>
    <row r="17" spans="1:6" ht="12.75">
      <c r="A17" s="80" t="s">
        <v>69</v>
      </c>
      <c r="B17" s="77">
        <v>0</v>
      </c>
      <c r="C17" s="77">
        <v>0</v>
      </c>
      <c r="D17" s="77">
        <v>0</v>
      </c>
      <c r="E17" s="88">
        <v>0</v>
      </c>
      <c r="F17" s="84">
        <v>0</v>
      </c>
    </row>
    <row r="18" spans="1:6" ht="12.75">
      <c r="A18" s="8"/>
      <c r="B18" s="77"/>
      <c r="C18" s="77"/>
      <c r="D18" s="77"/>
      <c r="E18" s="88"/>
      <c r="F18" s="84"/>
    </row>
    <row r="19" spans="1:6" ht="12.75">
      <c r="A19" s="8" t="s">
        <v>9</v>
      </c>
      <c r="B19" s="77">
        <v>31</v>
      </c>
      <c r="C19" s="77">
        <v>7</v>
      </c>
      <c r="D19" s="77">
        <v>17</v>
      </c>
      <c r="E19" s="88">
        <v>2</v>
      </c>
      <c r="F19" s="84">
        <v>5</v>
      </c>
    </row>
    <row r="20" spans="1:6" ht="12.75">
      <c r="A20" s="79" t="s">
        <v>65</v>
      </c>
      <c r="B20" s="77">
        <v>1</v>
      </c>
      <c r="C20" s="77">
        <v>0</v>
      </c>
      <c r="D20" s="77">
        <v>1</v>
      </c>
      <c r="E20" s="88">
        <v>0</v>
      </c>
      <c r="F20" s="84">
        <v>0</v>
      </c>
    </row>
    <row r="21" spans="1:6" ht="12.75">
      <c r="A21" s="80" t="s">
        <v>66</v>
      </c>
      <c r="B21" s="77">
        <v>4</v>
      </c>
      <c r="C21" s="77">
        <v>0</v>
      </c>
      <c r="D21" s="77">
        <v>3</v>
      </c>
      <c r="E21" s="88">
        <v>0</v>
      </c>
      <c r="F21" s="84">
        <v>1</v>
      </c>
    </row>
    <row r="22" spans="1:6" ht="12.75">
      <c r="A22" s="80" t="s">
        <v>67</v>
      </c>
      <c r="B22" s="77">
        <v>17</v>
      </c>
      <c r="C22" s="77">
        <v>5</v>
      </c>
      <c r="D22" s="77">
        <v>8</v>
      </c>
      <c r="E22" s="88">
        <v>1</v>
      </c>
      <c r="F22" s="84">
        <v>3</v>
      </c>
    </row>
    <row r="23" spans="1:6" ht="12.75">
      <c r="A23" s="80" t="s">
        <v>68</v>
      </c>
      <c r="B23" s="77">
        <v>9</v>
      </c>
      <c r="C23" s="77">
        <v>2</v>
      </c>
      <c r="D23" s="77">
        <v>5</v>
      </c>
      <c r="E23" s="88">
        <v>1</v>
      </c>
      <c r="F23" s="84">
        <v>1</v>
      </c>
    </row>
    <row r="24" spans="1:6" ht="12.75">
      <c r="A24" s="80" t="s">
        <v>69</v>
      </c>
      <c r="B24" s="77">
        <v>0</v>
      </c>
      <c r="C24" s="77">
        <v>0</v>
      </c>
      <c r="D24" s="77">
        <v>0</v>
      </c>
      <c r="E24" s="88">
        <v>0</v>
      </c>
      <c r="F24" s="84">
        <v>0</v>
      </c>
    </row>
    <row r="25" spans="1:6" ht="12.75">
      <c r="A25" s="8"/>
      <c r="B25" s="77"/>
      <c r="C25" s="77"/>
      <c r="D25" s="77"/>
      <c r="E25" s="88"/>
      <c r="F25" s="84"/>
    </row>
    <row r="26" spans="1:6" ht="12.75">
      <c r="A26" s="8" t="s">
        <v>10</v>
      </c>
      <c r="B26" s="77">
        <v>13</v>
      </c>
      <c r="C26" s="77">
        <v>5</v>
      </c>
      <c r="D26" s="77">
        <v>4</v>
      </c>
      <c r="E26" s="88">
        <v>1</v>
      </c>
      <c r="F26" s="84">
        <v>3</v>
      </c>
    </row>
    <row r="27" spans="1:6" ht="12.75">
      <c r="A27" s="79" t="s">
        <v>65</v>
      </c>
      <c r="B27" s="77">
        <v>1</v>
      </c>
      <c r="C27" s="77">
        <v>0</v>
      </c>
      <c r="D27" s="77">
        <v>1</v>
      </c>
      <c r="E27" s="88">
        <v>0</v>
      </c>
      <c r="F27" s="84">
        <v>0</v>
      </c>
    </row>
    <row r="28" spans="1:6" ht="12.75">
      <c r="A28" s="80" t="s">
        <v>66</v>
      </c>
      <c r="B28" s="77">
        <v>1</v>
      </c>
      <c r="C28" s="77">
        <v>0</v>
      </c>
      <c r="D28" s="77">
        <v>0</v>
      </c>
      <c r="E28" s="88">
        <v>1</v>
      </c>
      <c r="F28" s="84">
        <v>0</v>
      </c>
    </row>
    <row r="29" spans="1:6" ht="12.75">
      <c r="A29" s="80" t="s">
        <v>67</v>
      </c>
      <c r="B29" s="77">
        <v>10</v>
      </c>
      <c r="C29" s="77">
        <v>4</v>
      </c>
      <c r="D29" s="77">
        <v>3</v>
      </c>
      <c r="E29" s="88">
        <v>0</v>
      </c>
      <c r="F29" s="84">
        <v>3</v>
      </c>
    </row>
    <row r="30" spans="1:6" ht="12.75">
      <c r="A30" s="80" t="s">
        <v>68</v>
      </c>
      <c r="B30" s="77">
        <v>1</v>
      </c>
      <c r="C30" s="77">
        <v>1</v>
      </c>
      <c r="D30" s="77">
        <v>0</v>
      </c>
      <c r="E30" s="88">
        <v>0</v>
      </c>
      <c r="F30" s="84">
        <v>0</v>
      </c>
    </row>
    <row r="31" spans="1:6" ht="12.75">
      <c r="A31" s="81" t="s">
        <v>69</v>
      </c>
      <c r="B31" s="78">
        <v>0</v>
      </c>
      <c r="C31" s="78">
        <v>0</v>
      </c>
      <c r="D31" s="78">
        <v>0</v>
      </c>
      <c r="E31" s="89">
        <v>0</v>
      </c>
      <c r="F31" s="85">
        <v>0</v>
      </c>
    </row>
    <row r="32" spans="1:5" ht="12.75">
      <c r="A32" s="52"/>
      <c r="B32" s="5"/>
      <c r="C32" s="5"/>
      <c r="D32" s="53"/>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6" t="e">
        <f>Index!#REF!&amp;" "&amp;Index!#REF!&amp;"-"&amp;Index!#REF!</f>
        <v>#REF!</v>
      </c>
      <c r="B1" s="146"/>
      <c r="C1" s="146"/>
      <c r="D1" s="146"/>
      <c r="E1" s="146"/>
    </row>
    <row r="2" spans="1:5" ht="9.75" customHeight="1">
      <c r="A2" s="146" t="s">
        <v>62</v>
      </c>
      <c r="B2" s="146"/>
      <c r="C2" s="146"/>
      <c r="D2" s="146"/>
      <c r="E2" s="146"/>
    </row>
    <row r="3" spans="1:2" ht="9.75" customHeight="1">
      <c r="A3" s="2"/>
      <c r="B3" s="2"/>
    </row>
    <row r="4" spans="1:5" ht="9.75" customHeight="1">
      <c r="A4" s="146" t="str">
        <f>"DELAWARE AND COUNTIES, "&amp;'[1]YEAR'!$A$1</f>
        <v>DELAWARE AND COUNTIES, 2020</v>
      </c>
      <c r="B4" s="146"/>
      <c r="C4" s="146"/>
      <c r="D4" s="146"/>
      <c r="E4" s="146"/>
    </row>
    <row r="5" spans="1:2" ht="9.75" customHeight="1">
      <c r="A5" s="2"/>
      <c r="B5" s="2"/>
    </row>
    <row r="6" spans="1:5" ht="10.5" customHeight="1">
      <c r="A6" s="3"/>
      <c r="B6" s="145" t="s">
        <v>59</v>
      </c>
      <c r="C6" s="145"/>
      <c r="D6" s="145"/>
      <c r="E6" s="145"/>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5">
        <f aca="true" t="shared" si="0" ref="B9:B19">SUM(C9,D9,E9)</f>
        <v>59</v>
      </c>
      <c r="C9" s="55">
        <f>SUM(C10:C11,C14:C19)</f>
        <v>6</v>
      </c>
      <c r="D9" s="55">
        <f>SUM(D10:D11,D14:D19)</f>
        <v>36</v>
      </c>
      <c r="E9" s="55">
        <f>SUM(E10:E11,E14:E19)</f>
        <v>17</v>
      </c>
    </row>
    <row r="10" spans="1:5" ht="9.75" customHeight="1">
      <c r="A10" s="6" t="s">
        <v>2</v>
      </c>
      <c r="B10" s="55">
        <f t="shared" si="0"/>
        <v>0</v>
      </c>
      <c r="C10" s="55">
        <f>'[1]PRAGECTY'!L4</f>
        <v>0</v>
      </c>
      <c r="D10" s="55">
        <f>'[1]PRAGECTY'!L13</f>
        <v>0</v>
      </c>
      <c r="E10" s="55">
        <f>'[1]PRAGECTY'!L22</f>
        <v>0</v>
      </c>
    </row>
    <row r="11" spans="1:5" ht="9.75" customHeight="1">
      <c r="A11" s="6" t="s">
        <v>13</v>
      </c>
      <c r="B11" s="55">
        <f t="shared" si="0"/>
        <v>7</v>
      </c>
      <c r="C11" s="55">
        <f>SUM(C12:C13)</f>
        <v>2</v>
      </c>
      <c r="D11" s="55">
        <f>SUM(D12:D13)</f>
        <v>3</v>
      </c>
      <c r="E11" s="55">
        <f>SUM(E12:E13)</f>
        <v>2</v>
      </c>
    </row>
    <row r="12" spans="1:5" ht="9.75" customHeight="1">
      <c r="A12" s="6" t="s">
        <v>14</v>
      </c>
      <c r="B12" s="55">
        <f t="shared" si="0"/>
        <v>3</v>
      </c>
      <c r="C12" s="55">
        <f>'[1]PRAGECTY'!L5</f>
        <v>0</v>
      </c>
      <c r="D12" s="55">
        <f>'[1]PRAGECTY'!L14</f>
        <v>2</v>
      </c>
      <c r="E12" s="55">
        <f>'[1]PRAGECTY'!L23</f>
        <v>1</v>
      </c>
    </row>
    <row r="13" spans="1:5" ht="9.75" customHeight="1">
      <c r="A13" s="6" t="s">
        <v>15</v>
      </c>
      <c r="B13" s="55">
        <f t="shared" si="0"/>
        <v>4</v>
      </c>
      <c r="C13" s="55">
        <f>'[1]PRAGECTY'!L6</f>
        <v>2</v>
      </c>
      <c r="D13" s="55">
        <f>'[1]PRAGECTY'!L15</f>
        <v>1</v>
      </c>
      <c r="E13" s="55">
        <f>'[1]PRAGECTY'!L24</f>
        <v>1</v>
      </c>
    </row>
    <row r="14" spans="1:5" ht="9.75" customHeight="1">
      <c r="A14" s="6" t="s">
        <v>3</v>
      </c>
      <c r="B14" s="55">
        <f t="shared" si="0"/>
        <v>18</v>
      </c>
      <c r="C14" s="55">
        <f>'[1]PRAGECTY'!L7</f>
        <v>2</v>
      </c>
      <c r="D14" s="55">
        <f>'[1]PRAGECTY'!L16</f>
        <v>10</v>
      </c>
      <c r="E14" s="55">
        <f>'[1]PRAGECTY'!L25</f>
        <v>6</v>
      </c>
    </row>
    <row r="15" spans="1:5" ht="9.75" customHeight="1">
      <c r="A15" s="6" t="s">
        <v>4</v>
      </c>
      <c r="B15" s="55">
        <f t="shared" si="0"/>
        <v>15</v>
      </c>
      <c r="C15" s="55">
        <f>'[1]PRAGECTY'!L8</f>
        <v>1</v>
      </c>
      <c r="D15" s="55">
        <f>'[1]PRAGECTY'!L17</f>
        <v>11</v>
      </c>
      <c r="E15" s="55">
        <f>'[1]PRAGECTY'!L26</f>
        <v>3</v>
      </c>
    </row>
    <row r="16" spans="1:5" ht="9.75" customHeight="1">
      <c r="A16" s="6" t="s">
        <v>5</v>
      </c>
      <c r="B16" s="55">
        <f t="shared" si="0"/>
        <v>12</v>
      </c>
      <c r="C16" s="55">
        <f>'[1]PRAGECTY'!L9</f>
        <v>1</v>
      </c>
      <c r="D16" s="55">
        <f>'[1]PRAGECTY'!L18</f>
        <v>9</v>
      </c>
      <c r="E16" s="55">
        <f>'[1]PRAGECTY'!L27</f>
        <v>2</v>
      </c>
    </row>
    <row r="17" spans="1:5" ht="9.75" customHeight="1">
      <c r="A17" s="6" t="s">
        <v>6</v>
      </c>
      <c r="B17" s="55">
        <f t="shared" si="0"/>
        <v>6</v>
      </c>
      <c r="C17" s="55">
        <f>'[1]PRAGECTY'!L10</f>
        <v>0</v>
      </c>
      <c r="D17" s="55">
        <f>'[1]PRAGECTY'!L19</f>
        <v>3</v>
      </c>
      <c r="E17" s="55">
        <f>'[1]PRAGECTY'!L28</f>
        <v>3</v>
      </c>
    </row>
    <row r="18" spans="1:5" ht="9.75" customHeight="1">
      <c r="A18" s="6" t="s">
        <v>7</v>
      </c>
      <c r="B18" s="55">
        <f t="shared" si="0"/>
        <v>1</v>
      </c>
      <c r="C18" s="55">
        <f>'[1]PRAGECTY'!L11</f>
        <v>0</v>
      </c>
      <c r="D18" s="55">
        <f>'[1]PRAGECTY'!L20</f>
        <v>0</v>
      </c>
      <c r="E18" s="55">
        <f>'[1]PRAGECTY'!L29</f>
        <v>1</v>
      </c>
    </row>
    <row r="19" spans="1:5" ht="9.75" customHeight="1">
      <c r="A19" s="9" t="s">
        <v>27</v>
      </c>
      <c r="B19" s="56">
        <f t="shared" si="0"/>
        <v>0</v>
      </c>
      <c r="C19" s="56">
        <f>'[1]PRAGECTY'!L12</f>
        <v>0</v>
      </c>
      <c r="D19" s="56">
        <f>'[1]PRAGECTY'!L21</f>
        <v>0</v>
      </c>
      <c r="E19" s="56">
        <f>'[1]PRAGECTY'!L30</f>
        <v>0</v>
      </c>
    </row>
    <row r="20" spans="1:5" ht="9.75" customHeight="1">
      <c r="A20" s="52"/>
      <c r="B20" s="5"/>
      <c r="C20" s="5"/>
      <c r="D20" s="53"/>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6" t="e">
        <f>Index!#REF!&amp;" "&amp;Index!#REF!&amp;"-"&amp;Index!#REF!</f>
        <v>#REF!</v>
      </c>
      <c r="B1" s="146"/>
      <c r="C1" s="146"/>
      <c r="D1" s="146"/>
      <c r="E1" s="146"/>
      <c r="F1" s="146"/>
    </row>
    <row r="2" spans="1:6" ht="9.75" customHeight="1">
      <c r="A2" s="146" t="s">
        <v>61</v>
      </c>
      <c r="B2" s="146"/>
      <c r="C2" s="146"/>
      <c r="D2" s="146"/>
      <c r="E2" s="146"/>
      <c r="F2" s="146"/>
    </row>
    <row r="3" spans="1:2" ht="9.75" customHeight="1">
      <c r="A3" s="2"/>
      <c r="B3" s="2"/>
    </row>
    <row r="4" spans="1:6" ht="9.75" customHeight="1">
      <c r="A4" s="146" t="str">
        <f>"DELAWARE, "&amp;'[1]YEAR'!$A$1</f>
        <v>DELAWARE, 2020</v>
      </c>
      <c r="B4" s="146"/>
      <c r="C4" s="146"/>
      <c r="D4" s="146"/>
      <c r="E4" s="146"/>
      <c r="F4" s="146"/>
    </row>
    <row r="5" ht="9.75" customHeight="1"/>
    <row r="6" spans="1:6" ht="10.5" customHeight="1">
      <c r="A6" s="3"/>
      <c r="B6" s="145" t="s">
        <v>60</v>
      </c>
      <c r="C6" s="145"/>
      <c r="D6" s="145"/>
      <c r="E6" s="145"/>
      <c r="F6" s="145"/>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7">
        <f aca="true" t="shared" si="0" ref="B9:B19">SUM(C9,D9,E9)</f>
        <v>59</v>
      </c>
      <c r="C9" s="57">
        <f>SUM(C10:C11,C14:C19)</f>
        <v>29</v>
      </c>
      <c r="D9" s="57">
        <f>SUM(D10:D11,D14:D19)</f>
        <v>30</v>
      </c>
      <c r="E9" s="57">
        <f>SUM(E10:E11,E14:E19)</f>
        <v>0</v>
      </c>
      <c r="F9" s="57">
        <f>SUM(F10:F11,F14:F19)</f>
        <v>6</v>
      </c>
    </row>
    <row r="10" spans="1:6" ht="9" customHeight="1">
      <c r="A10" s="6" t="s">
        <v>2</v>
      </c>
      <c r="B10" s="57">
        <f t="shared" si="0"/>
        <v>0</v>
      </c>
      <c r="C10" s="57">
        <f>'[1]PRACEAGE'!L4</f>
        <v>0</v>
      </c>
      <c r="D10" s="57">
        <f>'[1]PRACEAGE'!L13</f>
        <v>0</v>
      </c>
      <c r="E10" s="57">
        <f>'[1]PRACEAGE'!L22</f>
        <v>0</v>
      </c>
      <c r="F10" s="57">
        <f>'[1]PRACEAGE'!L45</f>
        <v>0</v>
      </c>
    </row>
    <row r="11" spans="1:6" ht="9" customHeight="1">
      <c r="A11" s="6" t="s">
        <v>13</v>
      </c>
      <c r="B11" s="57">
        <f t="shared" si="0"/>
        <v>7</v>
      </c>
      <c r="C11" s="57">
        <f>SUM(C12:C13)</f>
        <v>2</v>
      </c>
      <c r="D11" s="57">
        <f>SUM(D12:D13)</f>
        <v>5</v>
      </c>
      <c r="E11" s="57">
        <f>SUM(E12:E13)</f>
        <v>0</v>
      </c>
      <c r="F11" s="57">
        <f>SUM(F12:F13)</f>
        <v>0</v>
      </c>
    </row>
    <row r="12" spans="1:6" ht="9" customHeight="1">
      <c r="A12" s="6" t="s">
        <v>14</v>
      </c>
      <c r="B12" s="57">
        <f t="shared" si="0"/>
        <v>3</v>
      </c>
      <c r="C12" s="57">
        <f>'[1]PRACEAGE'!L5</f>
        <v>1</v>
      </c>
      <c r="D12" s="57">
        <f>'[1]PRACEAGE'!L14</f>
        <v>2</v>
      </c>
      <c r="E12" s="57">
        <f>'[1]PRACEAGE'!L23</f>
        <v>0</v>
      </c>
      <c r="F12" s="57">
        <f>'[1]PRACEAGE'!L46</f>
        <v>0</v>
      </c>
    </row>
    <row r="13" spans="1:6" ht="9" customHeight="1">
      <c r="A13" s="6" t="s">
        <v>15</v>
      </c>
      <c r="B13" s="57">
        <f t="shared" si="0"/>
        <v>4</v>
      </c>
      <c r="C13" s="57">
        <f>'[1]PRACEAGE'!L6</f>
        <v>1</v>
      </c>
      <c r="D13" s="57">
        <f>'[1]PRACEAGE'!L15</f>
        <v>3</v>
      </c>
      <c r="E13" s="57">
        <f>'[1]PRACEAGE'!L24</f>
        <v>0</v>
      </c>
      <c r="F13" s="57">
        <f>'[1]PRACEAGE'!L47</f>
        <v>0</v>
      </c>
    </row>
    <row r="14" spans="1:6" ht="9" customHeight="1">
      <c r="A14" s="6" t="s">
        <v>3</v>
      </c>
      <c r="B14" s="57">
        <f t="shared" si="0"/>
        <v>18</v>
      </c>
      <c r="C14" s="57">
        <f>'[1]PRACEAGE'!L7</f>
        <v>8</v>
      </c>
      <c r="D14" s="57">
        <f>'[1]PRACEAGE'!L16</f>
        <v>10</v>
      </c>
      <c r="E14" s="57">
        <f>'[1]PRACEAGE'!L25</f>
        <v>0</v>
      </c>
      <c r="F14" s="57">
        <f>'[1]PRACEAGE'!L48</f>
        <v>0</v>
      </c>
    </row>
    <row r="15" spans="1:6" ht="9" customHeight="1">
      <c r="A15" s="6" t="s">
        <v>4</v>
      </c>
      <c r="B15" s="57">
        <f t="shared" si="0"/>
        <v>15</v>
      </c>
      <c r="C15" s="57">
        <f>'[1]PRACEAGE'!L8</f>
        <v>8</v>
      </c>
      <c r="D15" s="57">
        <f>'[1]PRACEAGE'!L17</f>
        <v>7</v>
      </c>
      <c r="E15" s="57">
        <f>'[1]PRACEAGE'!L26</f>
        <v>0</v>
      </c>
      <c r="F15" s="57">
        <f>'[1]PRACEAGE'!L49</f>
        <v>1</v>
      </c>
    </row>
    <row r="16" spans="1:6" ht="9" customHeight="1">
      <c r="A16" s="6" t="s">
        <v>5</v>
      </c>
      <c r="B16" s="57">
        <f t="shared" si="0"/>
        <v>12</v>
      </c>
      <c r="C16" s="57">
        <f>'[1]PRACEAGE'!L9</f>
        <v>7</v>
      </c>
      <c r="D16" s="57">
        <f>'[1]PRACEAGE'!L18</f>
        <v>5</v>
      </c>
      <c r="E16" s="57">
        <f>'[1]PRACEAGE'!L27</f>
        <v>0</v>
      </c>
      <c r="F16" s="57">
        <f>'[1]PRACEAGE'!L50</f>
        <v>2</v>
      </c>
    </row>
    <row r="17" spans="1:6" ht="9" customHeight="1">
      <c r="A17" s="6" t="s">
        <v>6</v>
      </c>
      <c r="B17" s="57">
        <f t="shared" si="0"/>
        <v>6</v>
      </c>
      <c r="C17" s="57">
        <f>'[1]PRACEAGE'!L10</f>
        <v>3</v>
      </c>
      <c r="D17" s="57">
        <f>'[1]PRACEAGE'!L19</f>
        <v>3</v>
      </c>
      <c r="E17" s="57">
        <f>'[1]PRACEAGE'!L28</f>
        <v>0</v>
      </c>
      <c r="F17" s="57">
        <f>'[1]PRACEAGE'!L51</f>
        <v>2</v>
      </c>
    </row>
    <row r="18" spans="1:6" ht="9" customHeight="1">
      <c r="A18" s="6" t="s">
        <v>7</v>
      </c>
      <c r="B18" s="57">
        <f t="shared" si="0"/>
        <v>1</v>
      </c>
      <c r="C18" s="57">
        <f>'[1]PRACEAGE'!L11</f>
        <v>1</v>
      </c>
      <c r="D18" s="57">
        <f>'[1]PRACEAGE'!L20</f>
        <v>0</v>
      </c>
      <c r="E18" s="57">
        <f>'[1]PRACEAGE'!L29</f>
        <v>0</v>
      </c>
      <c r="F18" s="57">
        <f>'[1]PRACEAGE'!L52</f>
        <v>1</v>
      </c>
    </row>
    <row r="19" spans="1:6" ht="9" customHeight="1">
      <c r="A19" s="9" t="s">
        <v>27</v>
      </c>
      <c r="B19" s="58">
        <f t="shared" si="0"/>
        <v>0</v>
      </c>
      <c r="C19" s="58">
        <f>'[1]PRACEAGE'!L12</f>
        <v>0</v>
      </c>
      <c r="D19" s="58">
        <f>'[1]PRACEAGE'!L21</f>
        <v>0</v>
      </c>
      <c r="E19" s="58">
        <f>'[1]PRACEAGE'!L30</f>
        <v>0</v>
      </c>
      <c r="F19" s="58">
        <f>'[1]PRACEAGE'!L53</f>
        <v>0</v>
      </c>
    </row>
    <row r="20" spans="1:6" ht="9" customHeight="1">
      <c r="A20" s="52"/>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view="pageBreakPreview" zoomScale="118" zoomScaleSheetLayoutView="118" zoomScalePageLayoutView="0" workbookViewId="0" topLeftCell="A1">
      <selection activeCell="K22" sqref="K22"/>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4" customHeight="1">
      <c r="A1" s="147" t="s">
        <v>120</v>
      </c>
      <c r="B1" s="147"/>
      <c r="C1" s="147"/>
      <c r="D1" s="147"/>
      <c r="E1" s="147"/>
      <c r="F1" s="147"/>
    </row>
    <row r="2" spans="1:6" ht="10.5" customHeight="1">
      <c r="A2" s="3"/>
      <c r="B2" s="145" t="s">
        <v>60</v>
      </c>
      <c r="C2" s="145"/>
      <c r="D2" s="145"/>
      <c r="E2" s="145"/>
      <c r="F2" s="145"/>
    </row>
    <row r="3" spans="1:6" ht="10.5" customHeight="1">
      <c r="A3" s="4" t="s">
        <v>21</v>
      </c>
      <c r="B3" s="4" t="s">
        <v>16</v>
      </c>
      <c r="C3" s="4" t="s">
        <v>70</v>
      </c>
      <c r="D3" s="4" t="s">
        <v>71</v>
      </c>
      <c r="E3" s="86" t="s">
        <v>72</v>
      </c>
      <c r="F3" s="82" t="s">
        <v>20</v>
      </c>
    </row>
    <row r="4" spans="1:6" ht="10.5" customHeight="1">
      <c r="A4" s="7"/>
      <c r="B4" s="7"/>
      <c r="C4" s="6"/>
      <c r="D4" s="6"/>
      <c r="E4" s="87"/>
      <c r="F4" s="83"/>
    </row>
    <row r="5" spans="1:6" ht="10.5" customHeight="1">
      <c r="A5" s="8" t="s">
        <v>12</v>
      </c>
      <c r="B5" s="55">
        <v>55</v>
      </c>
      <c r="C5" s="55">
        <v>18</v>
      </c>
      <c r="D5" s="55">
        <v>25</v>
      </c>
      <c r="E5" s="92">
        <v>3</v>
      </c>
      <c r="F5" s="90">
        <v>9</v>
      </c>
    </row>
    <row r="6" spans="1:6" ht="10.5" customHeight="1">
      <c r="A6" s="6" t="s">
        <v>22</v>
      </c>
      <c r="B6" s="55">
        <v>2</v>
      </c>
      <c r="C6" s="55">
        <v>0</v>
      </c>
      <c r="D6" s="55">
        <v>0</v>
      </c>
      <c r="E6" s="92">
        <v>0</v>
      </c>
      <c r="F6" s="90">
        <v>2</v>
      </c>
    </row>
    <row r="7" spans="1:6" ht="9.75" customHeight="1">
      <c r="A7" s="6" t="s">
        <v>23</v>
      </c>
      <c r="B7" s="55">
        <v>3</v>
      </c>
      <c r="C7" s="55">
        <v>0</v>
      </c>
      <c r="D7" s="55">
        <v>3</v>
      </c>
      <c r="E7" s="92">
        <v>0</v>
      </c>
      <c r="F7" s="90">
        <v>0</v>
      </c>
    </row>
    <row r="8" spans="1:6" ht="9.75" customHeight="1">
      <c r="A8" s="6" t="s">
        <v>24</v>
      </c>
      <c r="B8" s="55">
        <v>22</v>
      </c>
      <c r="C8" s="55">
        <v>8</v>
      </c>
      <c r="D8" s="55">
        <v>11</v>
      </c>
      <c r="E8" s="92">
        <v>1</v>
      </c>
      <c r="F8" s="90">
        <v>2</v>
      </c>
    </row>
    <row r="9" spans="1:6" ht="9.75" customHeight="1">
      <c r="A9" s="6" t="s">
        <v>25</v>
      </c>
      <c r="B9" s="55">
        <v>14</v>
      </c>
      <c r="C9" s="55">
        <v>5</v>
      </c>
      <c r="D9" s="55">
        <v>7</v>
      </c>
      <c r="E9" s="92">
        <v>0</v>
      </c>
      <c r="F9" s="90">
        <v>2</v>
      </c>
    </row>
    <row r="10" spans="1:6" ht="9.75" customHeight="1">
      <c r="A10" s="6" t="s">
        <v>26</v>
      </c>
      <c r="B10" s="55">
        <v>10</v>
      </c>
      <c r="C10" s="55">
        <v>5</v>
      </c>
      <c r="D10" s="55">
        <v>2</v>
      </c>
      <c r="E10" s="92">
        <v>2</v>
      </c>
      <c r="F10" s="90">
        <v>1</v>
      </c>
    </row>
    <row r="11" spans="1:6" ht="9.75" customHeight="1">
      <c r="A11" s="9" t="s">
        <v>27</v>
      </c>
      <c r="B11" s="56">
        <v>4</v>
      </c>
      <c r="C11" s="56">
        <v>0</v>
      </c>
      <c r="D11" s="56">
        <v>2</v>
      </c>
      <c r="E11" s="93">
        <v>0</v>
      </c>
      <c r="F11" s="91">
        <v>2</v>
      </c>
    </row>
    <row r="12" ht="9.75" customHeight="1"/>
    <row r="13" ht="9.75" customHeight="1"/>
    <row r="14" ht="9.75" customHeight="1"/>
    <row r="15" ht="10.5" customHeight="1"/>
    <row r="16" ht="10.5" customHeight="1"/>
    <row r="17" ht="10.5" customHeight="1"/>
    <row r="18" ht="10.5" customHeight="1"/>
    <row r="19" ht="10.5" customHeight="1"/>
    <row r="20" ht="10.5" customHeight="1"/>
    <row r="21" ht="10.5" customHeight="1"/>
    <row r="22" spans="1:6" ht="30" customHeight="1">
      <c r="A22" s="144" t="s">
        <v>121</v>
      </c>
      <c r="B22" s="144"/>
      <c r="C22" s="144"/>
      <c r="D22" s="144"/>
      <c r="E22" s="144"/>
      <c r="F22" s="144"/>
    </row>
    <row r="23" spans="1:6" ht="10.5" customHeight="1">
      <c r="A23" s="3" t="s">
        <v>0</v>
      </c>
      <c r="B23" s="145" t="s">
        <v>60</v>
      </c>
      <c r="C23" s="145"/>
      <c r="D23" s="145"/>
      <c r="E23" s="145"/>
      <c r="F23" s="145"/>
    </row>
    <row r="24" spans="1:6" ht="11.25">
      <c r="A24" s="4" t="s">
        <v>28</v>
      </c>
      <c r="B24" s="4" t="s">
        <v>16</v>
      </c>
      <c r="C24" s="4" t="s">
        <v>70</v>
      </c>
      <c r="D24" s="4" t="s">
        <v>71</v>
      </c>
      <c r="E24" s="86" t="s">
        <v>72</v>
      </c>
      <c r="F24" s="82" t="s">
        <v>20</v>
      </c>
    </row>
    <row r="25" spans="1:6" ht="11.25">
      <c r="A25" s="7"/>
      <c r="B25" s="54"/>
      <c r="C25" s="54"/>
      <c r="D25" s="54"/>
      <c r="E25" s="97"/>
      <c r="F25" s="94"/>
    </row>
    <row r="26" spans="1:6" ht="11.25">
      <c r="A26" s="8" t="s">
        <v>1</v>
      </c>
      <c r="B26" s="59">
        <v>55</v>
      </c>
      <c r="C26" s="59">
        <v>18</v>
      </c>
      <c r="D26" s="59">
        <v>25</v>
      </c>
      <c r="E26" s="98">
        <v>3</v>
      </c>
      <c r="F26" s="95">
        <v>9</v>
      </c>
    </row>
    <row r="27" spans="1:6" ht="11.25">
      <c r="A27" s="6" t="s">
        <v>29</v>
      </c>
      <c r="B27" s="59">
        <v>17</v>
      </c>
      <c r="C27" s="59">
        <v>7</v>
      </c>
      <c r="D27" s="59">
        <v>6</v>
      </c>
      <c r="E27" s="98">
        <v>2</v>
      </c>
      <c r="F27" s="95">
        <v>2</v>
      </c>
    </row>
    <row r="28" spans="1:6" ht="11.25">
      <c r="A28" s="6" t="s">
        <v>30</v>
      </c>
      <c r="B28" s="59">
        <v>38</v>
      </c>
      <c r="C28" s="59">
        <v>11</v>
      </c>
      <c r="D28" s="59">
        <v>19</v>
      </c>
      <c r="E28" s="98">
        <v>1</v>
      </c>
      <c r="F28" s="95">
        <v>7</v>
      </c>
    </row>
    <row r="29" spans="1:6" ht="11.25">
      <c r="A29" s="6"/>
      <c r="B29" s="59"/>
      <c r="C29" s="59"/>
      <c r="D29" s="59"/>
      <c r="E29" s="98"/>
      <c r="F29" s="95"/>
    </row>
    <row r="30" spans="1:6" ht="11.25">
      <c r="A30" s="8" t="s">
        <v>8</v>
      </c>
      <c r="B30" s="59">
        <v>11</v>
      </c>
      <c r="C30" s="59">
        <v>6</v>
      </c>
      <c r="D30" s="59">
        <v>4</v>
      </c>
      <c r="E30" s="98">
        <v>0</v>
      </c>
      <c r="F30" s="95">
        <v>1</v>
      </c>
    </row>
    <row r="31" spans="1:6" ht="11.25">
      <c r="A31" s="6" t="s">
        <v>29</v>
      </c>
      <c r="B31" s="59">
        <v>3</v>
      </c>
      <c r="C31" s="59">
        <v>3</v>
      </c>
      <c r="D31" s="59">
        <v>0</v>
      </c>
      <c r="E31" s="98">
        <v>0</v>
      </c>
      <c r="F31" s="95">
        <v>0</v>
      </c>
    </row>
    <row r="32" spans="1:6" ht="11.25">
      <c r="A32" s="6" t="s">
        <v>30</v>
      </c>
      <c r="B32" s="59">
        <v>8</v>
      </c>
      <c r="C32" s="59">
        <v>3</v>
      </c>
      <c r="D32" s="59">
        <v>4</v>
      </c>
      <c r="E32" s="98">
        <v>0</v>
      </c>
      <c r="F32" s="95">
        <v>1</v>
      </c>
    </row>
    <row r="33" spans="1:6" ht="11.25">
      <c r="A33" s="6"/>
      <c r="B33" s="59"/>
      <c r="C33" s="59"/>
      <c r="D33" s="59"/>
      <c r="E33" s="98"/>
      <c r="F33" s="95"/>
    </row>
    <row r="34" spans="1:6" ht="11.25">
      <c r="A34" s="8" t="s">
        <v>9</v>
      </c>
      <c r="B34" s="59">
        <v>31</v>
      </c>
      <c r="C34" s="59">
        <v>7</v>
      </c>
      <c r="D34" s="59">
        <v>17</v>
      </c>
      <c r="E34" s="98">
        <v>2</v>
      </c>
      <c r="F34" s="95">
        <v>5</v>
      </c>
    </row>
    <row r="35" spans="1:6" ht="11.25">
      <c r="A35" s="6" t="s">
        <v>29</v>
      </c>
      <c r="B35" s="59">
        <v>12</v>
      </c>
      <c r="C35" s="59">
        <v>3</v>
      </c>
      <c r="D35" s="59">
        <v>6</v>
      </c>
      <c r="E35" s="98">
        <v>2</v>
      </c>
      <c r="F35" s="95">
        <v>1</v>
      </c>
    </row>
    <row r="36" spans="1:6" ht="11.25">
      <c r="A36" s="6" t="s">
        <v>30</v>
      </c>
      <c r="B36" s="59">
        <v>19</v>
      </c>
      <c r="C36" s="59">
        <v>4</v>
      </c>
      <c r="D36" s="59">
        <v>11</v>
      </c>
      <c r="E36" s="98">
        <v>0</v>
      </c>
      <c r="F36" s="95">
        <v>4</v>
      </c>
    </row>
    <row r="37" spans="1:6" ht="11.25">
      <c r="A37" s="6"/>
      <c r="B37" s="59"/>
      <c r="C37" s="59"/>
      <c r="D37" s="59"/>
      <c r="E37" s="98"/>
      <c r="F37" s="95"/>
    </row>
    <row r="38" spans="1:6" ht="11.25">
      <c r="A38" s="8" t="s">
        <v>10</v>
      </c>
      <c r="B38" s="59">
        <v>13</v>
      </c>
      <c r="C38" s="59">
        <v>5</v>
      </c>
      <c r="D38" s="59">
        <v>4</v>
      </c>
      <c r="E38" s="98">
        <v>1</v>
      </c>
      <c r="F38" s="95">
        <v>3</v>
      </c>
    </row>
    <row r="39" spans="1:6" ht="11.25">
      <c r="A39" s="6" t="s">
        <v>29</v>
      </c>
      <c r="B39" s="59">
        <v>2</v>
      </c>
      <c r="C39" s="59">
        <v>1</v>
      </c>
      <c r="D39" s="59">
        <v>0</v>
      </c>
      <c r="E39" s="98">
        <v>0</v>
      </c>
      <c r="F39" s="95">
        <v>1</v>
      </c>
    </row>
    <row r="40" spans="1:6" ht="11.25">
      <c r="A40" s="9" t="s">
        <v>30</v>
      </c>
      <c r="B40" s="60">
        <v>11</v>
      </c>
      <c r="C40" s="60">
        <v>4</v>
      </c>
      <c r="D40" s="60">
        <v>4</v>
      </c>
      <c r="E40" s="99">
        <v>1</v>
      </c>
      <c r="F40" s="96">
        <v>2</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S46"/>
  <sheetViews>
    <sheetView view="pageBreakPreview" zoomScale="112" zoomScaleNormal="98" zoomScaleSheetLayoutView="112" zoomScalePageLayoutView="0" workbookViewId="0" topLeftCell="A1">
      <selection activeCell="A1" sqref="A1:F1"/>
    </sheetView>
  </sheetViews>
  <sheetFormatPr defaultColWidth="9.140625" defaultRowHeight="9.75" customHeight="1"/>
  <cols>
    <col min="1" max="1" width="11.8515625" style="10" customWidth="1"/>
    <col min="2" max="2" width="8.421875" style="10" customWidth="1"/>
    <col min="3" max="3" width="14.8515625" style="10" bestFit="1" customWidth="1"/>
    <col min="4" max="5" width="14.57421875" style="10" bestFit="1" customWidth="1"/>
    <col min="6" max="6" width="9.7109375" style="10" customWidth="1"/>
    <col min="7" max="16384" width="9.140625" style="10" customWidth="1"/>
  </cols>
  <sheetData>
    <row r="1" spans="1:6" ht="28.5" customHeight="1">
      <c r="A1" s="151" t="s">
        <v>122</v>
      </c>
      <c r="B1" s="151"/>
      <c r="C1" s="151"/>
      <c r="D1" s="151"/>
      <c r="E1" s="151"/>
      <c r="F1" s="151"/>
    </row>
    <row r="2" spans="1:6" ht="9.75" customHeight="1">
      <c r="A2" s="11" t="s">
        <v>0</v>
      </c>
      <c r="B2" s="148" t="s">
        <v>31</v>
      </c>
      <c r="C2" s="149"/>
      <c r="D2" s="149"/>
      <c r="E2" s="149"/>
      <c r="F2" s="150"/>
    </row>
    <row r="3" spans="1:6" ht="9.75" customHeight="1">
      <c r="A3" s="15" t="s">
        <v>32</v>
      </c>
      <c r="B3" s="15" t="s">
        <v>16</v>
      </c>
      <c r="C3" s="16" t="s">
        <v>70</v>
      </c>
      <c r="D3" s="15" t="s">
        <v>71</v>
      </c>
      <c r="E3" s="17" t="s">
        <v>72</v>
      </c>
      <c r="F3" s="110" t="s">
        <v>75</v>
      </c>
    </row>
    <row r="4" spans="1:6" ht="9.75" customHeight="1">
      <c r="A4" s="18" t="s">
        <v>80</v>
      </c>
      <c r="B4" s="18" t="s">
        <v>80</v>
      </c>
      <c r="C4" s="19" t="s">
        <v>80</v>
      </c>
      <c r="D4" s="18" t="s">
        <v>80</v>
      </c>
      <c r="E4" s="20" t="s">
        <v>80</v>
      </c>
      <c r="F4" s="109"/>
    </row>
    <row r="5" spans="1:19" ht="10.5" customHeight="1">
      <c r="A5" s="21" t="s">
        <v>1</v>
      </c>
      <c r="B5" s="117">
        <v>55</v>
      </c>
      <c r="C5" s="118">
        <v>18</v>
      </c>
      <c r="D5" s="117">
        <v>25</v>
      </c>
      <c r="E5" s="119">
        <v>3</v>
      </c>
      <c r="F5" s="119">
        <v>9</v>
      </c>
      <c r="H5" s="12"/>
      <c r="I5" s="12"/>
      <c r="J5" s="13"/>
      <c r="K5" s="13"/>
      <c r="L5" s="13"/>
      <c r="M5" s="14"/>
      <c r="N5" s="14"/>
      <c r="O5" s="14"/>
      <c r="P5" s="14"/>
      <c r="Q5" s="14"/>
      <c r="R5" s="14"/>
      <c r="S5" s="14"/>
    </row>
    <row r="6" spans="1:12" ht="10.5" customHeight="1">
      <c r="A6" s="25" t="s">
        <v>33</v>
      </c>
      <c r="B6" s="117">
        <v>10</v>
      </c>
      <c r="C6" s="118">
        <v>1</v>
      </c>
      <c r="D6" s="117">
        <v>4</v>
      </c>
      <c r="E6" s="119">
        <v>2</v>
      </c>
      <c r="F6" s="119">
        <v>3</v>
      </c>
      <c r="H6" s="12"/>
      <c r="I6" s="12"/>
      <c r="J6" s="12"/>
      <c r="K6" s="12"/>
      <c r="L6" s="12"/>
    </row>
    <row r="7" spans="1:6" ht="9.75" customHeight="1">
      <c r="A7" s="25" t="s">
        <v>34</v>
      </c>
      <c r="B7" s="117">
        <v>8</v>
      </c>
      <c r="C7" s="118">
        <v>3</v>
      </c>
      <c r="D7" s="117">
        <v>3</v>
      </c>
      <c r="E7" s="119">
        <v>1</v>
      </c>
      <c r="F7" s="119">
        <v>1</v>
      </c>
    </row>
    <row r="8" spans="1:12" ht="9.75" customHeight="1">
      <c r="A8" s="25" t="s">
        <v>35</v>
      </c>
      <c r="B8" s="117">
        <v>2</v>
      </c>
      <c r="C8" s="118">
        <v>1</v>
      </c>
      <c r="D8" s="117">
        <v>1</v>
      </c>
      <c r="E8" s="119">
        <v>0</v>
      </c>
      <c r="F8" s="119">
        <v>0</v>
      </c>
      <c r="G8" s="22"/>
      <c r="H8" s="23"/>
      <c r="I8" s="24"/>
      <c r="J8" s="24"/>
      <c r="K8" s="24"/>
      <c r="L8" s="24"/>
    </row>
    <row r="9" spans="1:12" ht="9.75" customHeight="1">
      <c r="A9" s="25" t="s">
        <v>36</v>
      </c>
      <c r="B9" s="117">
        <v>8</v>
      </c>
      <c r="C9" s="118">
        <v>4</v>
      </c>
      <c r="D9" s="117">
        <v>4</v>
      </c>
      <c r="E9" s="119">
        <v>0</v>
      </c>
      <c r="F9" s="119">
        <v>0</v>
      </c>
      <c r="G9" s="22"/>
      <c r="H9" s="26"/>
      <c r="I9" s="24"/>
      <c r="J9" s="24"/>
      <c r="K9" s="24"/>
      <c r="L9" s="24"/>
    </row>
    <row r="10" spans="1:12" ht="9.75" customHeight="1">
      <c r="A10" s="25" t="s">
        <v>37</v>
      </c>
      <c r="B10" s="117">
        <v>7</v>
      </c>
      <c r="C10" s="118">
        <v>3</v>
      </c>
      <c r="D10" s="117">
        <v>4</v>
      </c>
      <c r="E10" s="119">
        <v>0</v>
      </c>
      <c r="F10" s="119">
        <v>0</v>
      </c>
      <c r="G10" s="22"/>
      <c r="H10" s="26"/>
      <c r="I10" s="24"/>
      <c r="J10" s="24"/>
      <c r="K10" s="24"/>
      <c r="L10" s="24"/>
    </row>
    <row r="11" spans="1:12" ht="9.75" customHeight="1">
      <c r="A11" s="25" t="s">
        <v>38</v>
      </c>
      <c r="B11" s="117">
        <v>9</v>
      </c>
      <c r="C11" s="118">
        <v>3</v>
      </c>
      <c r="D11" s="117">
        <v>4</v>
      </c>
      <c r="E11" s="119">
        <v>0</v>
      </c>
      <c r="F11" s="119">
        <v>2</v>
      </c>
      <c r="G11" s="22"/>
      <c r="H11" s="26"/>
      <c r="I11" s="24"/>
      <c r="J11" s="24"/>
      <c r="K11" s="24"/>
      <c r="L11" s="24"/>
    </row>
    <row r="12" spans="1:12" ht="9.75" customHeight="1">
      <c r="A12" s="25" t="s">
        <v>39</v>
      </c>
      <c r="B12" s="117">
        <v>10</v>
      </c>
      <c r="C12" s="118">
        <v>3</v>
      </c>
      <c r="D12" s="117">
        <v>5</v>
      </c>
      <c r="E12" s="119">
        <v>0</v>
      </c>
      <c r="F12" s="119">
        <v>2</v>
      </c>
      <c r="G12" s="22"/>
      <c r="H12" s="26"/>
      <c r="I12" s="24"/>
      <c r="J12" s="24"/>
      <c r="K12" s="24"/>
      <c r="L12" s="24"/>
    </row>
    <row r="13" spans="1:12" ht="9.75" customHeight="1">
      <c r="A13" s="25" t="s">
        <v>27</v>
      </c>
      <c r="B13" s="117">
        <v>1</v>
      </c>
      <c r="C13" s="118">
        <v>0</v>
      </c>
      <c r="D13" s="117">
        <v>0</v>
      </c>
      <c r="E13" s="119">
        <v>0</v>
      </c>
      <c r="F13" s="119">
        <v>1</v>
      </c>
      <c r="G13" s="22"/>
      <c r="H13" s="26"/>
      <c r="I13" s="24"/>
      <c r="J13" s="24"/>
      <c r="K13" s="24"/>
      <c r="L13" s="24"/>
    </row>
    <row r="14" spans="1:12" ht="9.75" customHeight="1">
      <c r="A14" s="25"/>
      <c r="B14" s="120" t="s">
        <v>80</v>
      </c>
      <c r="C14" s="121" t="s">
        <v>80</v>
      </c>
      <c r="D14" s="120" t="s">
        <v>80</v>
      </c>
      <c r="E14" s="122" t="s">
        <v>80</v>
      </c>
      <c r="F14" s="111"/>
      <c r="G14" s="22"/>
      <c r="H14" s="26"/>
      <c r="I14" s="24"/>
      <c r="J14" s="24"/>
      <c r="K14" s="24"/>
      <c r="L14" s="24"/>
    </row>
    <row r="15" spans="1:12" ht="9.75" customHeight="1">
      <c r="A15" s="21" t="s">
        <v>8</v>
      </c>
      <c r="B15" s="117">
        <v>11</v>
      </c>
      <c r="C15" s="118">
        <v>6</v>
      </c>
      <c r="D15" s="117">
        <v>4</v>
      </c>
      <c r="E15" s="119">
        <v>0</v>
      </c>
      <c r="F15" s="119">
        <v>1</v>
      </c>
      <c r="G15" s="22"/>
      <c r="H15" s="26"/>
      <c r="I15" s="24"/>
      <c r="J15" s="24"/>
      <c r="K15" s="24"/>
      <c r="L15" s="24"/>
    </row>
    <row r="16" spans="1:12" ht="9.75" customHeight="1">
      <c r="A16" s="25" t="s">
        <v>33</v>
      </c>
      <c r="B16" s="117">
        <v>3</v>
      </c>
      <c r="C16" s="118">
        <v>1</v>
      </c>
      <c r="D16" s="117">
        <v>1</v>
      </c>
      <c r="E16" s="119">
        <v>0</v>
      </c>
      <c r="F16" s="119">
        <v>1</v>
      </c>
      <c r="G16" s="22"/>
      <c r="H16" s="26"/>
      <c r="I16" s="24"/>
      <c r="J16" s="24"/>
      <c r="K16" s="24"/>
      <c r="L16" s="24"/>
    </row>
    <row r="17" spans="1:6" ht="9.75" customHeight="1">
      <c r="A17" s="25" t="s">
        <v>34</v>
      </c>
      <c r="B17" s="117">
        <v>0</v>
      </c>
      <c r="C17" s="118">
        <v>0</v>
      </c>
      <c r="D17" s="117">
        <v>0</v>
      </c>
      <c r="E17" s="119">
        <v>0</v>
      </c>
      <c r="F17" s="119">
        <v>0</v>
      </c>
    </row>
    <row r="18" spans="1:7" ht="9.75" customHeight="1">
      <c r="A18" s="25" t="s">
        <v>35</v>
      </c>
      <c r="B18" s="117">
        <v>0</v>
      </c>
      <c r="C18" s="118">
        <v>0</v>
      </c>
      <c r="D18" s="117">
        <v>0</v>
      </c>
      <c r="E18" s="119">
        <v>0</v>
      </c>
      <c r="F18" s="119">
        <v>0</v>
      </c>
      <c r="G18" s="22"/>
    </row>
    <row r="19" spans="1:7" ht="9.75" customHeight="1">
      <c r="A19" s="25" t="s">
        <v>36</v>
      </c>
      <c r="B19" s="117">
        <v>2</v>
      </c>
      <c r="C19" s="118">
        <v>1</v>
      </c>
      <c r="D19" s="117">
        <v>1</v>
      </c>
      <c r="E19" s="119">
        <v>0</v>
      </c>
      <c r="F19" s="119">
        <v>0</v>
      </c>
      <c r="G19" s="22"/>
    </row>
    <row r="20" spans="1:7" ht="9.75" customHeight="1">
      <c r="A20" s="25" t="s">
        <v>37</v>
      </c>
      <c r="B20" s="117">
        <v>2</v>
      </c>
      <c r="C20" s="118">
        <v>2</v>
      </c>
      <c r="D20" s="117">
        <v>0</v>
      </c>
      <c r="E20" s="119">
        <v>0</v>
      </c>
      <c r="F20" s="119">
        <v>0</v>
      </c>
      <c r="G20" s="22"/>
    </row>
    <row r="21" spans="1:7" ht="9.75" customHeight="1">
      <c r="A21" s="25" t="s">
        <v>38</v>
      </c>
      <c r="B21" s="117">
        <v>2</v>
      </c>
      <c r="C21" s="118">
        <v>1</v>
      </c>
      <c r="D21" s="117">
        <v>1</v>
      </c>
      <c r="E21" s="119">
        <v>0</v>
      </c>
      <c r="F21" s="119">
        <v>0</v>
      </c>
      <c r="G21" s="22"/>
    </row>
    <row r="22" spans="1:7" ht="9.75" customHeight="1">
      <c r="A22" s="25" t="s">
        <v>39</v>
      </c>
      <c r="B22" s="117">
        <v>2</v>
      </c>
      <c r="C22" s="118">
        <v>1</v>
      </c>
      <c r="D22" s="117">
        <v>1</v>
      </c>
      <c r="E22" s="119">
        <v>0</v>
      </c>
      <c r="F22" s="119">
        <v>0</v>
      </c>
      <c r="G22" s="22"/>
    </row>
    <row r="23" spans="1:7" ht="9.75" customHeight="1">
      <c r="A23" s="25" t="s">
        <v>27</v>
      </c>
      <c r="B23" s="117">
        <v>0</v>
      </c>
      <c r="C23" s="118">
        <v>0</v>
      </c>
      <c r="D23" s="117">
        <v>0</v>
      </c>
      <c r="E23" s="119">
        <v>0</v>
      </c>
      <c r="F23" s="119">
        <v>0</v>
      </c>
      <c r="G23" s="22"/>
    </row>
    <row r="24" spans="1:7" ht="9.75" customHeight="1">
      <c r="A24" s="25"/>
      <c r="B24" s="117"/>
      <c r="C24" s="121" t="s">
        <v>80</v>
      </c>
      <c r="D24" s="120" t="s">
        <v>80</v>
      </c>
      <c r="E24" s="122" t="s">
        <v>80</v>
      </c>
      <c r="F24" s="111"/>
      <c r="G24" s="22"/>
    </row>
    <row r="25" spans="1:7" ht="9.75" customHeight="1">
      <c r="A25" s="21" t="s">
        <v>9</v>
      </c>
      <c r="B25" s="117">
        <v>31</v>
      </c>
      <c r="C25" s="118">
        <v>7</v>
      </c>
      <c r="D25" s="117">
        <v>17</v>
      </c>
      <c r="E25" s="119">
        <v>2</v>
      </c>
      <c r="F25" s="119">
        <v>5</v>
      </c>
      <c r="G25" s="22"/>
    </row>
    <row r="26" spans="1:7" ht="9.75" customHeight="1">
      <c r="A26" s="25" t="s">
        <v>33</v>
      </c>
      <c r="B26" s="117">
        <v>5</v>
      </c>
      <c r="C26" s="118">
        <v>0</v>
      </c>
      <c r="D26" s="117">
        <v>3</v>
      </c>
      <c r="E26" s="119">
        <v>1</v>
      </c>
      <c r="F26" s="119">
        <v>1</v>
      </c>
      <c r="G26" s="22"/>
    </row>
    <row r="27" spans="1:6" ht="9.75" customHeight="1">
      <c r="A27" s="25" t="s">
        <v>34</v>
      </c>
      <c r="B27" s="117">
        <v>6</v>
      </c>
      <c r="C27" s="118">
        <v>1</v>
      </c>
      <c r="D27" s="117">
        <v>3</v>
      </c>
      <c r="E27" s="119">
        <v>1</v>
      </c>
      <c r="F27" s="119">
        <v>1</v>
      </c>
    </row>
    <row r="28" spans="1:7" ht="9.75" customHeight="1">
      <c r="A28" s="25" t="s">
        <v>35</v>
      </c>
      <c r="B28" s="117">
        <v>1</v>
      </c>
      <c r="C28" s="118">
        <v>0</v>
      </c>
      <c r="D28" s="117">
        <v>1</v>
      </c>
      <c r="E28" s="119">
        <v>0</v>
      </c>
      <c r="F28" s="119">
        <v>0</v>
      </c>
      <c r="G28" s="22"/>
    </row>
    <row r="29" spans="1:7" ht="9.75" customHeight="1">
      <c r="A29" s="25" t="s">
        <v>36</v>
      </c>
      <c r="B29" s="117">
        <v>4</v>
      </c>
      <c r="C29" s="118">
        <v>2</v>
      </c>
      <c r="D29" s="117">
        <v>2</v>
      </c>
      <c r="E29" s="119">
        <v>0</v>
      </c>
      <c r="F29" s="119">
        <v>0</v>
      </c>
      <c r="G29" s="22"/>
    </row>
    <row r="30" spans="1:7" ht="9.75" customHeight="1">
      <c r="A30" s="25" t="s">
        <v>37</v>
      </c>
      <c r="B30" s="117">
        <v>4</v>
      </c>
      <c r="C30" s="118">
        <v>1</v>
      </c>
      <c r="D30" s="117">
        <v>3</v>
      </c>
      <c r="E30" s="119">
        <v>0</v>
      </c>
      <c r="F30" s="119">
        <v>0</v>
      </c>
      <c r="G30" s="22"/>
    </row>
    <row r="31" spans="1:7" ht="9.75" customHeight="1">
      <c r="A31" s="25" t="s">
        <v>38</v>
      </c>
      <c r="B31" s="117">
        <v>5</v>
      </c>
      <c r="C31" s="118">
        <v>1</v>
      </c>
      <c r="D31" s="117">
        <v>2</v>
      </c>
      <c r="E31" s="119">
        <v>0</v>
      </c>
      <c r="F31" s="119">
        <v>2</v>
      </c>
      <c r="G31" s="22"/>
    </row>
    <row r="32" spans="1:7" ht="9.75" customHeight="1">
      <c r="A32" s="25" t="s">
        <v>39</v>
      </c>
      <c r="B32" s="117">
        <v>6</v>
      </c>
      <c r="C32" s="118">
        <v>2</v>
      </c>
      <c r="D32" s="117">
        <v>3</v>
      </c>
      <c r="E32" s="119">
        <v>0</v>
      </c>
      <c r="F32" s="119">
        <v>1</v>
      </c>
      <c r="G32" s="22"/>
    </row>
    <row r="33" spans="1:7" ht="9.75" customHeight="1">
      <c r="A33" s="25" t="s">
        <v>27</v>
      </c>
      <c r="B33" s="117">
        <v>0</v>
      </c>
      <c r="C33" s="118">
        <v>0</v>
      </c>
      <c r="D33" s="117">
        <v>0</v>
      </c>
      <c r="E33" s="119">
        <v>0</v>
      </c>
      <c r="F33" s="119">
        <v>0</v>
      </c>
      <c r="G33" s="22"/>
    </row>
    <row r="34" spans="1:7" ht="9.75" customHeight="1">
      <c r="A34" s="25"/>
      <c r="B34" s="117"/>
      <c r="C34" s="121" t="s">
        <v>80</v>
      </c>
      <c r="D34" s="120" t="s">
        <v>80</v>
      </c>
      <c r="E34" s="122" t="s">
        <v>80</v>
      </c>
      <c r="F34" s="122" t="s">
        <v>80</v>
      </c>
      <c r="G34" s="22"/>
    </row>
    <row r="35" spans="1:7" ht="9.75" customHeight="1">
      <c r="A35" s="21" t="s">
        <v>10</v>
      </c>
      <c r="B35" s="117">
        <v>13</v>
      </c>
      <c r="C35" s="118">
        <v>5</v>
      </c>
      <c r="D35" s="117">
        <v>4</v>
      </c>
      <c r="E35" s="119">
        <v>1</v>
      </c>
      <c r="F35" s="119">
        <v>3</v>
      </c>
      <c r="G35" s="22"/>
    </row>
    <row r="36" spans="1:7" ht="9.75" customHeight="1">
      <c r="A36" s="25" t="s">
        <v>33</v>
      </c>
      <c r="B36" s="117">
        <v>2</v>
      </c>
      <c r="C36" s="118">
        <v>0</v>
      </c>
      <c r="D36" s="117">
        <v>0</v>
      </c>
      <c r="E36" s="119">
        <v>1</v>
      </c>
      <c r="F36" s="119">
        <v>1</v>
      </c>
      <c r="G36" s="22"/>
    </row>
    <row r="37" spans="1:6" ht="9.75" customHeight="1">
      <c r="A37" s="25" t="s">
        <v>34</v>
      </c>
      <c r="B37" s="117">
        <v>2</v>
      </c>
      <c r="C37" s="118">
        <v>2</v>
      </c>
      <c r="D37" s="117">
        <v>0</v>
      </c>
      <c r="E37" s="119">
        <v>0</v>
      </c>
      <c r="F37" s="119">
        <v>0</v>
      </c>
    </row>
    <row r="38" spans="1:7" ht="9.75" customHeight="1">
      <c r="A38" s="25" t="s">
        <v>35</v>
      </c>
      <c r="B38" s="117">
        <v>1</v>
      </c>
      <c r="C38" s="118">
        <v>1</v>
      </c>
      <c r="D38" s="117">
        <v>0</v>
      </c>
      <c r="E38" s="119">
        <v>0</v>
      </c>
      <c r="F38" s="119">
        <v>0</v>
      </c>
      <c r="G38" s="22"/>
    </row>
    <row r="39" spans="1:7" ht="9.75" customHeight="1">
      <c r="A39" s="25" t="s">
        <v>36</v>
      </c>
      <c r="B39" s="117">
        <v>2</v>
      </c>
      <c r="C39" s="118">
        <v>1</v>
      </c>
      <c r="D39" s="117">
        <v>1</v>
      </c>
      <c r="E39" s="119">
        <v>0</v>
      </c>
      <c r="F39" s="119">
        <v>0</v>
      </c>
      <c r="G39" s="22"/>
    </row>
    <row r="40" spans="1:7" ht="9.75" customHeight="1">
      <c r="A40" s="25" t="s">
        <v>37</v>
      </c>
      <c r="B40" s="117">
        <v>1</v>
      </c>
      <c r="C40" s="118">
        <v>0</v>
      </c>
      <c r="D40" s="117">
        <v>1</v>
      </c>
      <c r="E40" s="119">
        <v>0</v>
      </c>
      <c r="F40" s="119">
        <v>0</v>
      </c>
      <c r="G40" s="22"/>
    </row>
    <row r="41" spans="1:7" ht="9.75" customHeight="1">
      <c r="A41" s="25" t="s">
        <v>38</v>
      </c>
      <c r="B41" s="117">
        <v>2</v>
      </c>
      <c r="C41" s="118">
        <v>1</v>
      </c>
      <c r="D41" s="117">
        <v>1</v>
      </c>
      <c r="E41" s="119">
        <v>0</v>
      </c>
      <c r="F41" s="119">
        <v>0</v>
      </c>
      <c r="G41" s="22"/>
    </row>
    <row r="42" spans="1:7" ht="9.75" customHeight="1">
      <c r="A42" s="25" t="s">
        <v>39</v>
      </c>
      <c r="B42" s="117">
        <v>2</v>
      </c>
      <c r="C42" s="118">
        <v>0</v>
      </c>
      <c r="D42" s="117">
        <v>1</v>
      </c>
      <c r="E42" s="119">
        <v>0</v>
      </c>
      <c r="F42" s="119">
        <v>1</v>
      </c>
      <c r="G42" s="22"/>
    </row>
    <row r="43" spans="1:7" ht="9.75" customHeight="1">
      <c r="A43" s="27" t="s">
        <v>27</v>
      </c>
      <c r="B43" s="123">
        <v>1</v>
      </c>
      <c r="C43" s="124">
        <v>0</v>
      </c>
      <c r="D43" s="125">
        <v>0</v>
      </c>
      <c r="E43" s="126">
        <v>0</v>
      </c>
      <c r="F43" s="126">
        <v>1</v>
      </c>
      <c r="G43" s="22"/>
    </row>
    <row r="44" ht="9.75" customHeight="1">
      <c r="G44" s="22"/>
    </row>
    <row r="45" ht="9.75" customHeight="1">
      <c r="G45" s="22"/>
    </row>
    <row r="46" ht="9.75" customHeight="1">
      <c r="G46" s="22"/>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F40"/>
  <sheetViews>
    <sheetView view="pageBreakPreview" zoomScale="106" zoomScaleSheetLayoutView="106" zoomScalePageLayoutView="0" workbookViewId="0" topLeftCell="A1">
      <selection activeCell="A1" sqref="A1:F1"/>
    </sheetView>
  </sheetViews>
  <sheetFormatPr defaultColWidth="9.140625" defaultRowHeight="9.75" customHeight="1"/>
  <cols>
    <col min="1" max="1" width="11.7109375" style="28" customWidth="1"/>
    <col min="2" max="2" width="7.8515625" style="28" customWidth="1"/>
    <col min="3" max="3" width="14.8515625" style="28" bestFit="1" customWidth="1"/>
    <col min="4" max="5" width="14.57421875" style="28" bestFit="1" customWidth="1"/>
    <col min="6" max="6" width="9.57421875" style="28" customWidth="1"/>
    <col min="7" max="16384" width="9.140625" style="28" customWidth="1"/>
  </cols>
  <sheetData>
    <row r="1" spans="1:6" ht="30" customHeight="1">
      <c r="A1" s="152" t="s">
        <v>123</v>
      </c>
      <c r="B1" s="152"/>
      <c r="C1" s="152"/>
      <c r="D1" s="152"/>
      <c r="E1" s="152"/>
      <c r="F1" s="152"/>
    </row>
    <row r="3" spans="1:6" ht="10.5" customHeight="1">
      <c r="A3" s="29" t="s">
        <v>40</v>
      </c>
      <c r="B3" s="153" t="s">
        <v>31</v>
      </c>
      <c r="C3" s="154"/>
      <c r="D3" s="154"/>
      <c r="E3" s="154"/>
      <c r="F3" s="155"/>
    </row>
    <row r="4" spans="1:6" ht="10.5" customHeight="1">
      <c r="A4" s="30" t="s">
        <v>11</v>
      </c>
      <c r="B4" s="30" t="s">
        <v>16</v>
      </c>
      <c r="C4" s="31" t="s">
        <v>70</v>
      </c>
      <c r="D4" s="30" t="s">
        <v>71</v>
      </c>
      <c r="E4" s="32" t="s">
        <v>72</v>
      </c>
      <c r="F4" s="112" t="s">
        <v>75</v>
      </c>
    </row>
    <row r="5" spans="1:6" ht="9.75" customHeight="1">
      <c r="A5" s="33" t="s">
        <v>80</v>
      </c>
      <c r="B5" s="33" t="s">
        <v>80</v>
      </c>
      <c r="C5" s="34" t="s">
        <v>80</v>
      </c>
      <c r="D5" s="33" t="s">
        <v>80</v>
      </c>
      <c r="E5" s="35" t="s">
        <v>80</v>
      </c>
      <c r="F5" s="113"/>
    </row>
    <row r="6" spans="1:6" ht="9.75" customHeight="1">
      <c r="A6" s="36" t="s">
        <v>1</v>
      </c>
      <c r="B6" s="127">
        <v>55</v>
      </c>
      <c r="C6" s="128">
        <v>18</v>
      </c>
      <c r="D6" s="129">
        <v>25</v>
      </c>
      <c r="E6" s="130">
        <v>3</v>
      </c>
      <c r="F6" s="130">
        <v>9</v>
      </c>
    </row>
    <row r="7" spans="1:6" ht="9.75" customHeight="1">
      <c r="A7" s="37" t="s">
        <v>41</v>
      </c>
      <c r="B7" s="127">
        <v>1</v>
      </c>
      <c r="C7" s="128">
        <v>1</v>
      </c>
      <c r="D7" s="129">
        <v>0</v>
      </c>
      <c r="E7" s="130">
        <v>0</v>
      </c>
      <c r="F7" s="130">
        <v>0</v>
      </c>
    </row>
    <row r="8" spans="1:6" ht="9.75" customHeight="1">
      <c r="A8" s="37" t="s">
        <v>42</v>
      </c>
      <c r="B8" s="127">
        <v>11</v>
      </c>
      <c r="C8" s="128">
        <v>3</v>
      </c>
      <c r="D8" s="129">
        <v>5</v>
      </c>
      <c r="E8" s="130">
        <v>1</v>
      </c>
      <c r="F8" s="130">
        <v>2</v>
      </c>
    </row>
    <row r="9" spans="1:6" ht="9.75" customHeight="1">
      <c r="A9" s="37" t="s">
        <v>43</v>
      </c>
      <c r="B9" s="127">
        <v>13</v>
      </c>
      <c r="C9" s="128">
        <v>4</v>
      </c>
      <c r="D9" s="129">
        <v>5</v>
      </c>
      <c r="E9" s="130">
        <v>2</v>
      </c>
      <c r="F9" s="130">
        <v>2</v>
      </c>
    </row>
    <row r="10" spans="1:6" ht="9.75" customHeight="1">
      <c r="A10" s="37" t="s">
        <v>44</v>
      </c>
      <c r="B10" s="127">
        <v>18</v>
      </c>
      <c r="C10" s="128">
        <v>5</v>
      </c>
      <c r="D10" s="129">
        <v>10</v>
      </c>
      <c r="E10" s="130">
        <v>0</v>
      </c>
      <c r="F10" s="130">
        <v>3</v>
      </c>
    </row>
    <row r="11" spans="1:6" ht="9.75" customHeight="1">
      <c r="A11" s="37" t="s">
        <v>45</v>
      </c>
      <c r="B11" s="127">
        <v>10</v>
      </c>
      <c r="C11" s="128">
        <v>5</v>
      </c>
      <c r="D11" s="129">
        <v>4</v>
      </c>
      <c r="E11" s="130">
        <v>0</v>
      </c>
      <c r="F11" s="130">
        <v>1</v>
      </c>
    </row>
    <row r="12" spans="1:6" ht="9.75" customHeight="1">
      <c r="A12" s="38" t="s">
        <v>46</v>
      </c>
      <c r="B12" s="127">
        <v>2</v>
      </c>
      <c r="C12" s="128">
        <v>0</v>
      </c>
      <c r="D12" s="129">
        <v>1</v>
      </c>
      <c r="E12" s="130">
        <v>0</v>
      </c>
      <c r="F12" s="130">
        <v>1</v>
      </c>
    </row>
    <row r="13" spans="1:6" ht="9.75" customHeight="1">
      <c r="A13" s="37" t="s">
        <v>27</v>
      </c>
      <c r="B13" s="127">
        <v>0</v>
      </c>
      <c r="C13" s="128">
        <v>0</v>
      </c>
      <c r="D13" s="129">
        <v>0</v>
      </c>
      <c r="E13" s="130">
        <v>0</v>
      </c>
      <c r="F13" s="130">
        <v>0</v>
      </c>
    </row>
    <row r="14" spans="1:6" ht="9.75" customHeight="1">
      <c r="A14" s="37"/>
      <c r="B14" s="131" t="s">
        <v>80</v>
      </c>
      <c r="C14" s="132" t="s">
        <v>80</v>
      </c>
      <c r="D14" s="131" t="s">
        <v>80</v>
      </c>
      <c r="E14" s="133" t="s">
        <v>80</v>
      </c>
      <c r="F14" s="114"/>
    </row>
    <row r="15" spans="1:6" ht="9.75" customHeight="1">
      <c r="A15" s="36" t="s">
        <v>8</v>
      </c>
      <c r="B15" s="127">
        <v>11</v>
      </c>
      <c r="C15" s="128">
        <v>6</v>
      </c>
      <c r="D15" s="129">
        <v>4</v>
      </c>
      <c r="E15" s="130">
        <v>0</v>
      </c>
      <c r="F15" s="130">
        <v>1</v>
      </c>
    </row>
    <row r="16" spans="1:6" ht="9.75" customHeight="1">
      <c r="A16" s="37" t="s">
        <v>41</v>
      </c>
      <c r="B16" s="127">
        <v>1</v>
      </c>
      <c r="C16" s="128">
        <v>1</v>
      </c>
      <c r="D16" s="129">
        <v>0</v>
      </c>
      <c r="E16" s="130">
        <v>0</v>
      </c>
      <c r="F16" s="130">
        <v>0</v>
      </c>
    </row>
    <row r="17" spans="1:6" ht="9.75" customHeight="1">
      <c r="A17" s="37" t="s">
        <v>42</v>
      </c>
      <c r="B17" s="127">
        <v>2</v>
      </c>
      <c r="C17" s="128">
        <v>0</v>
      </c>
      <c r="D17" s="129">
        <v>1</v>
      </c>
      <c r="E17" s="130">
        <v>0</v>
      </c>
      <c r="F17" s="130">
        <v>1</v>
      </c>
    </row>
    <row r="18" spans="1:6" ht="9.75" customHeight="1">
      <c r="A18" s="37" t="s">
        <v>43</v>
      </c>
      <c r="B18" s="127">
        <v>2</v>
      </c>
      <c r="C18" s="128">
        <v>1</v>
      </c>
      <c r="D18" s="129">
        <v>1</v>
      </c>
      <c r="E18" s="130">
        <v>0</v>
      </c>
      <c r="F18" s="130">
        <v>0</v>
      </c>
    </row>
    <row r="19" spans="1:6" ht="9.75" customHeight="1">
      <c r="A19" s="37" t="s">
        <v>44</v>
      </c>
      <c r="B19" s="127">
        <v>3</v>
      </c>
      <c r="C19" s="128">
        <v>2</v>
      </c>
      <c r="D19" s="129">
        <v>1</v>
      </c>
      <c r="E19" s="130">
        <v>0</v>
      </c>
      <c r="F19" s="130">
        <v>0</v>
      </c>
    </row>
    <row r="20" spans="1:6" ht="9.75" customHeight="1">
      <c r="A20" s="37" t="s">
        <v>45</v>
      </c>
      <c r="B20" s="127">
        <v>3</v>
      </c>
      <c r="C20" s="128">
        <v>2</v>
      </c>
      <c r="D20" s="129">
        <v>1</v>
      </c>
      <c r="E20" s="130">
        <v>0</v>
      </c>
      <c r="F20" s="130">
        <v>0</v>
      </c>
    </row>
    <row r="21" spans="1:6" ht="9.75" customHeight="1">
      <c r="A21" s="38" t="s">
        <v>46</v>
      </c>
      <c r="B21" s="127">
        <v>0</v>
      </c>
      <c r="C21" s="128">
        <v>0</v>
      </c>
      <c r="D21" s="129">
        <v>0</v>
      </c>
      <c r="E21" s="130">
        <v>0</v>
      </c>
      <c r="F21" s="130">
        <v>0</v>
      </c>
    </row>
    <row r="22" spans="1:6" ht="9.75" customHeight="1">
      <c r="A22" s="37" t="s">
        <v>27</v>
      </c>
      <c r="B22" s="127">
        <v>0</v>
      </c>
      <c r="C22" s="128">
        <v>0</v>
      </c>
      <c r="D22" s="129">
        <v>0</v>
      </c>
      <c r="E22" s="130">
        <v>0</v>
      </c>
      <c r="F22" s="130">
        <v>0</v>
      </c>
    </row>
    <row r="23" spans="1:6" ht="9.75" customHeight="1">
      <c r="A23" s="37"/>
      <c r="B23" s="131" t="s">
        <v>80</v>
      </c>
      <c r="C23" s="132" t="s">
        <v>80</v>
      </c>
      <c r="D23" s="131" t="s">
        <v>80</v>
      </c>
      <c r="E23" s="133" t="s">
        <v>80</v>
      </c>
      <c r="F23" s="133" t="s">
        <v>80</v>
      </c>
    </row>
    <row r="24" spans="1:6" ht="9.75" customHeight="1">
      <c r="A24" s="36" t="s">
        <v>9</v>
      </c>
      <c r="B24" s="127">
        <v>31</v>
      </c>
      <c r="C24" s="128">
        <v>7</v>
      </c>
      <c r="D24" s="129">
        <v>17</v>
      </c>
      <c r="E24" s="130">
        <v>2</v>
      </c>
      <c r="F24" s="130">
        <v>5</v>
      </c>
    </row>
    <row r="25" spans="1:6" ht="9.75" customHeight="1">
      <c r="A25" s="37" t="s">
        <v>41</v>
      </c>
      <c r="B25" s="127">
        <v>0</v>
      </c>
      <c r="C25" s="128">
        <v>0</v>
      </c>
      <c r="D25" s="129">
        <v>0</v>
      </c>
      <c r="E25" s="130">
        <v>0</v>
      </c>
      <c r="F25" s="130">
        <v>0</v>
      </c>
    </row>
    <row r="26" spans="1:6" ht="9.75" customHeight="1">
      <c r="A26" s="37" t="s">
        <v>42</v>
      </c>
      <c r="B26" s="127">
        <v>5</v>
      </c>
      <c r="C26" s="128">
        <v>0</v>
      </c>
      <c r="D26" s="129">
        <v>4</v>
      </c>
      <c r="E26" s="130">
        <v>1</v>
      </c>
      <c r="F26" s="130">
        <v>0</v>
      </c>
    </row>
    <row r="27" spans="1:6" ht="9.75" customHeight="1">
      <c r="A27" s="37" t="s">
        <v>43</v>
      </c>
      <c r="B27" s="127">
        <v>9</v>
      </c>
      <c r="C27" s="128">
        <v>2</v>
      </c>
      <c r="D27" s="129">
        <v>4</v>
      </c>
      <c r="E27" s="130">
        <v>1</v>
      </c>
      <c r="F27" s="130">
        <v>2</v>
      </c>
    </row>
    <row r="28" spans="1:6" ht="9.75" customHeight="1">
      <c r="A28" s="37" t="s">
        <v>44</v>
      </c>
      <c r="B28" s="127">
        <v>11</v>
      </c>
      <c r="C28" s="128">
        <v>3</v>
      </c>
      <c r="D28" s="129">
        <v>6</v>
      </c>
      <c r="E28" s="130">
        <v>0</v>
      </c>
      <c r="F28" s="130">
        <v>2</v>
      </c>
    </row>
    <row r="29" spans="1:6" ht="9.75" customHeight="1">
      <c r="A29" s="37" t="s">
        <v>45</v>
      </c>
      <c r="B29" s="127">
        <v>5</v>
      </c>
      <c r="C29" s="128">
        <v>2</v>
      </c>
      <c r="D29" s="129">
        <v>2</v>
      </c>
      <c r="E29" s="130">
        <v>0</v>
      </c>
      <c r="F29" s="130">
        <v>1</v>
      </c>
    </row>
    <row r="30" spans="1:6" ht="9.75" customHeight="1">
      <c r="A30" s="38" t="s">
        <v>46</v>
      </c>
      <c r="B30" s="127">
        <v>1</v>
      </c>
      <c r="C30" s="128">
        <v>0</v>
      </c>
      <c r="D30" s="129">
        <v>1</v>
      </c>
      <c r="E30" s="130">
        <v>0</v>
      </c>
      <c r="F30" s="130">
        <v>0</v>
      </c>
    </row>
    <row r="31" spans="1:6" ht="9.75" customHeight="1">
      <c r="A31" s="37" t="s">
        <v>27</v>
      </c>
      <c r="B31" s="127">
        <v>0</v>
      </c>
      <c r="C31" s="128">
        <v>0</v>
      </c>
      <c r="D31" s="129">
        <v>0</v>
      </c>
      <c r="E31" s="130">
        <v>0</v>
      </c>
      <c r="F31" s="130">
        <v>0</v>
      </c>
    </row>
    <row r="32" spans="1:6" ht="9.75" customHeight="1">
      <c r="A32" s="37"/>
      <c r="B32" s="131" t="s">
        <v>80</v>
      </c>
      <c r="C32" s="132" t="s">
        <v>80</v>
      </c>
      <c r="D32" s="131" t="s">
        <v>80</v>
      </c>
      <c r="E32" s="133" t="s">
        <v>80</v>
      </c>
      <c r="F32" s="133" t="s">
        <v>80</v>
      </c>
    </row>
    <row r="33" spans="1:6" ht="9.75" customHeight="1">
      <c r="A33" s="36" t="s">
        <v>10</v>
      </c>
      <c r="B33" s="127">
        <v>13</v>
      </c>
      <c r="C33" s="128">
        <v>5</v>
      </c>
      <c r="D33" s="129">
        <v>4</v>
      </c>
      <c r="E33" s="130">
        <v>1</v>
      </c>
      <c r="F33" s="130">
        <v>3</v>
      </c>
    </row>
    <row r="34" spans="1:6" ht="9.75" customHeight="1">
      <c r="A34" s="37" t="s">
        <v>41</v>
      </c>
      <c r="B34" s="127">
        <v>0</v>
      </c>
      <c r="C34" s="128">
        <v>0</v>
      </c>
      <c r="D34" s="129">
        <v>0</v>
      </c>
      <c r="E34" s="130">
        <v>0</v>
      </c>
      <c r="F34" s="130">
        <v>0</v>
      </c>
    </row>
    <row r="35" spans="1:6" ht="9.75" customHeight="1">
      <c r="A35" s="37" t="s">
        <v>42</v>
      </c>
      <c r="B35" s="127">
        <v>4</v>
      </c>
      <c r="C35" s="128">
        <v>3</v>
      </c>
      <c r="D35" s="129">
        <v>0</v>
      </c>
      <c r="E35" s="130">
        <v>0</v>
      </c>
      <c r="F35" s="130">
        <v>1</v>
      </c>
    </row>
    <row r="36" spans="1:6" ht="9.75" customHeight="1">
      <c r="A36" s="37" t="s">
        <v>43</v>
      </c>
      <c r="B36" s="127">
        <v>2</v>
      </c>
      <c r="C36" s="128">
        <v>1</v>
      </c>
      <c r="D36" s="129">
        <v>0</v>
      </c>
      <c r="E36" s="130">
        <v>1</v>
      </c>
      <c r="F36" s="130">
        <v>0</v>
      </c>
    </row>
    <row r="37" spans="1:6" ht="9.75" customHeight="1">
      <c r="A37" s="37" t="s">
        <v>44</v>
      </c>
      <c r="B37" s="127">
        <v>4</v>
      </c>
      <c r="C37" s="128">
        <v>0</v>
      </c>
      <c r="D37" s="129">
        <v>3</v>
      </c>
      <c r="E37" s="130">
        <v>0</v>
      </c>
      <c r="F37" s="130">
        <v>1</v>
      </c>
    </row>
    <row r="38" spans="1:6" ht="9.75" customHeight="1">
      <c r="A38" s="37" t="s">
        <v>45</v>
      </c>
      <c r="B38" s="127">
        <v>2</v>
      </c>
      <c r="C38" s="128">
        <v>1</v>
      </c>
      <c r="D38" s="129">
        <v>1</v>
      </c>
      <c r="E38" s="130">
        <v>0</v>
      </c>
      <c r="F38" s="130">
        <v>0</v>
      </c>
    </row>
    <row r="39" spans="1:6" ht="9.75" customHeight="1">
      <c r="A39" s="38" t="s">
        <v>46</v>
      </c>
      <c r="B39" s="127">
        <v>1</v>
      </c>
      <c r="C39" s="128">
        <v>0</v>
      </c>
      <c r="D39" s="129">
        <v>0</v>
      </c>
      <c r="E39" s="130">
        <v>0</v>
      </c>
      <c r="F39" s="130">
        <v>1</v>
      </c>
    </row>
    <row r="40" spans="1:6" ht="9.75" customHeight="1">
      <c r="A40" s="39" t="s">
        <v>27</v>
      </c>
      <c r="B40" s="134">
        <v>0</v>
      </c>
      <c r="C40" s="135">
        <v>0</v>
      </c>
      <c r="D40" s="136">
        <v>0</v>
      </c>
      <c r="E40" s="137">
        <v>0</v>
      </c>
      <c r="F40" s="137">
        <v>0</v>
      </c>
    </row>
  </sheetData>
  <sheetProtection/>
  <mergeCells count="2">
    <mergeCell ref="A1:F1"/>
    <mergeCell ref="B3:F3"/>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E28"/>
  <sheetViews>
    <sheetView view="pageBreakPreview" zoomScale="106" zoomScaleSheetLayoutView="106" zoomScalePageLayoutView="0" workbookViewId="0" topLeftCell="A1">
      <selection activeCell="AA19" sqref="AA19"/>
    </sheetView>
  </sheetViews>
  <sheetFormatPr defaultColWidth="7.7109375" defaultRowHeight="9.75" customHeight="1"/>
  <cols>
    <col min="1" max="1" width="15.00390625" style="61" bestFit="1" customWidth="1"/>
    <col min="2" max="18" width="5.00390625" style="61" customWidth="1"/>
    <col min="19" max="26" width="6.00390625" style="61" customWidth="1"/>
    <col min="27" max="27" width="7.00390625" style="61" customWidth="1"/>
    <col min="28" max="29" width="6.8515625" style="61" customWidth="1"/>
    <col min="30" max="16384" width="7.7109375" style="61" customWidth="1"/>
  </cols>
  <sheetData>
    <row r="1" spans="1:31" ht="24.75" customHeight="1">
      <c r="A1" s="156" t="s">
        <v>124</v>
      </c>
      <c r="B1" s="156"/>
      <c r="C1" s="156"/>
      <c r="D1" s="156"/>
      <c r="E1" s="156"/>
      <c r="F1" s="156"/>
      <c r="G1" s="156"/>
      <c r="H1" s="156"/>
      <c r="I1" s="156"/>
      <c r="J1" s="156"/>
      <c r="K1" s="156"/>
      <c r="L1" s="156"/>
      <c r="M1" s="156"/>
      <c r="N1" s="156"/>
      <c r="O1" s="156"/>
      <c r="P1" s="100"/>
      <c r="Q1" s="100"/>
      <c r="R1" s="108"/>
      <c r="S1" s="107"/>
      <c r="T1" s="107"/>
      <c r="U1" s="107"/>
      <c r="V1" s="107"/>
      <c r="W1" s="107"/>
      <c r="X1" s="107"/>
      <c r="Y1" s="107"/>
      <c r="Z1" s="107"/>
      <c r="AA1" s="107"/>
      <c r="AB1" s="107"/>
      <c r="AC1" s="107"/>
      <c r="AD1" s="107"/>
      <c r="AE1" s="107"/>
    </row>
    <row r="2" spans="1:23" ht="9.75" customHeight="1">
      <c r="A2" s="74" t="s">
        <v>40</v>
      </c>
      <c r="B2" s="73" t="s">
        <v>83</v>
      </c>
      <c r="C2" s="73" t="s">
        <v>84</v>
      </c>
      <c r="D2" s="73" t="s">
        <v>85</v>
      </c>
      <c r="E2" s="73" t="s">
        <v>86</v>
      </c>
      <c r="F2" s="73" t="s">
        <v>87</v>
      </c>
      <c r="G2" s="73" t="s">
        <v>88</v>
      </c>
      <c r="H2" s="73" t="s">
        <v>89</v>
      </c>
      <c r="I2" s="73" t="s">
        <v>90</v>
      </c>
      <c r="J2" s="73" t="s">
        <v>91</v>
      </c>
      <c r="K2" s="73" t="s">
        <v>92</v>
      </c>
      <c r="L2" s="104" t="s">
        <v>93</v>
      </c>
      <c r="M2" s="115" t="s">
        <v>94</v>
      </c>
      <c r="N2" s="115" t="s">
        <v>95</v>
      </c>
      <c r="O2" s="115" t="s">
        <v>96</v>
      </c>
      <c r="P2" s="100"/>
      <c r="Q2" s="100"/>
      <c r="R2" s="100"/>
      <c r="S2" s="100"/>
      <c r="T2" s="100"/>
      <c r="U2" s="100"/>
      <c r="V2" s="100"/>
      <c r="W2" s="100"/>
    </row>
    <row r="3" spans="1:28" ht="9.75" customHeight="1">
      <c r="A3" s="72" t="s">
        <v>31</v>
      </c>
      <c r="B3" s="71" t="s">
        <v>97</v>
      </c>
      <c r="C3" s="71" t="s">
        <v>98</v>
      </c>
      <c r="D3" s="71" t="s">
        <v>99</v>
      </c>
      <c r="E3" s="71" t="s">
        <v>100</v>
      </c>
      <c r="F3" s="71" t="s">
        <v>101</v>
      </c>
      <c r="G3" s="71" t="s">
        <v>102</v>
      </c>
      <c r="H3" s="71" t="s">
        <v>103</v>
      </c>
      <c r="I3" s="71" t="s">
        <v>104</v>
      </c>
      <c r="J3" s="71" t="s">
        <v>105</v>
      </c>
      <c r="K3" s="71" t="s">
        <v>106</v>
      </c>
      <c r="L3" s="105" t="s">
        <v>107</v>
      </c>
      <c r="M3" s="116" t="s">
        <v>108</v>
      </c>
      <c r="N3" s="116" t="s">
        <v>109</v>
      </c>
      <c r="O3" s="116" t="s">
        <v>110</v>
      </c>
      <c r="P3" s="108"/>
      <c r="Q3" s="108"/>
      <c r="R3" s="108"/>
      <c r="S3" s="108"/>
      <c r="T3" s="108"/>
      <c r="U3" s="108"/>
      <c r="V3" s="108"/>
      <c r="W3" s="108"/>
      <c r="X3" s="108"/>
      <c r="Y3" s="108"/>
      <c r="Z3" s="108"/>
      <c r="AA3" s="108"/>
      <c r="AB3" s="108"/>
    </row>
    <row r="4" spans="1:15" ht="9.75" customHeight="1">
      <c r="A4" s="70"/>
      <c r="B4" s="69"/>
      <c r="C4" s="69"/>
      <c r="D4" s="69"/>
      <c r="E4" s="69"/>
      <c r="F4" s="69"/>
      <c r="G4" s="69"/>
      <c r="H4" s="69"/>
      <c r="I4" s="102"/>
      <c r="J4" s="102"/>
      <c r="K4" s="102"/>
      <c r="M4" s="102"/>
      <c r="N4" s="102"/>
      <c r="O4" s="102"/>
    </row>
    <row r="5" spans="1:28" ht="12" customHeight="1">
      <c r="A5" s="66" t="s">
        <v>1</v>
      </c>
      <c r="B5" s="68"/>
      <c r="C5" s="68"/>
      <c r="D5" s="68"/>
      <c r="E5" s="68"/>
      <c r="F5" s="68"/>
      <c r="G5" s="68"/>
      <c r="H5" s="68"/>
      <c r="I5" s="65"/>
      <c r="J5" s="65"/>
      <c r="K5" s="65"/>
      <c r="M5" s="65"/>
      <c r="N5" s="65"/>
      <c r="O5" s="65"/>
      <c r="P5" s="106"/>
      <c r="Q5" s="106"/>
      <c r="R5" s="106"/>
      <c r="S5" s="106"/>
      <c r="T5" s="106"/>
      <c r="U5" s="106"/>
      <c r="V5" s="106"/>
      <c r="W5" s="106"/>
      <c r="X5" s="106"/>
      <c r="Y5" s="106"/>
      <c r="Z5" s="106"/>
      <c r="AA5" s="106"/>
      <c r="AB5" s="106"/>
    </row>
    <row r="6" spans="1:28" ht="12" customHeight="1">
      <c r="A6" s="64" t="s">
        <v>64</v>
      </c>
      <c r="B6" s="63">
        <v>7.461154083099459</v>
      </c>
      <c r="C6" s="63">
        <v>7.391995669677594</v>
      </c>
      <c r="D6" s="63">
        <v>7.542192308993134</v>
      </c>
      <c r="E6" s="63">
        <v>7.360065271710493</v>
      </c>
      <c r="F6" s="63">
        <v>7.513625969292137</v>
      </c>
      <c r="G6" s="63">
        <v>7.643490761193507</v>
      </c>
      <c r="H6" s="63">
        <v>7.327516706379777</v>
      </c>
      <c r="I6" s="63">
        <v>7.456084923543536</v>
      </c>
      <c r="J6" s="63">
        <v>7.80146978966803</v>
      </c>
      <c r="K6" s="63">
        <v>7.311882718856291</v>
      </c>
      <c r="L6" s="63">
        <v>7.003209804493727</v>
      </c>
      <c r="M6" s="63">
        <v>7.1201083574331</v>
      </c>
      <c r="N6" s="63">
        <v>7.0885232551683295</v>
      </c>
      <c r="O6" s="63">
        <v>6.592539724277826</v>
      </c>
      <c r="P6" s="106"/>
      <c r="Q6" s="106"/>
      <c r="R6" s="106"/>
      <c r="S6" s="106"/>
      <c r="T6" s="106"/>
      <c r="U6" s="106"/>
      <c r="V6" s="106"/>
      <c r="W6" s="106"/>
      <c r="X6" s="106"/>
      <c r="Y6" s="106"/>
      <c r="Z6" s="106"/>
      <c r="AA6" s="106"/>
      <c r="AB6" s="106"/>
    </row>
    <row r="7" spans="1:15" ht="9.75" customHeight="1">
      <c r="A7" s="64" t="s">
        <v>73</v>
      </c>
      <c r="B7" s="63">
        <v>5.433447937131631</v>
      </c>
      <c r="C7" s="63">
        <v>5.28806011689396</v>
      </c>
      <c r="D7" s="63">
        <v>5.140421263791374</v>
      </c>
      <c r="E7" s="63">
        <v>5.118159989890054</v>
      </c>
      <c r="F7" s="63">
        <v>5.263997447758813</v>
      </c>
      <c r="G7" s="63">
        <v>4.937873164434404</v>
      </c>
      <c r="H7" s="63">
        <v>4.659557013945857</v>
      </c>
      <c r="I7" s="63">
        <v>4.89385622644005</v>
      </c>
      <c r="J7" s="63">
        <v>5.291359678499665</v>
      </c>
      <c r="K7" s="63">
        <v>4.581551618814905</v>
      </c>
      <c r="L7" s="63">
        <v>4.388561875239455</v>
      </c>
      <c r="M7" s="63">
        <v>4.38846867418296</v>
      </c>
      <c r="N7" s="63">
        <v>4.505835426207712</v>
      </c>
      <c r="O7" s="63">
        <v>4.063482327685349</v>
      </c>
    </row>
    <row r="8" spans="1:15" ht="9.75" customHeight="1">
      <c r="A8" s="64" t="s">
        <v>74</v>
      </c>
      <c r="B8" s="63">
        <v>12.147947064811673</v>
      </c>
      <c r="C8" s="63">
        <v>12.397242110845928</v>
      </c>
      <c r="D8" s="63">
        <v>12.961636162313553</v>
      </c>
      <c r="E8" s="63">
        <v>12.296401210326403</v>
      </c>
      <c r="F8" s="63">
        <v>12.568936770552778</v>
      </c>
      <c r="G8" s="63">
        <v>13.084723585214261</v>
      </c>
      <c r="H8" s="63">
        <v>12.628780325689597</v>
      </c>
      <c r="I8" s="63">
        <v>12.478806375042389</v>
      </c>
      <c r="J8" s="63">
        <v>12.872905598692277</v>
      </c>
      <c r="K8" s="63">
        <v>12.224435134949523</v>
      </c>
      <c r="L8" s="63">
        <v>11.901504787961697</v>
      </c>
      <c r="M8" s="63">
        <v>12.092064582617656</v>
      </c>
      <c r="N8" s="63">
        <v>11.912096939823373</v>
      </c>
      <c r="O8" s="63">
        <v>11.079760512008809</v>
      </c>
    </row>
    <row r="9" spans="1:15" ht="9.75" customHeight="1">
      <c r="A9" s="65"/>
      <c r="B9" s="67"/>
      <c r="C9" s="67"/>
      <c r="D9" s="67"/>
      <c r="E9" s="67"/>
      <c r="F9" s="67"/>
      <c r="G9" s="67"/>
      <c r="H9" s="67"/>
      <c r="I9" s="67"/>
      <c r="J9" s="67"/>
      <c r="K9" s="67"/>
      <c r="L9" s="67"/>
      <c r="M9" s="67"/>
      <c r="N9" s="67"/>
      <c r="O9" s="67"/>
    </row>
    <row r="10" spans="1:15" ht="9.75" customHeight="1">
      <c r="A10" s="66" t="s">
        <v>8</v>
      </c>
      <c r="B10" s="67"/>
      <c r="C10" s="67"/>
      <c r="D10" s="67"/>
      <c r="E10" s="67"/>
      <c r="F10" s="67"/>
      <c r="G10" s="67"/>
      <c r="H10" s="67"/>
      <c r="I10" s="67"/>
      <c r="J10" s="67"/>
      <c r="K10" s="67"/>
      <c r="L10" s="67"/>
      <c r="M10" s="67"/>
      <c r="N10" s="67"/>
      <c r="O10" s="67"/>
    </row>
    <row r="11" spans="1:15" ht="9.75" customHeight="1">
      <c r="A11" s="64" t="s">
        <v>64</v>
      </c>
      <c r="B11" s="63">
        <v>5.679702048417132</v>
      </c>
      <c r="C11" s="63">
        <v>5.92255125284738</v>
      </c>
      <c r="D11" s="63">
        <v>6.325167037861916</v>
      </c>
      <c r="E11" s="63">
        <v>5.9412964440897404</v>
      </c>
      <c r="F11" s="63">
        <v>6.420545746388443</v>
      </c>
      <c r="G11" s="63">
        <v>7.156275158779855</v>
      </c>
      <c r="H11" s="63">
        <v>6.327969625745796</v>
      </c>
      <c r="I11" s="63">
        <v>6.052393857271906</v>
      </c>
      <c r="J11" s="63">
        <v>6.665465681859125</v>
      </c>
      <c r="K11" s="63">
        <v>6.3489224716086925</v>
      </c>
      <c r="L11" s="63">
        <v>6.097560975609756</v>
      </c>
      <c r="M11" s="63">
        <v>6.743391476353174</v>
      </c>
      <c r="N11" s="63">
        <v>7.610489638730974</v>
      </c>
      <c r="O11" s="63">
        <v>7.134914751667902</v>
      </c>
    </row>
    <row r="12" spans="1:15" ht="9.75" customHeight="1">
      <c r="A12" s="64" t="s">
        <v>73</v>
      </c>
      <c r="B12" s="63">
        <v>3.2272260525157694</v>
      </c>
      <c r="C12" s="63">
        <v>3.1870201361726784</v>
      </c>
      <c r="D12" s="63">
        <v>3.141959440159954</v>
      </c>
      <c r="E12" s="63">
        <v>3.57653791130186</v>
      </c>
      <c r="F12" s="63">
        <v>4.189540595203698</v>
      </c>
      <c r="G12" s="63">
        <v>4.335260115606936</v>
      </c>
      <c r="H12" s="63">
        <v>4.122497055359246</v>
      </c>
      <c r="I12" s="63">
        <v>4.424126235068574</v>
      </c>
      <c r="J12" s="63">
        <v>4.166046719238208</v>
      </c>
      <c r="K12" s="63">
        <v>3.601440576230492</v>
      </c>
      <c r="L12" s="63">
        <v>3.3950617283950617</v>
      </c>
      <c r="M12" s="63">
        <v>3.6044507130543804</v>
      </c>
      <c r="N12" s="63">
        <v>3.6208031599736668</v>
      </c>
      <c r="O12" s="63">
        <v>3.87858347386172</v>
      </c>
    </row>
    <row r="13" spans="1:15" ht="9.75" customHeight="1">
      <c r="A13" s="64" t="s">
        <v>74</v>
      </c>
      <c r="B13" s="63">
        <v>11.811023622047244</v>
      </c>
      <c r="C13" s="63">
        <v>12.909979064898813</v>
      </c>
      <c r="D13" s="63">
        <v>14.809828340626051</v>
      </c>
      <c r="E13" s="63">
        <v>11.490479317137229</v>
      </c>
      <c r="F13" s="63">
        <v>11.078527207559466</v>
      </c>
      <c r="G13" s="63">
        <v>13.166556945358789</v>
      </c>
      <c r="H13" s="63">
        <v>10.901883052527255</v>
      </c>
      <c r="I13" s="63">
        <v>8.940397350993377</v>
      </c>
      <c r="J13" s="63">
        <v>11.162179908076165</v>
      </c>
      <c r="K13" s="63">
        <v>11.22874558870709</v>
      </c>
      <c r="L13" s="63">
        <v>10.611735330836455</v>
      </c>
      <c r="M13" s="63">
        <v>12.130637636080872</v>
      </c>
      <c r="N13" s="63">
        <v>14.184397163120567</v>
      </c>
      <c r="O13" s="63">
        <v>12.875536480686696</v>
      </c>
    </row>
    <row r="14" spans="1:15" ht="9.75" customHeight="1">
      <c r="A14" s="65"/>
      <c r="B14" s="65"/>
      <c r="C14" s="65"/>
      <c r="D14" s="65"/>
      <c r="E14" s="65"/>
      <c r="F14" s="65"/>
      <c r="G14" s="65"/>
      <c r="H14" s="65"/>
      <c r="I14" s="65"/>
      <c r="J14" s="65"/>
      <c r="K14" s="65"/>
      <c r="L14" s="65"/>
      <c r="M14" s="65"/>
      <c r="N14" s="65"/>
      <c r="O14" s="65"/>
    </row>
    <row r="15" spans="1:15" ht="9.75" customHeight="1">
      <c r="A15" s="66" t="s">
        <v>9</v>
      </c>
      <c r="B15" s="65"/>
      <c r="C15" s="65"/>
      <c r="D15" s="65"/>
      <c r="E15" s="65"/>
      <c r="F15" s="65"/>
      <c r="G15" s="65"/>
      <c r="H15" s="65"/>
      <c r="I15" s="65"/>
      <c r="J15" s="65"/>
      <c r="K15" s="65"/>
      <c r="L15" s="65"/>
      <c r="M15" s="65"/>
      <c r="N15" s="65"/>
      <c r="O15" s="65"/>
    </row>
    <row r="16" spans="1:15" ht="9.75" customHeight="1">
      <c r="A16" s="64" t="s">
        <v>64</v>
      </c>
      <c r="B16" s="63">
        <v>8.061621711162033</v>
      </c>
      <c r="C16" s="63">
        <v>8.02139037433155</v>
      </c>
      <c r="D16" s="63">
        <v>8.149981919835332</v>
      </c>
      <c r="E16" s="63">
        <v>7.901248453492295</v>
      </c>
      <c r="F16" s="63">
        <v>8.337364482258202</v>
      </c>
      <c r="G16" s="63">
        <v>8.40777719390436</v>
      </c>
      <c r="H16" s="63">
        <v>8.098738867969637</v>
      </c>
      <c r="I16" s="63">
        <v>8.362264150943396</v>
      </c>
      <c r="J16" s="63">
        <v>8.836121823095375</v>
      </c>
      <c r="K16" s="63">
        <v>8.037446494010409</v>
      </c>
      <c r="L16" s="63">
        <v>7.842168637500386</v>
      </c>
      <c r="M16" s="63">
        <v>7.814445828144459</v>
      </c>
      <c r="N16" s="63">
        <v>7.669244121824208</v>
      </c>
      <c r="O16" s="63">
        <v>7.123147019187575</v>
      </c>
    </row>
    <row r="17" spans="1:15" ht="9.75" customHeight="1">
      <c r="A17" s="64" t="s">
        <v>73</v>
      </c>
      <c r="B17" s="63">
        <v>5.691814136396564</v>
      </c>
      <c r="C17" s="63">
        <v>5.56379821958457</v>
      </c>
      <c r="D17" s="63">
        <v>5.677475706954907</v>
      </c>
      <c r="E17" s="63">
        <v>5.332740806577047</v>
      </c>
      <c r="F17" s="63">
        <v>5.653512454520011</v>
      </c>
      <c r="G17" s="63">
        <v>5.43664873526382</v>
      </c>
      <c r="H17" s="63">
        <v>4.945886186430816</v>
      </c>
      <c r="I17" s="63">
        <v>4.891848883126069</v>
      </c>
      <c r="J17" s="63">
        <v>5.775130842808157</v>
      </c>
      <c r="K17" s="63">
        <v>4.74898236092266</v>
      </c>
      <c r="L17" s="63">
        <v>4.577822990844354</v>
      </c>
      <c r="M17" s="63">
        <v>4.62626396140374</v>
      </c>
      <c r="N17" s="63">
        <v>4.959019216199463</v>
      </c>
      <c r="O17" s="63">
        <v>4.40242494226328</v>
      </c>
    </row>
    <row r="18" spans="1:15" ht="9.75" customHeight="1">
      <c r="A18" s="64" t="s">
        <v>74</v>
      </c>
      <c r="B18" s="63">
        <v>12.539829376092095</v>
      </c>
      <c r="C18" s="63">
        <v>12.607564538723235</v>
      </c>
      <c r="D18" s="63">
        <v>12.391817466561763</v>
      </c>
      <c r="E18" s="63">
        <v>12.815533980582524</v>
      </c>
      <c r="F18" s="63">
        <v>13.650885855358698</v>
      </c>
      <c r="G18" s="63">
        <v>13.536211836775022</v>
      </c>
      <c r="H18" s="63">
        <v>13.618480782810451</v>
      </c>
      <c r="I18" s="63">
        <v>14.375840314406867</v>
      </c>
      <c r="J18" s="63">
        <v>14.233766233766234</v>
      </c>
      <c r="K18" s="63">
        <v>13.035184400169564</v>
      </c>
      <c r="L18" s="63">
        <v>13.30070227708023</v>
      </c>
      <c r="M18" s="63">
        <v>12.959194602120595</v>
      </c>
      <c r="N18" s="63">
        <v>12.158703071672356</v>
      </c>
      <c r="O18" s="63">
        <v>11.082418764794491</v>
      </c>
    </row>
    <row r="19" spans="1:15" ht="9.75" customHeight="1">
      <c r="A19" s="65"/>
      <c r="B19" s="65"/>
      <c r="C19" s="65"/>
      <c r="D19" s="65"/>
      <c r="E19" s="65"/>
      <c r="F19" s="65"/>
      <c r="G19" s="65"/>
      <c r="H19" s="65"/>
      <c r="I19" s="65"/>
      <c r="J19" s="65"/>
      <c r="K19" s="65"/>
      <c r="L19" s="65"/>
      <c r="M19" s="65"/>
      <c r="N19" s="65"/>
      <c r="O19" s="65"/>
    </row>
    <row r="20" spans="1:15" ht="9.75" customHeight="1">
      <c r="A20" s="66" t="s">
        <v>10</v>
      </c>
      <c r="B20" s="65"/>
      <c r="C20" s="65"/>
      <c r="D20" s="65"/>
      <c r="E20" s="65"/>
      <c r="F20" s="65"/>
      <c r="G20" s="65"/>
      <c r="H20" s="65"/>
      <c r="I20" s="65"/>
      <c r="J20" s="65"/>
      <c r="K20" s="65"/>
      <c r="L20" s="65"/>
      <c r="M20" s="65"/>
      <c r="N20" s="65"/>
      <c r="O20" s="65"/>
    </row>
    <row r="21" spans="1:15" ht="9.75" customHeight="1">
      <c r="A21" s="64" t="s">
        <v>64</v>
      </c>
      <c r="B21" s="63">
        <v>7.233115468409586</v>
      </c>
      <c r="C21" s="63">
        <v>6.826801517067004</v>
      </c>
      <c r="D21" s="63">
        <v>6.857334002341529</v>
      </c>
      <c r="E21" s="63">
        <v>7.089241034195163</v>
      </c>
      <c r="F21" s="63">
        <v>6.099627245001694</v>
      </c>
      <c r="G21" s="63">
        <v>5.857524334568007</v>
      </c>
      <c r="H21" s="63">
        <v>6.021429203931639</v>
      </c>
      <c r="I21" s="63">
        <v>6.162915326902465</v>
      </c>
      <c r="J21" s="63">
        <v>5.887075194005887</v>
      </c>
      <c r="K21" s="63">
        <v>6.1821072154022785</v>
      </c>
      <c r="L21" s="63">
        <v>5.491099105482243</v>
      </c>
      <c r="M21" s="63">
        <v>5.530196629213483</v>
      </c>
      <c r="N21" s="63">
        <v>4.9825174825174825</v>
      </c>
      <c r="O21" s="63">
        <v>4.608294930875576</v>
      </c>
    </row>
    <row r="22" spans="1:15" ht="9.75" customHeight="1">
      <c r="A22" s="64" t="s">
        <v>73</v>
      </c>
      <c r="B22" s="63">
        <v>6.99518109746619</v>
      </c>
      <c r="C22" s="63">
        <v>6.705272782688205</v>
      </c>
      <c r="D22" s="63">
        <v>5.771567436208992</v>
      </c>
      <c r="E22" s="63">
        <v>6.156156156156156</v>
      </c>
      <c r="F22" s="63">
        <v>5.336992985666361</v>
      </c>
      <c r="G22" s="63">
        <v>4.248217265968746</v>
      </c>
      <c r="H22" s="63">
        <v>4.463598583961828</v>
      </c>
      <c r="I22" s="63">
        <v>5.389590391130275</v>
      </c>
      <c r="J22" s="63">
        <v>5.217925107427869</v>
      </c>
      <c r="K22" s="63">
        <v>5.160898603521554</v>
      </c>
      <c r="L22" s="63">
        <v>4.920805781946794</v>
      </c>
      <c r="M22" s="63">
        <v>4.6040515653775325</v>
      </c>
      <c r="N22" s="63">
        <v>4.320320938126832</v>
      </c>
      <c r="O22" s="63">
        <v>3.492063492063492</v>
      </c>
    </row>
    <row r="23" spans="1:15" ht="9.75" customHeight="1">
      <c r="A23" s="64" t="s">
        <v>74</v>
      </c>
      <c r="B23" s="62">
        <v>10.849909584086799</v>
      </c>
      <c r="C23" s="62">
        <v>10.79136690647482</v>
      </c>
      <c r="D23" s="62">
        <v>13.098464317976514</v>
      </c>
      <c r="E23" s="62">
        <v>10.973936899862824</v>
      </c>
      <c r="F23" s="62">
        <v>9.562841530054644</v>
      </c>
      <c r="G23" s="62">
        <v>10.818438381937911</v>
      </c>
      <c r="H23" s="62">
        <v>10.451306413301662</v>
      </c>
      <c r="I23" s="62">
        <v>8.754863813229573</v>
      </c>
      <c r="J23" s="62">
        <v>8.950770760815516</v>
      </c>
      <c r="K23" s="62">
        <v>9.9601593625498</v>
      </c>
      <c r="L23" s="62">
        <v>7.433102081268583</v>
      </c>
      <c r="M23" s="62">
        <v>7.98801797304044</v>
      </c>
      <c r="N23" s="62">
        <v>7.042253521126761</v>
      </c>
      <c r="O23" s="62">
        <v>8.10126582278481</v>
      </c>
    </row>
    <row r="27" spans="23:28" ht="9.75" customHeight="1">
      <c r="W27" s="75"/>
      <c r="AB27" s="101"/>
    </row>
    <row r="28" ht="9.75" customHeight="1">
      <c r="W28" s="76"/>
    </row>
  </sheetData>
  <sheetProtection/>
  <mergeCells count="1">
    <mergeCell ref="A1:O1"/>
  </mergeCells>
  <printOptions horizontalCentered="1"/>
  <pageMargins left="0.31" right="0.1" top="1" bottom="1" header="0.5" footer="0.5"/>
  <pageSetup horizontalDpi="300" verticalDpi="300" orientation="portrait" scale="97" r:id="rId2"/>
  <ignoredErrors>
    <ignoredError sqref="B2:O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2023-02-14T15:02:23Z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