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80" yWindow="32760" windowWidth="29040" windowHeight="15840" tabRatio="856" activeTab="0"/>
  </bookViews>
  <sheets>
    <sheet name="Index "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 '!$A$1:$B$9</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D-6'!$A$1:$L$31</definedName>
  </definedNames>
  <calcPr fullCalcOnLoad="1"/>
</workbook>
</file>

<file path=xl/sharedStrings.xml><?xml version="1.0" encoding="utf-8"?>
<sst xmlns="http://schemas.openxmlformats.org/spreadsheetml/2006/main" count="298" uniqueCount="119">
  <si>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</si>
  <si>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</si>
  <si>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</si>
  <si>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</si>
  <si>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</si>
  <si>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</si>
  <si>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</si>
  <si>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</si>
  <si>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</si>
  <si>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</si>
  <si>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</si>
  <si>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</si>
  <si>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</si>
  <si>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</si>
  <si>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</si>
  <si>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</si>
  <si>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</si>
  <si>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</si>
  <si>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</si>
  <si>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</si>
  <si>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</si>
  <si>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</si>
  <si>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</si>
  <si>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</si>
  <si>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</si>
  <si>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</si>
  <si>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</si>
  <si>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</si>
  <si>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</si>
  <si>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</si>
  <si>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</si>
  <si>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</si>
  <si>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</si>
  <si>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</si>
  <si>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</si>
  <si>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</si>
  <si>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</si>
  <si>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</si>
  <si>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</si>
  <si>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</si>
  <si>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</si>
  <si>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</si>
  <si>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</si>
  <si>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</si>
  <si>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</si>
  <si>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</si>
  <si>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</si>
  <si>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</si>
  <si>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</si>
  <si>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</si>
  <si>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</si>
  <si>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</si>
  <si>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</si>
  <si>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</si>
  <si>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</si>
  <si>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</si>
  <si>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</si>
  <si>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</si>
  <si>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</si>
  <si>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</si>
  <si>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</si>
  <si>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</si>
  <si>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</si>
  <si>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</si>
  <si>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</si>
  <si>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</si>
  <si>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</si>
  <si>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</si>
  <si>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</si>
  <si>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</si>
  <si>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</si>
  <si>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</si>
  <si>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</si>
  <si>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</si>
  <si>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</si>
  <si>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</si>
  <si>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 NUMBER OF FETAL DEATHS BY RACE, HISPANIC ORIGIN, AND AGE OF WOMAN BY COUNTY, DELAWARE, 2021</t>
  </si>
  <si>
    <t/>
  </si>
  <si>
    <t>TABLE D-5. NUMBER OF FETAL DEATHS BY WEEKS OF GESTATION AND RACE OF WOMAN BY COUNTY, DELAWARE, 2021</t>
  </si>
  <si>
    <t>TABLE D-4. NUMBER OF FETAL DEATHS BY WEIGHT OF FETUS IN GRAMS AND RACE OF WOMAN BY COUNTY, DELAWARE, 2021</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</si>
  <si>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</si>
  <si>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</si>
  <si>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</si>
  <si>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</si>
  <si>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</si>
  <si>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</si>
  <si>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</si>
  <si>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</si>
  <si>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</si>
  <si>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</si>
  <si>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-2011</t>
  </si>
  <si>
    <t>-2012</t>
  </si>
  <si>
    <t>-2013</t>
  </si>
  <si>
    <t>-2014</t>
  </si>
  <si>
    <t>-2015</t>
  </si>
  <si>
    <t>-2016</t>
  </si>
  <si>
    <t>-2017</t>
  </si>
  <si>
    <t>-2018</t>
  </si>
  <si>
    <t>-2019</t>
  </si>
  <si>
    <t>-2020</t>
  </si>
  <si>
    <t xml:space="preserve"> 2017</t>
  </si>
  <si>
    <t>-2021</t>
  </si>
  <si>
    <t>TABLE D-3. NUMBER OF FETAL DEATHS BY RACE, HISPANIC ORIGIN,  AND MARITAL STATUS OF WOMAN BY COUNTY, DELAWARE, 2021</t>
  </si>
  <si>
    <t>TABLE D-6. FIVE-YEAR AVERAGE PERINATAL MORTALITY RATES BY RACE AND COUNTY, DELAWARE, 2007-2021</t>
  </si>
  <si>
    <t>TABLE D-2. NUMBER OF FETAL DEATHS BY RACE, HISPANIC ORIGIN, AND EDUCATION OF WOMAN,  DELAWARE, 2021</t>
  </si>
  <si>
    <t>TABLE D-1</t>
  </si>
  <si>
    <t>TABLE D-2</t>
  </si>
  <si>
    <t>TABLE D-3</t>
  </si>
  <si>
    <t>TABLE D-4</t>
  </si>
  <si>
    <t>TABLE D-5</t>
  </si>
  <si>
    <t>TABLE D-6</t>
  </si>
  <si>
    <t>FIGURE D-1</t>
  </si>
  <si>
    <t>NUMBER OF FETAL DEATHS BY RACE, HISPANIC ORIGIN, AND AGE OF WOMAN - DELAWARE AND COUNTIES, 2021</t>
  </si>
  <si>
    <t>NUMBER FETAL DEATHS BY RACE, HISPANIC ORIGIN, AND EDUCATION OF WOMAN - DELAWARE, 2021</t>
  </si>
  <si>
    <t>NUMBER OF FETAL DEATHS BY RACE, HISPANIC ORIGIN,  AND MARITAL STATUS OF WOMAN - DELAWARE AND COUNTIES, 2021</t>
  </si>
  <si>
    <t>NUMBER OF FETAL DEATHS BY WEIGHT OF FETUS IN GRAMS AND RACE OF WOMAN - DELAWARE AND COUNTIES, 2021</t>
  </si>
  <si>
    <t>NUMBER OF FETAL DEATHS BY WEEKS OF GESTATION AND RACE OF WOMAN - DELAWARE AND COUNTIES, 2021</t>
  </si>
  <si>
    <t>FIVE-YEAR AVERAGE PERINATAL MORTALITY RATES BY RACE - DELAWARE AND COUNTIES, 2007-2021</t>
  </si>
  <si>
    <t>FIVE-YEAR AVERAGE PERINATAL MORTALITY RATES BY RACE - DELAWARE, 2002-2021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</si>
</sst>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9">
    <font>
      <sz val="10"/>
      <name val="Arial"/>
      <family val="0"/>
    </font>
    <font>
      <sz val="11"/>
      <color indexed="8"/>
      <name val="Calibri"/>
      <family val="2"/>
    </font>
    <font>
      <b/>
      <sz val="8"/>
      <name val="Arial"/>
      <family val="2"/>
    </font>
    <font>
      <sz val="8"/>
      <name val="Arial"/>
      <family val="2"/>
    </font>
    <font>
      <sz val="10"/>
      <name val="Helv"/>
      <family val="0"/>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sz val="9"/>
      <name val="Arial"/>
      <family val="2"/>
    </font>
    <font>
      <sz val="8"/>
      <color indexed="8"/>
      <name val="Arial"/>
      <family val="0"/>
    </font>
    <font>
      <sz val="9.5"/>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b/>
      <i/>
      <sz val="8"/>
      <color indexed="8"/>
      <name val="Arial"/>
      <family val="2"/>
    </font>
    <font>
      <b/>
      <sz val="8"/>
      <color indexed="8"/>
      <name val="Arial"/>
      <family val="2"/>
    </font>
    <font>
      <b/>
      <sz val="10"/>
      <color indexed="8"/>
      <name val="Arial"/>
      <family val="2"/>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
      <sz val="8"/>
      <color theme="1"/>
      <name val="Arial"/>
      <family val="2"/>
    </font>
    <font>
      <b/>
      <i/>
      <sz val="8"/>
      <color theme="1"/>
      <name val="Arial"/>
      <family val="2"/>
    </font>
    <font>
      <b/>
      <sz val="8"/>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style="thin"/>
    </border>
    <border>
      <left style="thin"/>
      <right style="thin"/>
      <top style="thin"/>
      <bottom style="thin"/>
    </border>
    <border>
      <left style="thin"/>
      <right/>
      <top/>
      <bottom/>
    </border>
    <border>
      <left style="double"/>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1"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6"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7" fillId="0" borderId="0" xfId="60" applyFont="1">
      <alignment/>
      <protection/>
    </xf>
    <xf numFmtId="0" fontId="5" fillId="0" borderId="0" xfId="60">
      <alignment/>
      <protection/>
    </xf>
    <xf numFmtId="0" fontId="0" fillId="0" borderId="0" xfId="60" applyFont="1" applyAlignment="1">
      <alignment vertical="top"/>
      <protection/>
    </xf>
    <xf numFmtId="0" fontId="8"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xf>
    <xf numFmtId="168" fontId="3" fillId="0" borderId="16" xfId="0" applyNumberFormat="1" applyFont="1" applyBorder="1" applyAlignment="1">
      <alignment/>
    </xf>
    <xf numFmtId="168" fontId="3" fillId="0" borderId="15" xfId="0" applyNumberFormat="1"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9" xfId="0" applyNumberFormat="1" applyFont="1" applyBorder="1" applyAlignment="1">
      <alignment/>
    </xf>
    <xf numFmtId="167" fontId="3" fillId="0" borderId="16" xfId="0" applyNumberFormat="1" applyFont="1" applyBorder="1" applyAlignment="1">
      <alignment horizontal="right"/>
    </xf>
    <xf numFmtId="167" fontId="3" fillId="0" borderId="15" xfId="0" applyNumberFormat="1" applyFont="1" applyBorder="1" applyAlignment="1">
      <alignment horizontal="right"/>
    </xf>
    <xf numFmtId="167" fontId="3" fillId="0" borderId="18" xfId="0" applyNumberFormat="1" applyFont="1" applyBorder="1" applyAlignment="1">
      <alignment horizontal="right"/>
    </xf>
    <xf numFmtId="167" fontId="3" fillId="0" borderId="19" xfId="0" applyNumberFormat="1" applyFont="1" applyBorder="1" applyAlignment="1">
      <alignment horizontal="right"/>
    </xf>
    <xf numFmtId="0" fontId="3" fillId="0" borderId="16" xfId="0" applyFont="1" applyBorder="1" applyAlignment="1">
      <alignment horizontal="right"/>
    </xf>
    <xf numFmtId="169" fontId="3" fillId="0" borderId="16" xfId="0" applyNumberFormat="1" applyFont="1" applyBorder="1" applyAlignment="1">
      <alignment horizontal="right"/>
    </xf>
    <xf numFmtId="169" fontId="3" fillId="0" borderId="15"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9" xfId="0" applyNumberFormat="1" applyFont="1" applyBorder="1" applyAlignment="1">
      <alignment horizontal="right"/>
    </xf>
    <xf numFmtId="171" fontId="3" fillId="0" borderId="10" xfId="59" applyFont="1" applyBorder="1">
      <alignment/>
      <protection/>
    </xf>
    <xf numFmtId="171" fontId="3" fillId="0" borderId="14" xfId="59" applyFont="1" applyBorder="1" applyAlignment="1" applyProtection="1" quotePrefix="1">
      <alignment horizontal="left"/>
      <protection/>
    </xf>
    <xf numFmtId="171" fontId="3" fillId="0" borderId="13"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68" fontId="3" fillId="0" borderId="16" xfId="0" applyNumberFormat="1" applyFont="1" applyFill="1" applyBorder="1" applyAlignment="1">
      <alignment/>
    </xf>
    <xf numFmtId="0" fontId="65" fillId="0" borderId="0" xfId="58" applyFont="1">
      <alignment/>
      <protection/>
    </xf>
    <xf numFmtId="0" fontId="65" fillId="0" borderId="14" xfId="58" applyFont="1" applyBorder="1" applyAlignment="1">
      <alignment horizontal="center"/>
      <protection/>
    </xf>
    <xf numFmtId="0" fontId="65" fillId="0" borderId="0" xfId="58" applyFont="1" applyAlignment="1">
      <alignment/>
      <protection/>
    </xf>
    <xf numFmtId="0" fontId="65" fillId="0" borderId="13" xfId="58" applyFont="1" applyBorder="1" applyAlignment="1">
      <alignment horizontal="center"/>
      <protection/>
    </xf>
    <xf numFmtId="0" fontId="65" fillId="0" borderId="20" xfId="58" applyFont="1" applyBorder="1" applyAlignment="1">
      <alignment horizontal="center"/>
      <protection/>
    </xf>
    <xf numFmtId="0" fontId="65" fillId="0" borderId="11" xfId="58" applyFont="1" applyBorder="1" applyAlignment="1">
      <alignment horizontal="center"/>
      <protection/>
    </xf>
    <xf numFmtId="0" fontId="65" fillId="0" borderId="21" xfId="58" applyFont="1" applyBorder="1">
      <alignment/>
      <protection/>
    </xf>
    <xf numFmtId="0" fontId="66" fillId="0" borderId="22" xfId="58" applyFont="1" applyBorder="1" applyAlignment="1">
      <alignment horizontal="center"/>
      <protection/>
    </xf>
    <xf numFmtId="0" fontId="66" fillId="0" borderId="23" xfId="58" applyFont="1" applyBorder="1" applyAlignment="1">
      <alignment horizontal="center"/>
      <protection/>
    </xf>
    <xf numFmtId="0" fontId="66" fillId="0" borderId="12" xfId="58" applyFont="1" applyBorder="1" applyAlignment="1">
      <alignment horizontal="center"/>
      <protection/>
    </xf>
    <xf numFmtId="0" fontId="65" fillId="0" borderId="10" xfId="58" applyFont="1" applyBorder="1">
      <alignment/>
      <protection/>
    </xf>
    <xf numFmtId="0" fontId="67" fillId="0" borderId="22" xfId="58" applyFont="1" applyBorder="1">
      <alignment/>
      <protection/>
    </xf>
    <xf numFmtId="170" fontId="65" fillId="0" borderId="22" xfId="58" applyNumberFormat="1" applyFont="1" applyBorder="1" applyProtection="1">
      <alignment/>
      <protection locked="0"/>
    </xf>
    <xf numFmtId="170" fontId="65" fillId="0" borderId="23" xfId="58" applyNumberFormat="1" applyFont="1" applyBorder="1" applyProtection="1">
      <alignment/>
      <protection locked="0"/>
    </xf>
    <xf numFmtId="170" fontId="65" fillId="0" borderId="12" xfId="58" applyNumberFormat="1" applyFont="1" applyBorder="1" applyProtection="1">
      <alignment/>
      <protection locked="0"/>
    </xf>
    <xf numFmtId="0" fontId="66" fillId="0" borderId="0" xfId="58" applyFont="1" applyAlignment="1">
      <alignment horizontal="center"/>
      <protection/>
    </xf>
    <xf numFmtId="0" fontId="65" fillId="0" borderId="22" xfId="58" applyFont="1" applyBorder="1">
      <alignment/>
      <protection/>
    </xf>
    <xf numFmtId="170" fontId="66" fillId="0" borderId="22" xfId="58" applyNumberFormat="1" applyFont="1" applyBorder="1" applyAlignment="1">
      <alignment horizontal="center"/>
      <protection/>
    </xf>
    <xf numFmtId="170" fontId="66" fillId="0" borderId="23" xfId="58" applyNumberFormat="1" applyFont="1" applyBorder="1" applyAlignment="1">
      <alignment horizontal="center"/>
      <protection/>
    </xf>
    <xf numFmtId="170" fontId="66" fillId="0" borderId="12" xfId="58" applyNumberFormat="1" applyFont="1" applyBorder="1" applyAlignment="1">
      <alignment horizontal="center"/>
      <protection/>
    </xf>
    <xf numFmtId="0" fontId="65" fillId="0" borderId="12" xfId="58" applyFont="1" applyBorder="1">
      <alignment/>
      <protection/>
    </xf>
    <xf numFmtId="0" fontId="65" fillId="0" borderId="13" xfId="58" applyFont="1" applyBorder="1">
      <alignment/>
      <protection/>
    </xf>
    <xf numFmtId="170" fontId="65" fillId="0" borderId="19" xfId="58" applyNumberFormat="1" applyFont="1" applyBorder="1" applyProtection="1">
      <alignment/>
      <protection locked="0"/>
    </xf>
    <xf numFmtId="170" fontId="65" fillId="0" borderId="20" xfId="58" applyNumberFormat="1" applyFont="1" applyBorder="1" applyProtection="1">
      <alignment/>
      <protection locked="0"/>
    </xf>
    <xf numFmtId="170" fontId="65" fillId="0" borderId="13" xfId="58" applyNumberFormat="1" applyFont="1" applyBorder="1" applyProtection="1">
      <alignment/>
      <protection locked="0"/>
    </xf>
    <xf numFmtId="170" fontId="65" fillId="0" borderId="11" xfId="58" applyNumberFormat="1" applyFont="1" applyBorder="1" applyProtection="1">
      <alignment/>
      <protection locked="0"/>
    </xf>
    <xf numFmtId="0" fontId="65" fillId="0" borderId="0" xfId="57" applyFont="1">
      <alignment/>
      <protection/>
    </xf>
    <xf numFmtId="0" fontId="65" fillId="0" borderId="14" xfId="57" applyFont="1" applyBorder="1" applyAlignment="1">
      <alignment horizontal="center"/>
      <protection/>
    </xf>
    <xf numFmtId="0" fontId="65" fillId="0" borderId="0" xfId="57" applyFont="1" applyBorder="1" applyAlignment="1">
      <alignment horizontal="center"/>
      <protection/>
    </xf>
    <xf numFmtId="0" fontId="65" fillId="0" borderId="0" xfId="57" applyFont="1" applyBorder="1" applyAlignment="1">
      <alignment horizontal="centerContinuous"/>
      <protection/>
    </xf>
    <xf numFmtId="0" fontId="65" fillId="0" borderId="13" xfId="57" applyFont="1" applyBorder="1" applyAlignment="1">
      <alignment horizontal="center"/>
      <protection/>
    </xf>
    <xf numFmtId="0" fontId="65" fillId="0" borderId="20" xfId="57" applyFont="1" applyBorder="1" applyAlignment="1">
      <alignment horizontal="center"/>
      <protection/>
    </xf>
    <xf numFmtId="0" fontId="65" fillId="0" borderId="11" xfId="57" applyFont="1" applyBorder="1" applyAlignment="1">
      <alignment horizontal="center"/>
      <protection/>
    </xf>
    <xf numFmtId="0" fontId="65" fillId="0" borderId="21" xfId="57" applyFont="1" applyBorder="1">
      <alignment/>
      <protection/>
    </xf>
    <xf numFmtId="0" fontId="66" fillId="0" borderId="22" xfId="57" applyFont="1" applyBorder="1" applyAlignment="1">
      <alignment horizontal="center"/>
      <protection/>
    </xf>
    <xf numFmtId="0" fontId="66" fillId="0" borderId="23" xfId="57" applyFont="1" applyBorder="1" applyAlignment="1">
      <alignment horizontal="center"/>
      <protection/>
    </xf>
    <xf numFmtId="0" fontId="66" fillId="0" borderId="12" xfId="57" applyFont="1" applyBorder="1" applyAlignment="1">
      <alignment horizontal="center"/>
      <protection/>
    </xf>
    <xf numFmtId="0" fontId="65" fillId="0" borderId="10" xfId="57" applyFont="1" applyBorder="1">
      <alignment/>
      <protection/>
    </xf>
    <xf numFmtId="165" fontId="65" fillId="0" borderId="0" xfId="57" applyNumberFormat="1" applyFont="1" applyProtection="1">
      <alignment/>
      <protection locked="0"/>
    </xf>
    <xf numFmtId="0" fontId="67" fillId="0" borderId="22" xfId="57" applyFont="1" applyBorder="1">
      <alignment/>
      <protection/>
    </xf>
    <xf numFmtId="166" fontId="65" fillId="0" borderId="22" xfId="57" applyNumberFormat="1" applyFont="1" applyBorder="1" applyProtection="1">
      <alignment/>
      <protection locked="0"/>
    </xf>
    <xf numFmtId="166" fontId="65" fillId="0" borderId="23" xfId="57" applyNumberFormat="1" applyFont="1" applyBorder="1" applyAlignment="1" applyProtection="1">
      <alignment horizontal="center"/>
      <protection locked="0"/>
    </xf>
    <xf numFmtId="166" fontId="65" fillId="0" borderId="22" xfId="57" applyNumberFormat="1" applyFont="1" applyBorder="1" applyAlignment="1" applyProtection="1">
      <alignment horizontal="center"/>
      <protection locked="0"/>
    </xf>
    <xf numFmtId="166" fontId="65" fillId="0" borderId="12" xfId="57" applyNumberFormat="1" applyFont="1" applyBorder="1" applyAlignment="1" applyProtection="1">
      <alignment horizontal="center"/>
      <protection locked="0"/>
    </xf>
    <xf numFmtId="0" fontId="66" fillId="0" borderId="0" xfId="57" applyFont="1" applyAlignment="1">
      <alignment horizontal="center"/>
      <protection/>
    </xf>
    <xf numFmtId="0" fontId="67" fillId="0" borderId="0" xfId="57" applyFont="1" applyBorder="1">
      <alignment/>
      <protection/>
    </xf>
    <xf numFmtId="165" fontId="66" fillId="0" borderId="0" xfId="57" applyNumberFormat="1" applyFont="1" applyAlignment="1" applyProtection="1">
      <alignment horizontal="center"/>
      <protection locked="0"/>
    </xf>
    <xf numFmtId="0" fontId="65" fillId="0" borderId="22" xfId="57" applyFont="1" applyBorder="1">
      <alignment/>
      <protection/>
    </xf>
    <xf numFmtId="0" fontId="65" fillId="0" borderId="0" xfId="57" applyFont="1" applyBorder="1">
      <alignment/>
      <protection/>
    </xf>
    <xf numFmtId="0" fontId="65" fillId="0" borderId="22" xfId="57" applyFont="1" applyBorder="1" applyAlignment="1" quotePrefix="1">
      <alignment horizontal="left"/>
      <protection/>
    </xf>
    <xf numFmtId="166" fontId="66" fillId="0" borderId="22" xfId="57" applyNumberFormat="1" applyFont="1" applyBorder="1" applyAlignment="1">
      <alignment horizontal="center"/>
      <protection/>
    </xf>
    <xf numFmtId="166" fontId="66" fillId="0" borderId="23" xfId="57" applyNumberFormat="1" applyFont="1" applyBorder="1" applyAlignment="1">
      <alignment horizontal="center"/>
      <protection/>
    </xf>
    <xf numFmtId="166" fontId="66" fillId="0" borderId="12" xfId="57" applyNumberFormat="1" applyFont="1" applyBorder="1" applyAlignment="1">
      <alignment horizontal="center"/>
      <protection/>
    </xf>
    <xf numFmtId="0" fontId="65" fillId="0" borderId="12" xfId="57" applyFont="1" applyBorder="1">
      <alignment/>
      <protection/>
    </xf>
    <xf numFmtId="0" fontId="65" fillId="0" borderId="13" xfId="57" applyFont="1" applyBorder="1">
      <alignment/>
      <protection/>
    </xf>
    <xf numFmtId="166" fontId="65" fillId="0" borderId="19" xfId="57" applyNumberFormat="1" applyFont="1" applyBorder="1" applyProtection="1">
      <alignment/>
      <protection locked="0"/>
    </xf>
    <xf numFmtId="166" fontId="65" fillId="0" borderId="20" xfId="57" applyNumberFormat="1" applyFont="1" applyBorder="1" applyAlignment="1" applyProtection="1">
      <alignment horizontal="center"/>
      <protection locked="0"/>
    </xf>
    <xf numFmtId="166" fontId="65" fillId="0" borderId="13" xfId="57" applyNumberFormat="1" applyFont="1" applyBorder="1" applyAlignment="1" applyProtection="1">
      <alignment horizontal="center"/>
      <protection locked="0"/>
    </xf>
    <xf numFmtId="166" fontId="65" fillId="0" borderId="11" xfId="57" applyNumberFormat="1" applyFont="1" applyBorder="1" applyAlignment="1" applyProtection="1">
      <alignment horizontal="center"/>
      <protection locked="0"/>
    </xf>
    <xf numFmtId="0" fontId="55" fillId="0" borderId="0" xfId="53" applyAlignment="1">
      <alignment/>
    </xf>
    <xf numFmtId="171" fontId="3" fillId="0" borderId="0" xfId="59" applyFont="1" applyBorder="1">
      <alignment/>
      <protection/>
    </xf>
    <xf numFmtId="171" fontId="3" fillId="0" borderId="11" xfId="59" applyFont="1" applyBorder="1" applyAlignment="1" applyProtection="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1" xfId="0" applyFont="1" applyBorder="1" applyAlignment="1">
      <alignment horizontal="center"/>
    </xf>
    <xf numFmtId="0" fontId="2" fillId="0" borderId="0" xfId="0" applyFont="1" applyAlignment="1">
      <alignment horizontal="left" vertical="center" wrapText="1"/>
    </xf>
    <xf numFmtId="0" fontId="68" fillId="0" borderId="0" xfId="58" applyFont="1" applyAlignment="1">
      <alignment horizontal="left" wrapText="1"/>
      <protection/>
    </xf>
    <xf numFmtId="0" fontId="65" fillId="0" borderId="24" xfId="58" applyFont="1" applyBorder="1" applyAlignment="1">
      <alignment horizontal="center"/>
      <protection/>
    </xf>
    <xf numFmtId="0" fontId="65" fillId="0" borderId="25" xfId="58" applyFont="1" applyBorder="1" applyAlignment="1">
      <alignment horizontal="center"/>
      <protection/>
    </xf>
    <xf numFmtId="0" fontId="65" fillId="0" borderId="26" xfId="58" applyFont="1" applyBorder="1" applyAlignment="1">
      <alignment horizontal="center"/>
      <protection/>
    </xf>
    <xf numFmtId="0" fontId="65" fillId="0" borderId="24" xfId="57" applyFont="1" applyBorder="1" applyAlignment="1">
      <alignment horizontal="center"/>
      <protection/>
    </xf>
    <xf numFmtId="0" fontId="65" fillId="0" borderId="25" xfId="57" applyFont="1" applyBorder="1" applyAlignment="1">
      <alignment horizontal="center"/>
      <protection/>
    </xf>
    <xf numFmtId="0" fontId="65" fillId="0" borderId="26" xfId="57" applyFont="1" applyBorder="1" applyAlignment="1">
      <alignment horizontal="center"/>
      <protection/>
    </xf>
    <xf numFmtId="0" fontId="68" fillId="0" borderId="27" xfId="57" applyFont="1" applyBorder="1" applyAlignment="1">
      <alignment horizontal="left" wrapText="1"/>
      <protection/>
    </xf>
    <xf numFmtId="171" fontId="12"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2002- 2021</a:t>
            </a:r>
          </a:p>
        </c:rich>
      </c:tx>
      <c:layout>
        <c:manualLayout>
          <c:xMode val="factor"/>
          <c:yMode val="factor"/>
          <c:x val="-0.101"/>
          <c:y val="0.03325"/>
        </c:manualLayout>
      </c:layout>
      <c:spPr>
        <a:noFill/>
        <a:ln w="3175">
          <a:noFill/>
        </a:ln>
      </c:spPr>
    </c:title>
    <c:plotArea>
      <c:layout>
        <c:manualLayout>
          <c:xMode val="edge"/>
          <c:yMode val="edge"/>
          <c:x val="0.053"/>
          <c:y val="0.18775"/>
          <c:w val="0.85425"/>
          <c:h val="0.708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'[2]PERI_RACE'!$O$84:$AD$84</c:f>
              <c:numCache>
                <c:ptCount val="16"/>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pt idx="14">
                  <c:v>4.063482327685349</c:v>
                </c:pt>
                <c:pt idx="15">
                  <c:v>3.958671469854717</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'[2]PERI_RACE'!$O$85:$AD$85</c:f>
              <c:numCache>
                <c:ptCount val="16"/>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pt idx="14">
                  <c:v>11.079760512008809</c:v>
                </c:pt>
                <c:pt idx="15">
                  <c:v>10.54881412024269</c:v>
                </c:pt>
              </c:numCache>
            </c:numRef>
          </c:val>
          <c:smooth val="0"/>
        </c:ser>
        <c:marker val="1"/>
        <c:axId val="23420088"/>
        <c:axId val="9454201"/>
      </c:lineChart>
      <c:catAx>
        <c:axId val="2342008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9454201"/>
        <c:crosses val="autoZero"/>
        <c:auto val="1"/>
        <c:lblOffset val="100"/>
        <c:tickLblSkip val="1"/>
        <c:noMultiLvlLbl val="0"/>
      </c:catAx>
      <c:valAx>
        <c:axId val="9454201"/>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3420088"/>
        <c:crossesAt val="1"/>
        <c:crossBetween val="between"/>
        <c:dispUnits/>
      </c:valAx>
      <c:spPr>
        <a:noFill/>
        <a:ln>
          <a:noFill/>
        </a:ln>
      </c:spPr>
    </c:plotArea>
    <c:legend>
      <c:legendPos val="r"/>
      <c:layout>
        <c:manualLayout>
          <c:xMode val="edge"/>
          <c:yMode val="edge"/>
          <c:x val="0.797"/>
          <c:y val="0.68825"/>
          <c:w val="0.181"/>
          <c:h val="0.08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123825</xdr:rowOff>
    </xdr:from>
    <xdr:to>
      <xdr:col>5</xdr:col>
      <xdr:colOff>542925</xdr:colOff>
      <xdr:row>36</xdr:row>
      <xdr:rowOff>104775</xdr:rowOff>
    </xdr:to>
    <xdr:sp>
      <xdr:nvSpPr>
        <xdr:cNvPr id="1" name="Text Box 1"/>
        <xdr:cNvSpPr txBox="1">
          <a:spLocks noChangeArrowheads="1"/>
        </xdr:cNvSpPr>
      </xdr:nvSpPr>
      <xdr:spPr>
        <a:xfrm>
          <a:off x="19050" y="5276850"/>
          <a:ext cx="4724400" cy="79057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895350</xdr:colOff>
      <xdr:row>17</xdr:row>
      <xdr:rowOff>9525</xdr:rowOff>
    </xdr:to>
    <xdr:sp>
      <xdr:nvSpPr>
        <xdr:cNvPr id="1" name="Text Box 1"/>
        <xdr:cNvSpPr txBox="1">
          <a:spLocks noChangeArrowheads="1"/>
        </xdr:cNvSpPr>
      </xdr:nvSpPr>
      <xdr:spPr>
        <a:xfrm>
          <a:off x="0" y="1609725"/>
          <a:ext cx="466725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a:t>
          </a:r>
        </a:p>
      </xdr:txBody>
    </xdr:sp>
    <xdr:clientData/>
  </xdr:twoCellAnchor>
  <xdr:twoCellAnchor>
    <xdr:from>
      <xdr:col>0</xdr:col>
      <xdr:colOff>0</xdr:colOff>
      <xdr:row>40</xdr:row>
      <xdr:rowOff>104775</xdr:rowOff>
    </xdr:from>
    <xdr:to>
      <xdr:col>5</xdr:col>
      <xdr:colOff>219075</xdr:colOff>
      <xdr:row>45</xdr:row>
      <xdr:rowOff>57150</xdr:rowOff>
    </xdr:to>
    <xdr:sp>
      <xdr:nvSpPr>
        <xdr:cNvPr id="2" name="Text Box 1"/>
        <xdr:cNvSpPr txBox="1">
          <a:spLocks noChangeArrowheads="1"/>
        </xdr:cNvSpPr>
      </xdr:nvSpPr>
      <xdr:spPr>
        <a:xfrm>
          <a:off x="0" y="5876925"/>
          <a:ext cx="4962525" cy="76200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44</xdr:row>
      <xdr:rowOff>19050</xdr:rowOff>
    </xdr:from>
    <xdr:ext cx="4886325" cy="752475"/>
    <xdr:sp>
      <xdr:nvSpPr>
        <xdr:cNvPr id="1" name="Text 2"/>
        <xdr:cNvSpPr txBox="1">
          <a:spLocks noChangeArrowheads="1"/>
        </xdr:cNvSpPr>
      </xdr:nvSpPr>
      <xdr:spPr>
        <a:xfrm>
          <a:off x="9525" y="5705475"/>
          <a:ext cx="48863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104775</xdr:rowOff>
    </xdr:from>
    <xdr:ext cx="4848225" cy="752475"/>
    <xdr:sp>
      <xdr:nvSpPr>
        <xdr:cNvPr id="1" name="Text 2"/>
        <xdr:cNvSpPr txBox="1">
          <a:spLocks noChangeArrowheads="1"/>
        </xdr:cNvSpPr>
      </xdr:nvSpPr>
      <xdr:spPr>
        <a:xfrm>
          <a:off x="0" y="5210175"/>
          <a:ext cx="48482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4648200" cy="561975"/>
    <xdr:sp>
      <xdr:nvSpPr>
        <xdr:cNvPr id="1" name="Text 2"/>
        <xdr:cNvSpPr txBox="1">
          <a:spLocks noChangeArrowheads="1"/>
        </xdr:cNvSpPr>
      </xdr:nvSpPr>
      <xdr:spPr>
        <a:xfrm>
          <a:off x="0" y="3219450"/>
          <a:ext cx="4648200" cy="5619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0.96125</cdr:y>
    </cdr:from>
    <cdr:to>
      <cdr:x>0.63725</cdr:x>
      <cdr:y>1</cdr:y>
    </cdr:to>
    <cdr:sp>
      <cdr:nvSpPr>
        <cdr:cNvPr id="1" name="Text Box 1"/>
        <cdr:cNvSpPr txBox="1">
          <a:spLocks noChangeArrowheads="1"/>
        </cdr:cNvSpPr>
      </cdr:nvSpPr>
      <cdr:spPr>
        <a:xfrm>
          <a:off x="447675" y="6134100"/>
          <a:ext cx="5076825"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1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1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2021</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cell r="AD82" t="str">
            <v>17-21</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cell r="AD84">
            <v>3.958671469854717</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cell r="AD85">
            <v>10.54881412024269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view="pageBreakPreview" zoomScale="120" zoomScaleNormal="80" zoomScaleSheetLayoutView="120" workbookViewId="0" topLeftCell="A1">
      <selection activeCell="A8" sqref="A8"/>
    </sheetView>
  </sheetViews>
  <sheetFormatPr defaultColWidth="9.140625" defaultRowHeight="12.75"/>
  <cols>
    <col min="1" max="1" width="11.140625" style="0" bestFit="1" customWidth="1"/>
    <col min="2" max="2" width="117.140625" style="0" customWidth="1"/>
  </cols>
  <sheetData>
    <row r="1" spans="1:2" ht="12.75">
      <c r="A1" t="s">
        <v>48</v>
      </c>
      <c r="B1" t="s">
        <v>49</v>
      </c>
    </row>
    <row r="2" spans="1:2" ht="12.75">
      <c r="A2" s="136" t="s">
        <v>105</v>
      </c>
      <c r="B2" t="s">
        <v>112</v>
      </c>
    </row>
    <row r="3" spans="1:2" ht="12.75">
      <c r="A3" s="136" t="s">
        <v>106</v>
      </c>
      <c r="B3" t="s">
        <v>113</v>
      </c>
    </row>
    <row r="4" spans="1:2" ht="12.75">
      <c r="A4" s="136" t="s">
        <v>107</v>
      </c>
      <c r="B4" t="s">
        <v>114</v>
      </c>
    </row>
    <row r="5" spans="1:2" ht="12.75">
      <c r="A5" s="136" t="s">
        <v>108</v>
      </c>
      <c r="B5" t="s">
        <v>115</v>
      </c>
    </row>
    <row r="6" spans="1:2" ht="12.75">
      <c r="A6" s="136" t="s">
        <v>109</v>
      </c>
      <c r="B6" t="s">
        <v>116</v>
      </c>
    </row>
    <row r="7" spans="1:2" ht="12.75">
      <c r="A7" s="136" t="s">
        <v>110</v>
      </c>
      <c r="B7" t="s">
        <v>117</v>
      </c>
    </row>
    <row r="8" spans="1:2" ht="12.75">
      <c r="A8" s="136" t="s">
        <v>111</v>
      </c>
      <c r="B8" t="s">
        <v>118</v>
      </c>
    </row>
  </sheetData>
  <sheetProtection/>
  <hyperlinks>
    <hyperlink ref="A2" location="'TABLE D-1'!A1" display="TABLE D-1"/>
    <hyperlink ref="A3" location="'TABLE D-2 &amp; TABLE D-3'!A1" display="TABLE D-2"/>
    <hyperlink ref="A4" location="'TABLE D-2 &amp; TABLE D-3'!A53"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13" customWidth="1"/>
    <col min="2" max="4" width="9.140625" style="13" customWidth="1"/>
    <col min="5" max="5" width="9.00390625" style="13" customWidth="1"/>
    <col min="6" max="6" width="9.140625" style="14" customWidth="1"/>
    <col min="7" max="7" width="2.00390625" style="13" customWidth="1"/>
    <col min="8" max="8" width="9.00390625" style="13" bestFit="1" customWidth="1"/>
    <col min="9" max="9" width="0.5625" style="13" customWidth="1"/>
    <col min="10" max="10" width="7.7109375" style="13" customWidth="1"/>
    <col min="11" max="11" width="2.00390625" style="13" customWidth="1"/>
    <col min="12" max="12" width="15.57421875" style="14" bestFit="1" customWidth="1"/>
    <col min="13" max="16384" width="9.140625" style="13" customWidth="1"/>
  </cols>
  <sheetData>
    <row r="1" spans="1:13" ht="27.75" customHeight="1">
      <c r="A1" s="10" t="s">
        <v>51</v>
      </c>
      <c r="B1" s="11"/>
      <c r="C1" s="11"/>
      <c r="D1" s="11"/>
      <c r="E1" s="11"/>
      <c r="F1" s="11"/>
      <c r="G1" s="11"/>
      <c r="H1" s="11"/>
      <c r="I1" s="11"/>
      <c r="J1" s="11"/>
      <c r="K1" s="11"/>
      <c r="L1" s="11"/>
      <c r="M1" s="12"/>
    </row>
    <row r="2" spans="1:13" ht="27.75" customHeight="1">
      <c r="A2" s="10"/>
      <c r="B2" s="11"/>
      <c r="C2" s="11"/>
      <c r="D2" s="11"/>
      <c r="E2" s="11"/>
      <c r="F2" s="11"/>
      <c r="G2" s="11"/>
      <c r="H2" s="11"/>
      <c r="I2" s="11"/>
      <c r="J2" s="11"/>
      <c r="K2" s="11"/>
      <c r="L2" s="11"/>
      <c r="M2" s="12"/>
    </row>
    <row r="3" spans="1:13" ht="20.25">
      <c r="A3" s="10"/>
      <c r="B3" s="11"/>
      <c r="C3" s="11"/>
      <c r="D3" s="11"/>
      <c r="E3" s="11"/>
      <c r="G3" s="11"/>
      <c r="H3" s="11"/>
      <c r="I3" s="11"/>
      <c r="J3" s="11"/>
      <c r="K3" s="11"/>
      <c r="L3" s="11"/>
      <c r="M3" s="12"/>
    </row>
    <row r="4" ht="12.75">
      <c r="B4" s="16"/>
    </row>
    <row r="5" spans="1:2" ht="18">
      <c r="A5" s="15" t="s">
        <v>47</v>
      </c>
      <c r="B5" s="16"/>
    </row>
    <row r="7" spans="1:12" ht="42" customHeight="1">
      <c r="A7" s="17" t="s">
        <v>50</v>
      </c>
      <c r="B7" s="139" t="s">
        <v>58</v>
      </c>
      <c r="C7" s="140"/>
      <c r="D7" s="140"/>
      <c r="E7" s="140"/>
      <c r="F7" s="140"/>
      <c r="G7" s="140"/>
      <c r="H7" s="140"/>
      <c r="I7" s="140"/>
      <c r="J7" s="140"/>
      <c r="K7" s="140"/>
      <c r="L7" s="140"/>
    </row>
    <row r="8" spans="1:12" ht="12.75">
      <c r="A8" s="17"/>
      <c r="B8" s="20"/>
      <c r="C8" s="21"/>
      <c r="D8" s="21"/>
      <c r="E8" s="21"/>
      <c r="F8" s="21"/>
      <c r="G8" s="21"/>
      <c r="H8" s="21"/>
      <c r="I8" s="21"/>
      <c r="J8" s="21"/>
      <c r="K8" s="21"/>
      <c r="L8" s="21"/>
    </row>
    <row r="9" spans="1:12" ht="28.5" customHeight="1">
      <c r="A9" s="17" t="s">
        <v>50</v>
      </c>
      <c r="B9" s="139" t="s">
        <v>54</v>
      </c>
      <c r="C9" s="140"/>
      <c r="D9" s="140"/>
      <c r="E9" s="140"/>
      <c r="F9" s="140"/>
      <c r="G9" s="140"/>
      <c r="H9" s="140"/>
      <c r="I9" s="140"/>
      <c r="J9" s="140"/>
      <c r="K9" s="140"/>
      <c r="L9" s="140"/>
    </row>
    <row r="10" spans="2:12" ht="12.75">
      <c r="B10" s="17"/>
      <c r="C10" s="17"/>
      <c r="D10" s="17"/>
      <c r="E10" s="17"/>
      <c r="F10" s="19"/>
      <c r="G10" s="17"/>
      <c r="H10" s="17"/>
      <c r="I10" s="17"/>
      <c r="J10" s="17"/>
      <c r="K10" s="17"/>
      <c r="L10" s="19"/>
    </row>
    <row r="11" spans="1:12" ht="53.25" customHeight="1">
      <c r="A11" s="17" t="s">
        <v>50</v>
      </c>
      <c r="B11" s="139" t="s">
        <v>55</v>
      </c>
      <c r="C11" s="140"/>
      <c r="D11" s="140"/>
      <c r="E11" s="140"/>
      <c r="F11" s="140"/>
      <c r="G11" s="140"/>
      <c r="H11" s="140"/>
      <c r="I11" s="140"/>
      <c r="J11" s="140"/>
      <c r="K11" s="140"/>
      <c r="L11" s="140"/>
    </row>
    <row r="12" spans="2:12" ht="12.75" customHeight="1">
      <c r="B12" s="17"/>
      <c r="C12" s="17"/>
      <c r="D12" s="17"/>
      <c r="E12" s="17"/>
      <c r="F12" s="19"/>
      <c r="G12" s="17"/>
      <c r="H12" s="17"/>
      <c r="I12" s="17"/>
      <c r="J12" s="17"/>
      <c r="K12" s="17"/>
      <c r="L12" s="19"/>
    </row>
    <row r="13" spans="1:12" ht="41.25" customHeight="1">
      <c r="A13" s="17" t="s">
        <v>50</v>
      </c>
      <c r="B13" s="139" t="s">
        <v>57</v>
      </c>
      <c r="C13" s="140"/>
      <c r="D13" s="140"/>
      <c r="E13" s="140"/>
      <c r="F13" s="140"/>
      <c r="G13" s="140"/>
      <c r="H13" s="140"/>
      <c r="I13" s="140"/>
      <c r="J13" s="140"/>
      <c r="K13" s="140"/>
      <c r="L13" s="140"/>
    </row>
    <row r="14" spans="2:12" ht="12.75" customHeight="1">
      <c r="B14" s="17"/>
      <c r="C14" s="17"/>
      <c r="D14" s="17"/>
      <c r="E14" s="17"/>
      <c r="F14" s="19"/>
      <c r="G14" s="17"/>
      <c r="H14" s="17"/>
      <c r="I14" s="17"/>
      <c r="J14" s="17"/>
      <c r="K14" s="17"/>
      <c r="L14" s="19"/>
    </row>
    <row r="15" spans="1:12" ht="15" customHeight="1">
      <c r="A15" s="17" t="s">
        <v>50</v>
      </c>
      <c r="B15" s="139" t="s">
        <v>56</v>
      </c>
      <c r="C15" s="140"/>
      <c r="D15" s="140"/>
      <c r="E15" s="140"/>
      <c r="F15" s="140"/>
      <c r="G15" s="140"/>
      <c r="H15" s="140"/>
      <c r="I15" s="140"/>
      <c r="J15" s="140"/>
      <c r="K15" s="140"/>
      <c r="L15" s="140"/>
    </row>
    <row r="16" spans="1:12" ht="12.75">
      <c r="A16" s="17"/>
      <c r="B16" s="20"/>
      <c r="C16" s="21"/>
      <c r="D16" s="21"/>
      <c r="E16" s="21"/>
      <c r="F16" s="21"/>
      <c r="G16" s="21"/>
      <c r="H16" s="21"/>
      <c r="I16" s="21"/>
      <c r="J16" s="21"/>
      <c r="K16" s="21"/>
      <c r="L16" s="21"/>
    </row>
    <row r="33" spans="1:12" ht="26.25">
      <c r="A33" s="18" t="s">
        <v>53</v>
      </c>
      <c r="B33" s="18"/>
      <c r="C33" s="18"/>
      <c r="D33" s="18"/>
      <c r="E33" s="18"/>
      <c r="F33" s="18"/>
      <c r="G33" s="18"/>
      <c r="H33" s="18"/>
      <c r="I33" s="18"/>
      <c r="J33" s="18"/>
      <c r="K33" s="18"/>
      <c r="L33" s="18"/>
    </row>
    <row r="34" spans="1:12" ht="26.25">
      <c r="A34" s="18" t="s">
        <v>52</v>
      </c>
      <c r="B34" s="18"/>
      <c r="C34" s="18"/>
      <c r="D34" s="18"/>
      <c r="E34" s="18"/>
      <c r="F34" s="18"/>
      <c r="G34" s="18"/>
      <c r="H34" s="18"/>
      <c r="I34" s="18"/>
      <c r="J34" s="18"/>
      <c r="K34" s="18"/>
      <c r="L34" s="1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0" zoomScaleNormal="120" zoomScaleSheetLayoutView="110" workbookViewId="0" topLeftCell="A12">
      <selection activeCell="B16" sqref="B16"/>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3.25" customHeight="1">
      <c r="A1" s="144" t="s">
        <v>76</v>
      </c>
      <c r="B1" s="145"/>
      <c r="C1" s="144"/>
      <c r="D1" s="144"/>
      <c r="E1" s="144"/>
      <c r="F1" s="144"/>
    </row>
    <row r="2" spans="1:6" ht="12.75">
      <c r="A2" s="3" t="s">
        <v>0</v>
      </c>
      <c r="B2" s="141" t="s">
        <v>60</v>
      </c>
      <c r="C2" s="142"/>
      <c r="D2" s="142"/>
      <c r="E2" s="142"/>
      <c r="F2" s="143"/>
    </row>
    <row r="3" spans="1:6" ht="12.75">
      <c r="A3" s="4" t="s">
        <v>11</v>
      </c>
      <c r="B3" s="4" t="s">
        <v>16</v>
      </c>
      <c r="C3" s="4" t="s">
        <v>70</v>
      </c>
      <c r="D3" s="4" t="s">
        <v>71</v>
      </c>
      <c r="E3" s="56" t="s">
        <v>72</v>
      </c>
      <c r="F3" s="52" t="s">
        <v>20</v>
      </c>
    </row>
    <row r="4" spans="1:6" ht="12.75">
      <c r="A4" s="8"/>
      <c r="B4" s="6"/>
      <c r="C4" s="6"/>
      <c r="D4" s="6"/>
      <c r="E4" s="57"/>
      <c r="F4" s="53"/>
    </row>
    <row r="5" spans="1:6" ht="12.75">
      <c r="A5" s="8" t="s">
        <v>1</v>
      </c>
      <c r="B5" s="47">
        <v>52</v>
      </c>
      <c r="C5" s="47">
        <v>12</v>
      </c>
      <c r="D5" s="47">
        <v>27</v>
      </c>
      <c r="E5" s="58">
        <v>0</v>
      </c>
      <c r="F5" s="76">
        <v>13</v>
      </c>
    </row>
    <row r="6" spans="1:6" ht="12.75">
      <c r="A6" s="49" t="s">
        <v>65</v>
      </c>
      <c r="B6" s="47">
        <v>3</v>
      </c>
      <c r="C6" s="47">
        <v>0</v>
      </c>
      <c r="D6" s="47">
        <v>3</v>
      </c>
      <c r="E6" s="58">
        <v>0</v>
      </c>
      <c r="F6" s="54">
        <v>0</v>
      </c>
    </row>
    <row r="7" spans="1:6" ht="12.75">
      <c r="A7" s="50" t="s">
        <v>66</v>
      </c>
      <c r="B7" s="47">
        <v>10</v>
      </c>
      <c r="C7" s="47">
        <v>1</v>
      </c>
      <c r="D7" s="47">
        <v>4</v>
      </c>
      <c r="E7" s="58">
        <v>0</v>
      </c>
      <c r="F7" s="54">
        <v>5</v>
      </c>
    </row>
    <row r="8" spans="1:6" ht="12.75">
      <c r="A8" s="50" t="s">
        <v>67</v>
      </c>
      <c r="B8" s="47">
        <v>27</v>
      </c>
      <c r="C8" s="47">
        <v>8</v>
      </c>
      <c r="D8" s="47">
        <v>13</v>
      </c>
      <c r="E8" s="58">
        <v>0</v>
      </c>
      <c r="F8" s="54">
        <v>6</v>
      </c>
    </row>
    <row r="9" spans="1:6" ht="12.75">
      <c r="A9" s="50" t="s">
        <v>68</v>
      </c>
      <c r="B9" s="47">
        <v>12</v>
      </c>
      <c r="C9" s="47">
        <v>3</v>
      </c>
      <c r="D9" s="47">
        <v>7</v>
      </c>
      <c r="E9" s="58">
        <v>0</v>
      </c>
      <c r="F9" s="54">
        <v>2</v>
      </c>
    </row>
    <row r="10" spans="1:6" ht="12.75">
      <c r="A10" s="50" t="s">
        <v>69</v>
      </c>
      <c r="B10" s="47">
        <v>0</v>
      </c>
      <c r="C10" s="47">
        <v>0</v>
      </c>
      <c r="D10" s="47">
        <v>0</v>
      </c>
      <c r="E10" s="58">
        <v>0</v>
      </c>
      <c r="F10" s="54">
        <v>0</v>
      </c>
    </row>
    <row r="11" spans="1:6" ht="12.75">
      <c r="A11" s="8"/>
      <c r="B11" s="47"/>
      <c r="C11" s="47"/>
      <c r="D11" s="47"/>
      <c r="E11" s="58"/>
      <c r="F11" s="54"/>
    </row>
    <row r="12" spans="1:6" ht="12.75">
      <c r="A12" s="8" t="s">
        <v>8</v>
      </c>
      <c r="B12" s="47">
        <v>12</v>
      </c>
      <c r="C12" s="47">
        <v>5</v>
      </c>
      <c r="D12" s="47">
        <v>6</v>
      </c>
      <c r="E12" s="58">
        <v>0</v>
      </c>
      <c r="F12" s="54">
        <v>1</v>
      </c>
    </row>
    <row r="13" spans="1:6" ht="12.75">
      <c r="A13" s="49" t="s">
        <v>65</v>
      </c>
      <c r="B13" s="47">
        <v>1</v>
      </c>
      <c r="C13" s="47">
        <v>0</v>
      </c>
      <c r="D13" s="47">
        <v>1</v>
      </c>
      <c r="E13" s="58">
        <v>0</v>
      </c>
      <c r="F13" s="54">
        <v>0</v>
      </c>
    </row>
    <row r="14" spans="1:6" ht="12.75">
      <c r="A14" s="50" t="s">
        <v>66</v>
      </c>
      <c r="B14" s="47">
        <v>2</v>
      </c>
      <c r="C14" s="47">
        <v>0</v>
      </c>
      <c r="D14" s="47">
        <v>1</v>
      </c>
      <c r="E14" s="58">
        <v>0</v>
      </c>
      <c r="F14" s="54">
        <v>1</v>
      </c>
    </row>
    <row r="15" spans="1:6" ht="12.75">
      <c r="A15" s="50" t="s">
        <v>67</v>
      </c>
      <c r="B15" s="47">
        <v>6</v>
      </c>
      <c r="C15" s="47">
        <v>4</v>
      </c>
      <c r="D15" s="47">
        <v>2</v>
      </c>
      <c r="E15" s="58">
        <v>0</v>
      </c>
      <c r="F15" s="54">
        <v>0</v>
      </c>
    </row>
    <row r="16" spans="1:6" ht="12.75">
      <c r="A16" s="50" t="s">
        <v>68</v>
      </c>
      <c r="B16" s="47">
        <v>3</v>
      </c>
      <c r="C16" s="47">
        <v>1</v>
      </c>
      <c r="D16" s="47">
        <v>2</v>
      </c>
      <c r="E16" s="58">
        <v>0</v>
      </c>
      <c r="F16" s="54">
        <v>0</v>
      </c>
    </row>
    <row r="17" spans="1:6" ht="12.75">
      <c r="A17" s="50" t="s">
        <v>69</v>
      </c>
      <c r="B17" s="47">
        <v>0</v>
      </c>
      <c r="C17" s="47">
        <v>0</v>
      </c>
      <c r="D17" s="47">
        <v>0</v>
      </c>
      <c r="E17" s="58">
        <v>0</v>
      </c>
      <c r="F17" s="54">
        <v>0</v>
      </c>
    </row>
    <row r="18" spans="1:6" ht="12.75">
      <c r="A18" s="8"/>
      <c r="B18" s="47"/>
      <c r="C18" s="47"/>
      <c r="D18" s="47"/>
      <c r="E18" s="58"/>
      <c r="F18" s="54"/>
    </row>
    <row r="19" spans="1:6" ht="12.75">
      <c r="A19" s="8" t="s">
        <v>9</v>
      </c>
      <c r="B19" s="47">
        <v>28</v>
      </c>
      <c r="C19" s="47">
        <v>6</v>
      </c>
      <c r="D19" s="47">
        <v>16</v>
      </c>
      <c r="E19" s="58">
        <v>0</v>
      </c>
      <c r="F19" s="54">
        <v>6</v>
      </c>
    </row>
    <row r="20" spans="1:6" ht="12.75">
      <c r="A20" s="49" t="s">
        <v>65</v>
      </c>
      <c r="B20" s="47">
        <v>2</v>
      </c>
      <c r="C20" s="47">
        <v>0</v>
      </c>
      <c r="D20" s="47">
        <v>2</v>
      </c>
      <c r="E20" s="58">
        <v>0</v>
      </c>
      <c r="F20" s="54">
        <v>0</v>
      </c>
    </row>
    <row r="21" spans="1:6" ht="12.75">
      <c r="A21" s="50" t="s">
        <v>66</v>
      </c>
      <c r="B21" s="47">
        <v>4</v>
      </c>
      <c r="C21" s="47">
        <v>1</v>
      </c>
      <c r="D21" s="47">
        <v>2</v>
      </c>
      <c r="E21" s="58">
        <v>0</v>
      </c>
      <c r="F21" s="54">
        <v>1</v>
      </c>
    </row>
    <row r="22" spans="1:6" ht="12.75">
      <c r="A22" s="50" t="s">
        <v>67</v>
      </c>
      <c r="B22" s="47">
        <v>15</v>
      </c>
      <c r="C22" s="47">
        <v>3</v>
      </c>
      <c r="D22" s="47">
        <v>8</v>
      </c>
      <c r="E22" s="58">
        <v>0</v>
      </c>
      <c r="F22" s="54">
        <v>4</v>
      </c>
    </row>
    <row r="23" spans="1:6" ht="12.75">
      <c r="A23" s="50" t="s">
        <v>68</v>
      </c>
      <c r="B23" s="47">
        <v>7</v>
      </c>
      <c r="C23" s="47">
        <v>2</v>
      </c>
      <c r="D23" s="47">
        <v>4</v>
      </c>
      <c r="E23" s="58">
        <v>0</v>
      </c>
      <c r="F23" s="54">
        <v>1</v>
      </c>
    </row>
    <row r="24" spans="1:6" ht="12.75">
      <c r="A24" s="50" t="s">
        <v>69</v>
      </c>
      <c r="B24" s="47">
        <v>0</v>
      </c>
      <c r="C24" s="47">
        <v>0</v>
      </c>
      <c r="D24" s="47">
        <v>0</v>
      </c>
      <c r="E24" s="58">
        <v>0</v>
      </c>
      <c r="F24" s="54">
        <v>0</v>
      </c>
    </row>
    <row r="25" spans="1:6" ht="12.75">
      <c r="A25" s="8"/>
      <c r="B25" s="47"/>
      <c r="C25" s="47"/>
      <c r="D25" s="47"/>
      <c r="E25" s="58"/>
      <c r="F25" s="54"/>
    </row>
    <row r="26" spans="1:6" ht="12.75">
      <c r="A26" s="8" t="s">
        <v>10</v>
      </c>
      <c r="B26" s="47">
        <v>12</v>
      </c>
      <c r="C26" s="47">
        <v>1</v>
      </c>
      <c r="D26" s="47">
        <v>5</v>
      </c>
      <c r="E26" s="58">
        <v>0</v>
      </c>
      <c r="F26" s="54">
        <v>6</v>
      </c>
    </row>
    <row r="27" spans="1:6" ht="12.75">
      <c r="A27" s="49" t="s">
        <v>65</v>
      </c>
      <c r="B27" s="47">
        <v>0</v>
      </c>
      <c r="C27" s="47">
        <v>0</v>
      </c>
      <c r="D27" s="47">
        <v>0</v>
      </c>
      <c r="E27" s="58">
        <v>0</v>
      </c>
      <c r="F27" s="54">
        <v>0</v>
      </c>
    </row>
    <row r="28" spans="1:6" ht="12.75">
      <c r="A28" s="50" t="s">
        <v>66</v>
      </c>
      <c r="B28" s="47">
        <v>4</v>
      </c>
      <c r="C28" s="47">
        <v>0</v>
      </c>
      <c r="D28" s="47">
        <v>1</v>
      </c>
      <c r="E28" s="58">
        <v>0</v>
      </c>
      <c r="F28" s="54">
        <v>3</v>
      </c>
    </row>
    <row r="29" spans="1:6" ht="12.75">
      <c r="A29" s="50" t="s">
        <v>67</v>
      </c>
      <c r="B29" s="47">
        <v>6</v>
      </c>
      <c r="C29" s="47">
        <v>1</v>
      </c>
      <c r="D29" s="47">
        <v>3</v>
      </c>
      <c r="E29" s="58">
        <v>0</v>
      </c>
      <c r="F29" s="54">
        <v>2</v>
      </c>
    </row>
    <row r="30" spans="1:6" ht="12.75">
      <c r="A30" s="50" t="s">
        <v>68</v>
      </c>
      <c r="B30" s="47">
        <v>2</v>
      </c>
      <c r="C30" s="47">
        <v>0</v>
      </c>
      <c r="D30" s="47">
        <v>1</v>
      </c>
      <c r="E30" s="58">
        <v>0</v>
      </c>
      <c r="F30" s="54">
        <v>1</v>
      </c>
    </row>
    <row r="31" spans="1:6" ht="12.75">
      <c r="A31" s="51" t="s">
        <v>69</v>
      </c>
      <c r="B31" s="48">
        <v>0</v>
      </c>
      <c r="C31" s="48">
        <v>0</v>
      </c>
      <c r="D31" s="48">
        <v>0</v>
      </c>
      <c r="E31" s="59">
        <v>0</v>
      </c>
      <c r="F31" s="55">
        <v>0</v>
      </c>
    </row>
    <row r="32" spans="1:5" ht="12.75">
      <c r="A32" s="22"/>
      <c r="B32" s="5"/>
      <c r="C32" s="5"/>
      <c r="D32" s="2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5" t="e">
        <f>#REF!&amp;" "&amp;#REF!&amp;"-"&amp;#REF!</f>
        <v>#REF!</v>
      </c>
      <c r="B1" s="145"/>
      <c r="C1" s="145"/>
      <c r="D1" s="145"/>
      <c r="E1" s="145"/>
    </row>
    <row r="2" spans="1:5" ht="9.75" customHeight="1">
      <c r="A2" s="145" t="s">
        <v>62</v>
      </c>
      <c r="B2" s="145"/>
      <c r="C2" s="145"/>
      <c r="D2" s="145"/>
      <c r="E2" s="145"/>
    </row>
    <row r="3" spans="1:2" ht="9.75" customHeight="1">
      <c r="A3" s="2"/>
      <c r="B3" s="2"/>
    </row>
    <row r="4" spans="1:5" ht="9.75" customHeight="1">
      <c r="A4" s="145" t="str">
        <f>"DELAWARE AND COUNTIES, "&amp;'[1]YEAR'!$A$1</f>
        <v>DELAWARE AND COUNTIES, 2021</v>
      </c>
      <c r="B4" s="145"/>
      <c r="C4" s="145"/>
      <c r="D4" s="145"/>
      <c r="E4" s="145"/>
    </row>
    <row r="5" spans="1:2" ht="9.75" customHeight="1">
      <c r="A5" s="2"/>
      <c r="B5" s="2"/>
    </row>
    <row r="6" spans="1:5" ht="10.5" customHeight="1">
      <c r="A6" s="3"/>
      <c r="B6" s="146" t="s">
        <v>59</v>
      </c>
      <c r="C6" s="146"/>
      <c r="D6" s="146"/>
      <c r="E6" s="146"/>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25">
        <f aca="true" t="shared" si="0" ref="B9:B19">SUM(C9,D9,E9)</f>
        <v>59</v>
      </c>
      <c r="C9" s="25">
        <f>SUM(C10:C11,C14:C19)</f>
        <v>6</v>
      </c>
      <c r="D9" s="25">
        <f>SUM(D10:D11,D14:D19)</f>
        <v>36</v>
      </c>
      <c r="E9" s="25">
        <f>SUM(E10:E11,E14:E19)</f>
        <v>17</v>
      </c>
    </row>
    <row r="10" spans="1:5" ht="9.75" customHeight="1">
      <c r="A10" s="6" t="s">
        <v>2</v>
      </c>
      <c r="B10" s="25">
        <f t="shared" si="0"/>
        <v>0</v>
      </c>
      <c r="C10" s="25">
        <f>'[1]PRAGECTY'!L4</f>
        <v>0</v>
      </c>
      <c r="D10" s="25">
        <f>'[1]PRAGECTY'!L13</f>
        <v>0</v>
      </c>
      <c r="E10" s="25">
        <f>'[1]PRAGECTY'!L22</f>
        <v>0</v>
      </c>
    </row>
    <row r="11" spans="1:5" ht="9.75" customHeight="1">
      <c r="A11" s="6" t="s">
        <v>13</v>
      </c>
      <c r="B11" s="25">
        <f t="shared" si="0"/>
        <v>7</v>
      </c>
      <c r="C11" s="25">
        <f>SUM(C12:C13)</f>
        <v>2</v>
      </c>
      <c r="D11" s="25">
        <f>SUM(D12:D13)</f>
        <v>3</v>
      </c>
      <c r="E11" s="25">
        <f>SUM(E12:E13)</f>
        <v>2</v>
      </c>
    </row>
    <row r="12" spans="1:5" ht="9.75" customHeight="1">
      <c r="A12" s="6" t="s">
        <v>14</v>
      </c>
      <c r="B12" s="25">
        <f t="shared" si="0"/>
        <v>3</v>
      </c>
      <c r="C12" s="25">
        <f>'[1]PRAGECTY'!L5</f>
        <v>0</v>
      </c>
      <c r="D12" s="25">
        <f>'[1]PRAGECTY'!L14</f>
        <v>2</v>
      </c>
      <c r="E12" s="25">
        <f>'[1]PRAGECTY'!L23</f>
        <v>1</v>
      </c>
    </row>
    <row r="13" spans="1:5" ht="9.75" customHeight="1">
      <c r="A13" s="6" t="s">
        <v>15</v>
      </c>
      <c r="B13" s="25">
        <f t="shared" si="0"/>
        <v>4</v>
      </c>
      <c r="C13" s="25">
        <f>'[1]PRAGECTY'!L6</f>
        <v>2</v>
      </c>
      <c r="D13" s="25">
        <f>'[1]PRAGECTY'!L15</f>
        <v>1</v>
      </c>
      <c r="E13" s="25">
        <f>'[1]PRAGECTY'!L24</f>
        <v>1</v>
      </c>
    </row>
    <row r="14" spans="1:5" ht="9.75" customHeight="1">
      <c r="A14" s="6" t="s">
        <v>3</v>
      </c>
      <c r="B14" s="25">
        <f t="shared" si="0"/>
        <v>18</v>
      </c>
      <c r="C14" s="25">
        <f>'[1]PRAGECTY'!L7</f>
        <v>2</v>
      </c>
      <c r="D14" s="25">
        <f>'[1]PRAGECTY'!L16</f>
        <v>10</v>
      </c>
      <c r="E14" s="25">
        <f>'[1]PRAGECTY'!L25</f>
        <v>6</v>
      </c>
    </row>
    <row r="15" spans="1:5" ht="9.75" customHeight="1">
      <c r="A15" s="6" t="s">
        <v>4</v>
      </c>
      <c r="B15" s="25">
        <f t="shared" si="0"/>
        <v>15</v>
      </c>
      <c r="C15" s="25">
        <f>'[1]PRAGECTY'!L8</f>
        <v>1</v>
      </c>
      <c r="D15" s="25">
        <f>'[1]PRAGECTY'!L17</f>
        <v>11</v>
      </c>
      <c r="E15" s="25">
        <f>'[1]PRAGECTY'!L26</f>
        <v>3</v>
      </c>
    </row>
    <row r="16" spans="1:5" ht="9.75" customHeight="1">
      <c r="A16" s="6" t="s">
        <v>5</v>
      </c>
      <c r="B16" s="25">
        <f t="shared" si="0"/>
        <v>12</v>
      </c>
      <c r="C16" s="25">
        <f>'[1]PRAGECTY'!L9</f>
        <v>1</v>
      </c>
      <c r="D16" s="25">
        <f>'[1]PRAGECTY'!L18</f>
        <v>9</v>
      </c>
      <c r="E16" s="25">
        <f>'[1]PRAGECTY'!L27</f>
        <v>2</v>
      </c>
    </row>
    <row r="17" spans="1:5" ht="9.75" customHeight="1">
      <c r="A17" s="6" t="s">
        <v>6</v>
      </c>
      <c r="B17" s="25">
        <f t="shared" si="0"/>
        <v>6</v>
      </c>
      <c r="C17" s="25">
        <f>'[1]PRAGECTY'!L10</f>
        <v>0</v>
      </c>
      <c r="D17" s="25">
        <f>'[1]PRAGECTY'!L19</f>
        <v>3</v>
      </c>
      <c r="E17" s="25">
        <f>'[1]PRAGECTY'!L28</f>
        <v>3</v>
      </c>
    </row>
    <row r="18" spans="1:5" ht="9.75" customHeight="1">
      <c r="A18" s="6" t="s">
        <v>7</v>
      </c>
      <c r="B18" s="25">
        <f t="shared" si="0"/>
        <v>1</v>
      </c>
      <c r="C18" s="25">
        <f>'[1]PRAGECTY'!L11</f>
        <v>0</v>
      </c>
      <c r="D18" s="25">
        <f>'[1]PRAGECTY'!L20</f>
        <v>0</v>
      </c>
      <c r="E18" s="25">
        <f>'[1]PRAGECTY'!L29</f>
        <v>1</v>
      </c>
    </row>
    <row r="19" spans="1:5" ht="9.75" customHeight="1">
      <c r="A19" s="9" t="s">
        <v>27</v>
      </c>
      <c r="B19" s="26">
        <f t="shared" si="0"/>
        <v>0</v>
      </c>
      <c r="C19" s="26">
        <f>'[1]PRAGECTY'!L12</f>
        <v>0</v>
      </c>
      <c r="D19" s="26">
        <f>'[1]PRAGECTY'!L21</f>
        <v>0</v>
      </c>
      <c r="E19" s="26">
        <f>'[1]PRAGECTY'!L30</f>
        <v>0</v>
      </c>
    </row>
    <row r="20" spans="1:5" ht="9.75" customHeight="1">
      <c r="A20" s="22"/>
      <c r="B20" s="5"/>
      <c r="C20" s="5"/>
      <c r="D20" s="2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5" t="e">
        <f>#REF!&amp;" "&amp;#REF!&amp;"-"&amp;#REF!</f>
        <v>#REF!</v>
      </c>
      <c r="B1" s="145"/>
      <c r="C1" s="145"/>
      <c r="D1" s="145"/>
      <c r="E1" s="145"/>
      <c r="F1" s="145"/>
    </row>
    <row r="2" spans="1:6" ht="9.75" customHeight="1">
      <c r="A2" s="145" t="s">
        <v>61</v>
      </c>
      <c r="B2" s="145"/>
      <c r="C2" s="145"/>
      <c r="D2" s="145"/>
      <c r="E2" s="145"/>
      <c r="F2" s="145"/>
    </row>
    <row r="3" spans="1:2" ht="9.75" customHeight="1">
      <c r="A3" s="2"/>
      <c r="B3" s="2"/>
    </row>
    <row r="4" spans="1:6" ht="9.75" customHeight="1">
      <c r="A4" s="145" t="str">
        <f>"DELAWARE, "&amp;'[1]YEAR'!$A$1</f>
        <v>DELAWARE, 2021</v>
      </c>
      <c r="B4" s="145"/>
      <c r="C4" s="145"/>
      <c r="D4" s="145"/>
      <c r="E4" s="145"/>
      <c r="F4" s="145"/>
    </row>
    <row r="5" ht="9.75" customHeight="1"/>
    <row r="6" spans="1:6" ht="10.5" customHeight="1">
      <c r="A6" s="3"/>
      <c r="B6" s="146" t="s">
        <v>60</v>
      </c>
      <c r="C6" s="146"/>
      <c r="D6" s="146"/>
      <c r="E6" s="146"/>
      <c r="F6" s="14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27">
        <f aca="true" t="shared" si="0" ref="B9:B19">SUM(C9,D9,E9)</f>
        <v>59</v>
      </c>
      <c r="C9" s="27">
        <f>SUM(C10:C11,C14:C19)</f>
        <v>29</v>
      </c>
      <c r="D9" s="27">
        <f>SUM(D10:D11,D14:D19)</f>
        <v>30</v>
      </c>
      <c r="E9" s="27">
        <f>SUM(E10:E11,E14:E19)</f>
        <v>0</v>
      </c>
      <c r="F9" s="27">
        <f>SUM(F10:F11,F14:F19)</f>
        <v>6</v>
      </c>
    </row>
    <row r="10" spans="1:6" ht="9" customHeight="1">
      <c r="A10" s="6" t="s">
        <v>2</v>
      </c>
      <c r="B10" s="27">
        <f t="shared" si="0"/>
        <v>0</v>
      </c>
      <c r="C10" s="27">
        <f>'[1]PRACEAGE'!L4</f>
        <v>0</v>
      </c>
      <c r="D10" s="27">
        <f>'[1]PRACEAGE'!L13</f>
        <v>0</v>
      </c>
      <c r="E10" s="27">
        <f>'[1]PRACEAGE'!L22</f>
        <v>0</v>
      </c>
      <c r="F10" s="27">
        <f>'[1]PRACEAGE'!L45</f>
        <v>0</v>
      </c>
    </row>
    <row r="11" spans="1:6" ht="9" customHeight="1">
      <c r="A11" s="6" t="s">
        <v>13</v>
      </c>
      <c r="B11" s="27">
        <f t="shared" si="0"/>
        <v>7</v>
      </c>
      <c r="C11" s="27">
        <f>SUM(C12:C13)</f>
        <v>2</v>
      </c>
      <c r="D11" s="27">
        <f>SUM(D12:D13)</f>
        <v>5</v>
      </c>
      <c r="E11" s="27">
        <f>SUM(E12:E13)</f>
        <v>0</v>
      </c>
      <c r="F11" s="27">
        <f>SUM(F12:F13)</f>
        <v>0</v>
      </c>
    </row>
    <row r="12" spans="1:6" ht="9" customHeight="1">
      <c r="A12" s="6" t="s">
        <v>14</v>
      </c>
      <c r="B12" s="27">
        <f t="shared" si="0"/>
        <v>3</v>
      </c>
      <c r="C12" s="27">
        <f>'[1]PRACEAGE'!L5</f>
        <v>1</v>
      </c>
      <c r="D12" s="27">
        <f>'[1]PRACEAGE'!L14</f>
        <v>2</v>
      </c>
      <c r="E12" s="27">
        <f>'[1]PRACEAGE'!L23</f>
        <v>0</v>
      </c>
      <c r="F12" s="27">
        <f>'[1]PRACEAGE'!L46</f>
        <v>0</v>
      </c>
    </row>
    <row r="13" spans="1:6" ht="9" customHeight="1">
      <c r="A13" s="6" t="s">
        <v>15</v>
      </c>
      <c r="B13" s="27">
        <f t="shared" si="0"/>
        <v>4</v>
      </c>
      <c r="C13" s="27">
        <f>'[1]PRACEAGE'!L6</f>
        <v>1</v>
      </c>
      <c r="D13" s="27">
        <f>'[1]PRACEAGE'!L15</f>
        <v>3</v>
      </c>
      <c r="E13" s="27">
        <f>'[1]PRACEAGE'!L24</f>
        <v>0</v>
      </c>
      <c r="F13" s="27">
        <f>'[1]PRACEAGE'!L47</f>
        <v>0</v>
      </c>
    </row>
    <row r="14" spans="1:6" ht="9" customHeight="1">
      <c r="A14" s="6" t="s">
        <v>3</v>
      </c>
      <c r="B14" s="27">
        <f t="shared" si="0"/>
        <v>18</v>
      </c>
      <c r="C14" s="27">
        <f>'[1]PRACEAGE'!L7</f>
        <v>8</v>
      </c>
      <c r="D14" s="27">
        <f>'[1]PRACEAGE'!L16</f>
        <v>10</v>
      </c>
      <c r="E14" s="27">
        <f>'[1]PRACEAGE'!L25</f>
        <v>0</v>
      </c>
      <c r="F14" s="27">
        <f>'[1]PRACEAGE'!L48</f>
        <v>0</v>
      </c>
    </row>
    <row r="15" spans="1:6" ht="9" customHeight="1">
      <c r="A15" s="6" t="s">
        <v>4</v>
      </c>
      <c r="B15" s="27">
        <f t="shared" si="0"/>
        <v>15</v>
      </c>
      <c r="C15" s="27">
        <f>'[1]PRACEAGE'!L8</f>
        <v>8</v>
      </c>
      <c r="D15" s="27">
        <f>'[1]PRACEAGE'!L17</f>
        <v>7</v>
      </c>
      <c r="E15" s="27">
        <f>'[1]PRACEAGE'!L26</f>
        <v>0</v>
      </c>
      <c r="F15" s="27">
        <f>'[1]PRACEAGE'!L49</f>
        <v>1</v>
      </c>
    </row>
    <row r="16" spans="1:6" ht="9" customHeight="1">
      <c r="A16" s="6" t="s">
        <v>5</v>
      </c>
      <c r="B16" s="27">
        <f t="shared" si="0"/>
        <v>12</v>
      </c>
      <c r="C16" s="27">
        <f>'[1]PRACEAGE'!L9</f>
        <v>7</v>
      </c>
      <c r="D16" s="27">
        <f>'[1]PRACEAGE'!L18</f>
        <v>5</v>
      </c>
      <c r="E16" s="27">
        <f>'[1]PRACEAGE'!L27</f>
        <v>0</v>
      </c>
      <c r="F16" s="27">
        <f>'[1]PRACEAGE'!L50</f>
        <v>2</v>
      </c>
    </row>
    <row r="17" spans="1:6" ht="9" customHeight="1">
      <c r="A17" s="6" t="s">
        <v>6</v>
      </c>
      <c r="B17" s="27">
        <f t="shared" si="0"/>
        <v>6</v>
      </c>
      <c r="C17" s="27">
        <f>'[1]PRACEAGE'!L10</f>
        <v>3</v>
      </c>
      <c r="D17" s="27">
        <f>'[1]PRACEAGE'!L19</f>
        <v>3</v>
      </c>
      <c r="E17" s="27">
        <f>'[1]PRACEAGE'!L28</f>
        <v>0</v>
      </c>
      <c r="F17" s="27">
        <f>'[1]PRACEAGE'!L51</f>
        <v>2</v>
      </c>
    </row>
    <row r="18" spans="1:6" ht="9" customHeight="1">
      <c r="A18" s="6" t="s">
        <v>7</v>
      </c>
      <c r="B18" s="27">
        <f t="shared" si="0"/>
        <v>1</v>
      </c>
      <c r="C18" s="27">
        <f>'[1]PRACEAGE'!L11</f>
        <v>1</v>
      </c>
      <c r="D18" s="27">
        <f>'[1]PRACEAGE'!L20</f>
        <v>0</v>
      </c>
      <c r="E18" s="27">
        <f>'[1]PRACEAGE'!L29</f>
        <v>0</v>
      </c>
      <c r="F18" s="27">
        <f>'[1]PRACEAGE'!L52</f>
        <v>1</v>
      </c>
    </row>
    <row r="19" spans="1:6" ht="9" customHeight="1">
      <c r="A19" s="9" t="s">
        <v>27</v>
      </c>
      <c r="B19" s="28">
        <f t="shared" si="0"/>
        <v>0</v>
      </c>
      <c r="C19" s="28">
        <f>'[1]PRACEAGE'!L12</f>
        <v>0</v>
      </c>
      <c r="D19" s="28">
        <f>'[1]PRACEAGE'!L21</f>
        <v>0</v>
      </c>
      <c r="E19" s="28">
        <f>'[1]PRACEAGE'!L30</f>
        <v>0</v>
      </c>
      <c r="F19" s="28">
        <f>'[1]PRACEAGE'!L53</f>
        <v>0</v>
      </c>
    </row>
    <row r="20" spans="1:6" ht="9" customHeight="1">
      <c r="A20" s="2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0" zoomScaleSheetLayoutView="110" workbookViewId="0" topLeftCell="A6">
      <selection activeCell="B16" sqref="B16"/>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104</v>
      </c>
      <c r="B1" s="147"/>
      <c r="C1" s="147"/>
      <c r="D1" s="147"/>
      <c r="E1" s="147"/>
      <c r="F1" s="147"/>
    </row>
    <row r="2" spans="1:6" ht="10.5" customHeight="1">
      <c r="A2" s="3"/>
      <c r="B2" s="146" t="s">
        <v>60</v>
      </c>
      <c r="C2" s="146"/>
      <c r="D2" s="146"/>
      <c r="E2" s="146"/>
      <c r="F2" s="146"/>
    </row>
    <row r="3" spans="1:6" ht="10.5" customHeight="1">
      <c r="A3" s="4" t="s">
        <v>21</v>
      </c>
      <c r="B3" s="4" t="s">
        <v>16</v>
      </c>
      <c r="C3" s="4" t="s">
        <v>70</v>
      </c>
      <c r="D3" s="4" t="s">
        <v>71</v>
      </c>
      <c r="E3" s="56" t="s">
        <v>72</v>
      </c>
      <c r="F3" s="52" t="s">
        <v>20</v>
      </c>
    </row>
    <row r="4" spans="1:6" ht="9.75" customHeight="1">
      <c r="A4" s="7"/>
      <c r="B4" s="7"/>
      <c r="C4" s="6"/>
      <c r="D4" s="6"/>
      <c r="E4" s="57"/>
      <c r="F4" s="53"/>
    </row>
    <row r="5" spans="1:6" ht="9.75" customHeight="1">
      <c r="A5" s="8" t="s">
        <v>12</v>
      </c>
      <c r="B5" s="25">
        <v>52</v>
      </c>
      <c r="C5" s="25">
        <v>12</v>
      </c>
      <c r="D5" s="25">
        <v>27</v>
      </c>
      <c r="E5" s="62">
        <v>0</v>
      </c>
      <c r="F5" s="60">
        <v>13</v>
      </c>
    </row>
    <row r="6" spans="1:6" ht="9.75" customHeight="1">
      <c r="A6" s="6" t="s">
        <v>22</v>
      </c>
      <c r="B6" s="25">
        <v>3</v>
      </c>
      <c r="C6" s="25">
        <v>0</v>
      </c>
      <c r="D6" s="25">
        <v>0</v>
      </c>
      <c r="E6" s="62">
        <v>0</v>
      </c>
      <c r="F6" s="60">
        <v>3</v>
      </c>
    </row>
    <row r="7" spans="1:6" ht="9.75" customHeight="1">
      <c r="A7" s="6" t="s">
        <v>23</v>
      </c>
      <c r="B7" s="25">
        <v>5</v>
      </c>
      <c r="C7" s="25">
        <v>1</v>
      </c>
      <c r="D7" s="25">
        <v>3</v>
      </c>
      <c r="E7" s="62">
        <v>0</v>
      </c>
      <c r="F7" s="60">
        <v>1</v>
      </c>
    </row>
    <row r="8" spans="1:6" ht="9.75" customHeight="1">
      <c r="A8" s="6" t="s">
        <v>24</v>
      </c>
      <c r="B8" s="25">
        <v>15</v>
      </c>
      <c r="C8" s="25">
        <v>2</v>
      </c>
      <c r="D8" s="25">
        <v>11</v>
      </c>
      <c r="E8" s="62">
        <v>0</v>
      </c>
      <c r="F8" s="60">
        <v>2</v>
      </c>
    </row>
    <row r="9" spans="1:6" ht="9.75" customHeight="1">
      <c r="A9" s="6" t="s">
        <v>25</v>
      </c>
      <c r="B9" s="25">
        <v>12</v>
      </c>
      <c r="C9" s="25">
        <v>5</v>
      </c>
      <c r="D9" s="25">
        <v>6</v>
      </c>
      <c r="E9" s="62">
        <v>0</v>
      </c>
      <c r="F9" s="60">
        <v>1</v>
      </c>
    </row>
    <row r="10" spans="1:6" ht="9.75" customHeight="1">
      <c r="A10" s="6" t="s">
        <v>26</v>
      </c>
      <c r="B10" s="25">
        <v>9</v>
      </c>
      <c r="C10" s="25">
        <v>3</v>
      </c>
      <c r="D10" s="25">
        <v>2</v>
      </c>
      <c r="E10" s="62">
        <v>0</v>
      </c>
      <c r="F10" s="60">
        <v>4</v>
      </c>
    </row>
    <row r="11" spans="1:6" ht="9.75" customHeight="1">
      <c r="A11" s="9" t="s">
        <v>27</v>
      </c>
      <c r="B11" s="26">
        <v>8</v>
      </c>
      <c r="C11" s="26">
        <v>1</v>
      </c>
      <c r="D11" s="26">
        <v>5</v>
      </c>
      <c r="E11" s="63">
        <v>0</v>
      </c>
      <c r="F11" s="61">
        <v>2</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4" customHeight="1">
      <c r="A22" s="144" t="s">
        <v>102</v>
      </c>
      <c r="B22" s="144"/>
      <c r="C22" s="144"/>
      <c r="D22" s="144"/>
      <c r="E22" s="144"/>
      <c r="F22" s="144"/>
    </row>
    <row r="23" spans="1:6" ht="11.25">
      <c r="A23" s="3" t="s">
        <v>0</v>
      </c>
      <c r="B23" s="146" t="s">
        <v>60</v>
      </c>
      <c r="C23" s="146"/>
      <c r="D23" s="146"/>
      <c r="E23" s="146"/>
      <c r="F23" s="146"/>
    </row>
    <row r="24" spans="1:6" ht="11.25">
      <c r="A24" s="4" t="s">
        <v>28</v>
      </c>
      <c r="B24" s="4" t="s">
        <v>16</v>
      </c>
      <c r="C24" s="4" t="s">
        <v>70</v>
      </c>
      <c r="D24" s="4" t="s">
        <v>71</v>
      </c>
      <c r="E24" s="56" t="s">
        <v>72</v>
      </c>
      <c r="F24" s="52" t="s">
        <v>20</v>
      </c>
    </row>
    <row r="25" spans="1:6" ht="11.25">
      <c r="A25" s="7"/>
      <c r="B25" s="24"/>
      <c r="C25" s="24"/>
      <c r="D25" s="24"/>
      <c r="E25" s="67"/>
      <c r="F25" s="64"/>
    </row>
    <row r="26" spans="1:6" ht="11.25">
      <c r="A26" s="8" t="s">
        <v>1</v>
      </c>
      <c r="B26" s="29">
        <v>52</v>
      </c>
      <c r="C26" s="29">
        <v>12</v>
      </c>
      <c r="D26" s="29">
        <v>27</v>
      </c>
      <c r="E26" s="68">
        <v>0</v>
      </c>
      <c r="F26" s="65">
        <v>13</v>
      </c>
    </row>
    <row r="27" spans="1:6" ht="11.25">
      <c r="A27" s="6" t="s">
        <v>29</v>
      </c>
      <c r="B27" s="29">
        <v>15</v>
      </c>
      <c r="C27" s="29">
        <v>4</v>
      </c>
      <c r="D27" s="29">
        <v>7</v>
      </c>
      <c r="E27" s="68">
        <v>0</v>
      </c>
      <c r="F27" s="65">
        <v>4</v>
      </c>
    </row>
    <row r="28" spans="1:6" ht="11.25">
      <c r="A28" s="6" t="s">
        <v>30</v>
      </c>
      <c r="B28" s="29">
        <v>37</v>
      </c>
      <c r="C28" s="29">
        <v>8</v>
      </c>
      <c r="D28" s="29">
        <v>20</v>
      </c>
      <c r="E28" s="68">
        <v>0</v>
      </c>
      <c r="F28" s="65">
        <v>9</v>
      </c>
    </row>
    <row r="29" spans="1:6" ht="11.25">
      <c r="A29" s="6"/>
      <c r="B29" s="29"/>
      <c r="C29" s="29"/>
      <c r="D29" s="29"/>
      <c r="E29" s="68"/>
      <c r="F29" s="65"/>
    </row>
    <row r="30" spans="1:6" ht="11.25">
      <c r="A30" s="8" t="s">
        <v>8</v>
      </c>
      <c r="B30" s="29">
        <v>12</v>
      </c>
      <c r="C30" s="29">
        <v>5</v>
      </c>
      <c r="D30" s="29">
        <v>6</v>
      </c>
      <c r="E30" s="68">
        <v>0</v>
      </c>
      <c r="F30" s="65">
        <v>1</v>
      </c>
    </row>
    <row r="31" spans="1:6" ht="11.25">
      <c r="A31" s="6" t="s">
        <v>29</v>
      </c>
      <c r="B31" s="29">
        <v>4</v>
      </c>
      <c r="C31" s="29">
        <v>2</v>
      </c>
      <c r="D31" s="29">
        <v>2</v>
      </c>
      <c r="E31" s="68">
        <v>0</v>
      </c>
      <c r="F31" s="65">
        <v>0</v>
      </c>
    </row>
    <row r="32" spans="1:6" ht="11.25">
      <c r="A32" s="6" t="s">
        <v>30</v>
      </c>
      <c r="B32" s="29">
        <v>8</v>
      </c>
      <c r="C32" s="29">
        <v>3</v>
      </c>
      <c r="D32" s="29">
        <v>4</v>
      </c>
      <c r="E32" s="68">
        <v>0</v>
      </c>
      <c r="F32" s="65">
        <v>1</v>
      </c>
    </row>
    <row r="33" spans="1:6" ht="11.25">
      <c r="A33" s="6"/>
      <c r="B33" s="29"/>
      <c r="C33" s="29"/>
      <c r="D33" s="29"/>
      <c r="E33" s="68"/>
      <c r="F33" s="65"/>
    </row>
    <row r="34" spans="1:6" ht="11.25">
      <c r="A34" s="8" t="s">
        <v>9</v>
      </c>
      <c r="B34" s="29">
        <v>28</v>
      </c>
      <c r="C34" s="29">
        <v>6</v>
      </c>
      <c r="D34" s="29">
        <v>16</v>
      </c>
      <c r="E34" s="68">
        <v>0</v>
      </c>
      <c r="F34" s="65">
        <v>6</v>
      </c>
    </row>
    <row r="35" spans="1:6" ht="11.25">
      <c r="A35" s="6" t="s">
        <v>29</v>
      </c>
      <c r="B35" s="29">
        <v>8</v>
      </c>
      <c r="C35" s="29">
        <v>2</v>
      </c>
      <c r="D35" s="29">
        <v>3</v>
      </c>
      <c r="E35" s="68">
        <v>0</v>
      </c>
      <c r="F35" s="65">
        <v>3</v>
      </c>
    </row>
    <row r="36" spans="1:6" ht="11.25">
      <c r="A36" s="6" t="s">
        <v>30</v>
      </c>
      <c r="B36" s="29">
        <v>20</v>
      </c>
      <c r="C36" s="29">
        <v>4</v>
      </c>
      <c r="D36" s="29">
        <v>13</v>
      </c>
      <c r="E36" s="68">
        <v>0</v>
      </c>
      <c r="F36" s="65">
        <v>3</v>
      </c>
    </row>
    <row r="37" spans="1:6" ht="11.25">
      <c r="A37" s="6"/>
      <c r="B37" s="29"/>
      <c r="C37" s="29"/>
      <c r="D37" s="29"/>
      <c r="E37" s="68"/>
      <c r="F37" s="65"/>
    </row>
    <row r="38" spans="1:6" ht="11.25">
      <c r="A38" s="8" t="s">
        <v>10</v>
      </c>
      <c r="B38" s="29">
        <v>12</v>
      </c>
      <c r="C38" s="29">
        <v>1</v>
      </c>
      <c r="D38" s="29">
        <v>5</v>
      </c>
      <c r="E38" s="68">
        <v>0</v>
      </c>
      <c r="F38" s="65">
        <v>6</v>
      </c>
    </row>
    <row r="39" spans="1:6" ht="11.25">
      <c r="A39" s="6" t="s">
        <v>29</v>
      </c>
      <c r="B39" s="29">
        <v>3</v>
      </c>
      <c r="C39" s="29">
        <v>0</v>
      </c>
      <c r="D39" s="29">
        <v>2</v>
      </c>
      <c r="E39" s="68">
        <v>0</v>
      </c>
      <c r="F39" s="65">
        <v>1</v>
      </c>
    </row>
    <row r="40" spans="1:6" ht="11.25">
      <c r="A40" s="9" t="s">
        <v>30</v>
      </c>
      <c r="B40" s="30">
        <v>9</v>
      </c>
      <c r="C40" s="30">
        <v>1</v>
      </c>
      <c r="D40" s="30">
        <v>3</v>
      </c>
      <c r="E40" s="69">
        <v>0</v>
      </c>
      <c r="F40" s="66">
        <v>5</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view="pageBreakPreview" zoomScale="110" zoomScaleSheetLayoutView="110" workbookViewId="0" topLeftCell="A35">
      <selection activeCell="B16" sqref="B16"/>
    </sheetView>
  </sheetViews>
  <sheetFormatPr defaultColWidth="9.140625" defaultRowHeight="9.75" customHeight="1"/>
  <cols>
    <col min="1" max="1" width="11.8515625" style="77" customWidth="1"/>
    <col min="2" max="2" width="8.421875" style="77" customWidth="1"/>
    <col min="3" max="3" width="14.8515625" style="77" bestFit="1" customWidth="1"/>
    <col min="4" max="5" width="14.57421875" style="77" bestFit="1" customWidth="1"/>
    <col min="6" max="6" width="9.7109375" style="77" customWidth="1"/>
    <col min="7" max="16384" width="9.140625" style="77" customWidth="1"/>
  </cols>
  <sheetData>
    <row r="1" spans="1:6" ht="27" customHeight="1">
      <c r="A1" s="148" t="s">
        <v>79</v>
      </c>
      <c r="B1" s="148"/>
      <c r="C1" s="148"/>
      <c r="D1" s="148"/>
      <c r="E1" s="148"/>
      <c r="F1" s="148"/>
    </row>
    <row r="2" spans="1:14" ht="10.5" customHeight="1">
      <c r="A2" s="78" t="s">
        <v>0</v>
      </c>
      <c r="B2" s="149" t="s">
        <v>31</v>
      </c>
      <c r="C2" s="150"/>
      <c r="D2" s="150"/>
      <c r="E2" s="150"/>
      <c r="F2" s="151"/>
      <c r="H2" s="79"/>
      <c r="I2" s="79"/>
      <c r="J2" s="79"/>
      <c r="K2" s="79"/>
      <c r="L2" s="79"/>
      <c r="M2" s="79"/>
      <c r="N2" s="79"/>
    </row>
    <row r="3" spans="1:6" ht="10.5" customHeight="1">
      <c r="A3" s="80" t="s">
        <v>32</v>
      </c>
      <c r="B3" s="80" t="s">
        <v>16</v>
      </c>
      <c r="C3" s="81" t="s">
        <v>70</v>
      </c>
      <c r="D3" s="80" t="s">
        <v>71</v>
      </c>
      <c r="E3" s="82" t="s">
        <v>72</v>
      </c>
      <c r="F3" s="83" t="s">
        <v>75</v>
      </c>
    </row>
    <row r="4" spans="1:6" ht="9.75" customHeight="1">
      <c r="A4" s="84" t="s">
        <v>77</v>
      </c>
      <c r="B4" s="84" t="s">
        <v>77</v>
      </c>
      <c r="C4" s="85" t="s">
        <v>77</v>
      </c>
      <c r="D4" s="84" t="s">
        <v>77</v>
      </c>
      <c r="E4" s="86" t="s">
        <v>77</v>
      </c>
      <c r="F4" s="87"/>
    </row>
    <row r="5" spans="1:7" ht="9.75" customHeight="1">
      <c r="A5" s="88" t="s">
        <v>1</v>
      </c>
      <c r="B5" s="89">
        <v>52</v>
      </c>
      <c r="C5" s="90">
        <v>12</v>
      </c>
      <c r="D5" s="89">
        <v>27</v>
      </c>
      <c r="E5" s="91">
        <v>0</v>
      </c>
      <c r="F5" s="91">
        <v>13</v>
      </c>
      <c r="G5" s="92"/>
    </row>
    <row r="6" spans="1:7" ht="9.75" customHeight="1">
      <c r="A6" s="93" t="s">
        <v>33</v>
      </c>
      <c r="B6" s="89">
        <v>20</v>
      </c>
      <c r="C6" s="90">
        <v>5</v>
      </c>
      <c r="D6" s="89">
        <v>11</v>
      </c>
      <c r="E6" s="91">
        <v>0</v>
      </c>
      <c r="F6" s="91">
        <v>4</v>
      </c>
      <c r="G6" s="92"/>
    </row>
    <row r="7" spans="1:7" ht="9.75" customHeight="1">
      <c r="A7" s="93" t="s">
        <v>34</v>
      </c>
      <c r="B7" s="89">
        <v>7</v>
      </c>
      <c r="C7" s="90">
        <v>2</v>
      </c>
      <c r="D7" s="89">
        <v>4</v>
      </c>
      <c r="E7" s="91">
        <v>0</v>
      </c>
      <c r="F7" s="91">
        <v>1</v>
      </c>
      <c r="G7" s="92"/>
    </row>
    <row r="8" spans="1:7" ht="9.75" customHeight="1">
      <c r="A8" s="93" t="s">
        <v>35</v>
      </c>
      <c r="B8" s="89">
        <v>4</v>
      </c>
      <c r="C8" s="90">
        <v>1</v>
      </c>
      <c r="D8" s="89">
        <v>0</v>
      </c>
      <c r="E8" s="91">
        <v>0</v>
      </c>
      <c r="F8" s="91">
        <v>3</v>
      </c>
      <c r="G8" s="92"/>
    </row>
    <row r="9" spans="1:7" ht="9.75" customHeight="1">
      <c r="A9" s="93" t="s">
        <v>36</v>
      </c>
      <c r="B9" s="89">
        <v>8</v>
      </c>
      <c r="C9" s="90">
        <v>1</v>
      </c>
      <c r="D9" s="89">
        <v>7</v>
      </c>
      <c r="E9" s="91">
        <v>0</v>
      </c>
      <c r="F9" s="91">
        <v>0</v>
      </c>
      <c r="G9" s="92"/>
    </row>
    <row r="10" spans="1:7" ht="9.75" customHeight="1">
      <c r="A10" s="93" t="s">
        <v>37</v>
      </c>
      <c r="B10" s="89">
        <v>3</v>
      </c>
      <c r="C10" s="90">
        <v>1</v>
      </c>
      <c r="D10" s="89">
        <v>2</v>
      </c>
      <c r="E10" s="91">
        <v>0</v>
      </c>
      <c r="F10" s="91">
        <v>0</v>
      </c>
      <c r="G10" s="92"/>
    </row>
    <row r="11" spans="1:7" ht="9.75" customHeight="1">
      <c r="A11" s="93" t="s">
        <v>38</v>
      </c>
      <c r="B11" s="89">
        <v>3</v>
      </c>
      <c r="C11" s="90">
        <v>1</v>
      </c>
      <c r="D11" s="89">
        <v>1</v>
      </c>
      <c r="E11" s="91">
        <v>0</v>
      </c>
      <c r="F11" s="91">
        <v>1</v>
      </c>
      <c r="G11" s="92"/>
    </row>
    <row r="12" spans="1:7" ht="9.75" customHeight="1">
      <c r="A12" s="93" t="s">
        <v>39</v>
      </c>
      <c r="B12" s="89">
        <v>7</v>
      </c>
      <c r="C12" s="90">
        <v>1</v>
      </c>
      <c r="D12" s="89">
        <v>2</v>
      </c>
      <c r="E12" s="91">
        <v>0</v>
      </c>
      <c r="F12" s="91">
        <v>4</v>
      </c>
      <c r="G12" s="92"/>
    </row>
    <row r="13" spans="1:7" ht="9.75" customHeight="1">
      <c r="A13" s="93" t="s">
        <v>27</v>
      </c>
      <c r="B13" s="89">
        <v>0</v>
      </c>
      <c r="C13" s="90">
        <v>0</v>
      </c>
      <c r="D13" s="89">
        <v>0</v>
      </c>
      <c r="E13" s="91">
        <v>0</v>
      </c>
      <c r="F13" s="91">
        <v>0</v>
      </c>
      <c r="G13" s="92"/>
    </row>
    <row r="14" spans="1:6" ht="9.75" customHeight="1">
      <c r="A14" s="93"/>
      <c r="B14" s="94" t="s">
        <v>77</v>
      </c>
      <c r="C14" s="95" t="s">
        <v>77</v>
      </c>
      <c r="D14" s="94" t="s">
        <v>77</v>
      </c>
      <c r="E14" s="96" t="s">
        <v>77</v>
      </c>
      <c r="F14" s="97"/>
    </row>
    <row r="15" spans="1:7" ht="9.75" customHeight="1">
      <c r="A15" s="88" t="s">
        <v>8</v>
      </c>
      <c r="B15" s="89">
        <v>12</v>
      </c>
      <c r="C15" s="90">
        <v>5</v>
      </c>
      <c r="D15" s="89">
        <v>6</v>
      </c>
      <c r="E15" s="91">
        <v>0</v>
      </c>
      <c r="F15" s="91">
        <v>1</v>
      </c>
      <c r="G15" s="92"/>
    </row>
    <row r="16" spans="1:7" ht="9.75" customHeight="1">
      <c r="A16" s="93" t="s">
        <v>33</v>
      </c>
      <c r="B16" s="89">
        <v>4</v>
      </c>
      <c r="C16" s="90">
        <v>1</v>
      </c>
      <c r="D16" s="89">
        <v>2</v>
      </c>
      <c r="E16" s="91">
        <v>0</v>
      </c>
      <c r="F16" s="91">
        <v>1</v>
      </c>
      <c r="G16" s="92"/>
    </row>
    <row r="17" spans="1:7" ht="9.75" customHeight="1">
      <c r="A17" s="93" t="s">
        <v>34</v>
      </c>
      <c r="B17" s="89">
        <v>1</v>
      </c>
      <c r="C17" s="90">
        <v>0</v>
      </c>
      <c r="D17" s="89">
        <v>1</v>
      </c>
      <c r="E17" s="91">
        <v>0</v>
      </c>
      <c r="F17" s="91">
        <v>0</v>
      </c>
      <c r="G17" s="92"/>
    </row>
    <row r="18" spans="1:7" ht="9.75" customHeight="1">
      <c r="A18" s="93" t="s">
        <v>35</v>
      </c>
      <c r="B18" s="89">
        <v>1</v>
      </c>
      <c r="C18" s="90">
        <v>1</v>
      </c>
      <c r="D18" s="89">
        <v>0</v>
      </c>
      <c r="E18" s="91">
        <v>0</v>
      </c>
      <c r="F18" s="91">
        <v>0</v>
      </c>
      <c r="G18" s="92"/>
    </row>
    <row r="19" spans="1:7" ht="9.75" customHeight="1">
      <c r="A19" s="93" t="s">
        <v>36</v>
      </c>
      <c r="B19" s="89">
        <v>2</v>
      </c>
      <c r="C19" s="90">
        <v>1</v>
      </c>
      <c r="D19" s="89">
        <v>1</v>
      </c>
      <c r="E19" s="91">
        <v>0</v>
      </c>
      <c r="F19" s="91">
        <v>0</v>
      </c>
      <c r="G19" s="92"/>
    </row>
    <row r="20" spans="1:7" ht="9.75" customHeight="1">
      <c r="A20" s="93" t="s">
        <v>37</v>
      </c>
      <c r="B20" s="89">
        <v>0</v>
      </c>
      <c r="C20" s="90">
        <v>0</v>
      </c>
      <c r="D20" s="89">
        <v>0</v>
      </c>
      <c r="E20" s="91">
        <v>0</v>
      </c>
      <c r="F20" s="91">
        <v>0</v>
      </c>
      <c r="G20" s="92"/>
    </row>
    <row r="21" spans="1:7" ht="9.75" customHeight="1">
      <c r="A21" s="93" t="s">
        <v>38</v>
      </c>
      <c r="B21" s="89">
        <v>1</v>
      </c>
      <c r="C21" s="90">
        <v>1</v>
      </c>
      <c r="D21" s="89">
        <v>0</v>
      </c>
      <c r="E21" s="91">
        <v>0</v>
      </c>
      <c r="F21" s="91">
        <v>0</v>
      </c>
      <c r="G21" s="92"/>
    </row>
    <row r="22" spans="1:7" ht="9.75" customHeight="1">
      <c r="A22" s="93" t="s">
        <v>39</v>
      </c>
      <c r="B22" s="89">
        <v>3</v>
      </c>
      <c r="C22" s="90">
        <v>1</v>
      </c>
      <c r="D22" s="89">
        <v>2</v>
      </c>
      <c r="E22" s="91">
        <v>0</v>
      </c>
      <c r="F22" s="91">
        <v>0</v>
      </c>
      <c r="G22" s="92"/>
    </row>
    <row r="23" spans="1:7" ht="9.75" customHeight="1">
      <c r="A23" s="93" t="s">
        <v>27</v>
      </c>
      <c r="B23" s="89">
        <v>0</v>
      </c>
      <c r="C23" s="90">
        <v>0</v>
      </c>
      <c r="D23" s="89">
        <v>0</v>
      </c>
      <c r="E23" s="91">
        <v>0</v>
      </c>
      <c r="F23" s="91">
        <v>0</v>
      </c>
      <c r="G23" s="92"/>
    </row>
    <row r="24" spans="1:6" ht="9.75" customHeight="1">
      <c r="A24" s="93"/>
      <c r="B24" s="89"/>
      <c r="C24" s="95" t="s">
        <v>77</v>
      </c>
      <c r="D24" s="94" t="s">
        <v>77</v>
      </c>
      <c r="E24" s="96" t="s">
        <v>77</v>
      </c>
      <c r="F24" s="97"/>
    </row>
    <row r="25" spans="1:7" ht="9.75" customHeight="1">
      <c r="A25" s="88" t="s">
        <v>9</v>
      </c>
      <c r="B25" s="89">
        <v>28</v>
      </c>
      <c r="C25" s="90">
        <v>6</v>
      </c>
      <c r="D25" s="89">
        <v>16</v>
      </c>
      <c r="E25" s="91">
        <v>0</v>
      </c>
      <c r="F25" s="91">
        <v>6</v>
      </c>
      <c r="G25" s="92"/>
    </row>
    <row r="26" spans="1:7" ht="9.75" customHeight="1">
      <c r="A26" s="93" t="s">
        <v>33</v>
      </c>
      <c r="B26" s="89">
        <v>13</v>
      </c>
      <c r="C26" s="90">
        <v>4</v>
      </c>
      <c r="D26" s="89">
        <v>7</v>
      </c>
      <c r="E26" s="91">
        <v>0</v>
      </c>
      <c r="F26" s="91">
        <v>2</v>
      </c>
      <c r="G26" s="92"/>
    </row>
    <row r="27" spans="1:7" ht="9.75" customHeight="1">
      <c r="A27" s="93" t="s">
        <v>34</v>
      </c>
      <c r="B27" s="89">
        <v>4</v>
      </c>
      <c r="C27" s="90">
        <v>1</v>
      </c>
      <c r="D27" s="89">
        <v>2</v>
      </c>
      <c r="E27" s="91">
        <v>0</v>
      </c>
      <c r="F27" s="91">
        <v>1</v>
      </c>
      <c r="G27" s="92"/>
    </row>
    <row r="28" spans="1:7" ht="9.75" customHeight="1">
      <c r="A28" s="93" t="s">
        <v>35</v>
      </c>
      <c r="B28" s="89">
        <v>3</v>
      </c>
      <c r="C28" s="90">
        <v>0</v>
      </c>
      <c r="D28" s="89">
        <v>0</v>
      </c>
      <c r="E28" s="91">
        <v>0</v>
      </c>
      <c r="F28" s="91">
        <v>3</v>
      </c>
      <c r="G28" s="92"/>
    </row>
    <row r="29" spans="1:7" ht="9.75" customHeight="1">
      <c r="A29" s="93" t="s">
        <v>36</v>
      </c>
      <c r="B29" s="89">
        <v>5</v>
      </c>
      <c r="C29" s="90">
        <v>0</v>
      </c>
      <c r="D29" s="89">
        <v>5</v>
      </c>
      <c r="E29" s="91">
        <v>0</v>
      </c>
      <c r="F29" s="91">
        <v>0</v>
      </c>
      <c r="G29" s="92"/>
    </row>
    <row r="30" spans="1:7" ht="9.75" customHeight="1">
      <c r="A30" s="93" t="s">
        <v>37</v>
      </c>
      <c r="B30" s="89">
        <v>3</v>
      </c>
      <c r="C30" s="90">
        <v>1</v>
      </c>
      <c r="D30" s="89">
        <v>2</v>
      </c>
      <c r="E30" s="91">
        <v>0</v>
      </c>
      <c r="F30" s="91">
        <v>0</v>
      </c>
      <c r="G30" s="92"/>
    </row>
    <row r="31" spans="1:7" ht="9.75" customHeight="1">
      <c r="A31" s="93" t="s">
        <v>38</v>
      </c>
      <c r="B31" s="89">
        <v>0</v>
      </c>
      <c r="C31" s="90">
        <v>0</v>
      </c>
      <c r="D31" s="89">
        <v>0</v>
      </c>
      <c r="E31" s="91">
        <v>0</v>
      </c>
      <c r="F31" s="91">
        <v>0</v>
      </c>
      <c r="G31" s="92"/>
    </row>
    <row r="32" spans="1:7" ht="9.75" customHeight="1">
      <c r="A32" s="93" t="s">
        <v>39</v>
      </c>
      <c r="B32" s="89">
        <v>0</v>
      </c>
      <c r="C32" s="90">
        <v>0</v>
      </c>
      <c r="D32" s="89">
        <v>0</v>
      </c>
      <c r="E32" s="91">
        <v>0</v>
      </c>
      <c r="F32" s="91">
        <v>0</v>
      </c>
      <c r="G32" s="92"/>
    </row>
    <row r="33" spans="1:7" ht="9.75" customHeight="1">
      <c r="A33" s="93" t="s">
        <v>27</v>
      </c>
      <c r="B33" s="89">
        <v>0</v>
      </c>
      <c r="C33" s="90">
        <v>0</v>
      </c>
      <c r="D33" s="89">
        <v>0</v>
      </c>
      <c r="E33" s="91">
        <v>0</v>
      </c>
      <c r="F33" s="91">
        <v>0</v>
      </c>
      <c r="G33" s="92"/>
    </row>
    <row r="34" spans="1:6" ht="9.75" customHeight="1">
      <c r="A34" s="93"/>
      <c r="B34" s="89"/>
      <c r="C34" s="95" t="s">
        <v>77</v>
      </c>
      <c r="D34" s="94" t="s">
        <v>77</v>
      </c>
      <c r="E34" s="96" t="s">
        <v>77</v>
      </c>
      <c r="F34" s="96" t="s">
        <v>77</v>
      </c>
    </row>
    <row r="35" spans="1:7" ht="9.75" customHeight="1">
      <c r="A35" s="88" t="s">
        <v>10</v>
      </c>
      <c r="B35" s="89">
        <v>12</v>
      </c>
      <c r="C35" s="90">
        <v>1</v>
      </c>
      <c r="D35" s="89">
        <v>5</v>
      </c>
      <c r="E35" s="91">
        <v>0</v>
      </c>
      <c r="F35" s="91">
        <v>6</v>
      </c>
      <c r="G35" s="92"/>
    </row>
    <row r="36" spans="1:7" ht="9.75" customHeight="1">
      <c r="A36" s="93" t="s">
        <v>33</v>
      </c>
      <c r="B36" s="89">
        <v>3</v>
      </c>
      <c r="C36" s="90">
        <v>0</v>
      </c>
      <c r="D36" s="89">
        <v>2</v>
      </c>
      <c r="E36" s="91">
        <v>0</v>
      </c>
      <c r="F36" s="91">
        <v>1</v>
      </c>
      <c r="G36" s="92"/>
    </row>
    <row r="37" spans="1:7" ht="9.75" customHeight="1">
      <c r="A37" s="93" t="s">
        <v>34</v>
      </c>
      <c r="B37" s="89">
        <v>2</v>
      </c>
      <c r="C37" s="90">
        <v>1</v>
      </c>
      <c r="D37" s="89">
        <v>1</v>
      </c>
      <c r="E37" s="91">
        <v>0</v>
      </c>
      <c r="F37" s="91">
        <v>0</v>
      </c>
      <c r="G37" s="92"/>
    </row>
    <row r="38" spans="1:7" ht="9.75" customHeight="1">
      <c r="A38" s="93" t="s">
        <v>35</v>
      </c>
      <c r="B38" s="89">
        <v>0</v>
      </c>
      <c r="C38" s="90">
        <v>0</v>
      </c>
      <c r="D38" s="89">
        <v>0</v>
      </c>
      <c r="E38" s="91">
        <v>0</v>
      </c>
      <c r="F38" s="91">
        <v>0</v>
      </c>
      <c r="G38" s="92"/>
    </row>
    <row r="39" spans="1:7" ht="9.75" customHeight="1">
      <c r="A39" s="93" t="s">
        <v>36</v>
      </c>
      <c r="B39" s="89">
        <v>1</v>
      </c>
      <c r="C39" s="90">
        <v>0</v>
      </c>
      <c r="D39" s="89">
        <v>1</v>
      </c>
      <c r="E39" s="91">
        <v>0</v>
      </c>
      <c r="F39" s="91">
        <v>0</v>
      </c>
      <c r="G39" s="92"/>
    </row>
    <row r="40" spans="1:7" ht="9.75" customHeight="1">
      <c r="A40" s="93" t="s">
        <v>37</v>
      </c>
      <c r="B40" s="89">
        <v>0</v>
      </c>
      <c r="C40" s="90">
        <v>0</v>
      </c>
      <c r="D40" s="89">
        <v>0</v>
      </c>
      <c r="E40" s="91">
        <v>0</v>
      </c>
      <c r="F40" s="91">
        <v>0</v>
      </c>
      <c r="G40" s="92"/>
    </row>
    <row r="41" spans="1:7" ht="9.75" customHeight="1">
      <c r="A41" s="93" t="s">
        <v>38</v>
      </c>
      <c r="B41" s="89">
        <v>2</v>
      </c>
      <c r="C41" s="90">
        <v>0</v>
      </c>
      <c r="D41" s="89">
        <v>1</v>
      </c>
      <c r="E41" s="91">
        <v>0</v>
      </c>
      <c r="F41" s="91">
        <v>1</v>
      </c>
      <c r="G41" s="92"/>
    </row>
    <row r="42" spans="1:7" ht="9.75" customHeight="1">
      <c r="A42" s="93" t="s">
        <v>39</v>
      </c>
      <c r="B42" s="89">
        <v>4</v>
      </c>
      <c r="C42" s="90">
        <v>0</v>
      </c>
      <c r="D42" s="89">
        <v>0</v>
      </c>
      <c r="E42" s="91">
        <v>0</v>
      </c>
      <c r="F42" s="91">
        <v>4</v>
      </c>
      <c r="G42" s="92"/>
    </row>
    <row r="43" spans="1:7" ht="9.75" customHeight="1">
      <c r="A43" s="98" t="s">
        <v>27</v>
      </c>
      <c r="B43" s="99">
        <v>0</v>
      </c>
      <c r="C43" s="100">
        <v>0</v>
      </c>
      <c r="D43" s="101">
        <v>0</v>
      </c>
      <c r="E43" s="102">
        <v>0</v>
      </c>
      <c r="F43" s="102">
        <v>0</v>
      </c>
      <c r="G43" s="92"/>
    </row>
  </sheetData>
  <sheetProtection/>
  <mergeCells count="2">
    <mergeCell ref="A1:F1"/>
    <mergeCell ref="B2:F2"/>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120" zoomScaleSheetLayoutView="120" workbookViewId="0" topLeftCell="A1">
      <selection activeCell="B16" sqref="B16"/>
    </sheetView>
  </sheetViews>
  <sheetFormatPr defaultColWidth="9.140625" defaultRowHeight="9.75" customHeight="1"/>
  <cols>
    <col min="1" max="1" width="11.7109375" style="103" customWidth="1"/>
    <col min="2" max="2" width="7.8515625" style="103" customWidth="1"/>
    <col min="3" max="3" width="14.8515625" style="103" bestFit="1" customWidth="1"/>
    <col min="4" max="5" width="14.57421875" style="103" bestFit="1" customWidth="1"/>
    <col min="6" max="6" width="9.57421875" style="103" customWidth="1"/>
    <col min="7" max="7" width="9.140625" style="103" customWidth="1"/>
    <col min="8" max="8" width="10.57421875" style="103" customWidth="1"/>
    <col min="9" max="16384" width="9.140625" style="103" customWidth="1"/>
  </cols>
  <sheetData>
    <row r="1" spans="1:6" ht="30" customHeight="1">
      <c r="A1" s="155" t="s">
        <v>78</v>
      </c>
      <c r="B1" s="155"/>
      <c r="C1" s="155"/>
      <c r="D1" s="155"/>
      <c r="E1" s="155"/>
      <c r="F1" s="155"/>
    </row>
    <row r="2" spans="1:12" ht="10.5" customHeight="1">
      <c r="A2" s="104" t="s">
        <v>40</v>
      </c>
      <c r="B2" s="152" t="s">
        <v>31</v>
      </c>
      <c r="C2" s="153"/>
      <c r="D2" s="153"/>
      <c r="E2" s="153"/>
      <c r="F2" s="154"/>
      <c r="H2" s="105"/>
      <c r="I2" s="105"/>
      <c r="J2" s="105"/>
      <c r="K2" s="106"/>
      <c r="L2" s="106"/>
    </row>
    <row r="3" spans="1:12" ht="10.5" customHeight="1">
      <c r="A3" s="107" t="s">
        <v>11</v>
      </c>
      <c r="B3" s="107" t="s">
        <v>16</v>
      </c>
      <c r="C3" s="108" t="s">
        <v>70</v>
      </c>
      <c r="D3" s="107" t="s">
        <v>71</v>
      </c>
      <c r="E3" s="109" t="s">
        <v>72</v>
      </c>
      <c r="F3" s="110" t="s">
        <v>75</v>
      </c>
      <c r="H3" s="105"/>
      <c r="I3" s="105"/>
      <c r="J3" s="105"/>
      <c r="K3" s="105"/>
      <c r="L3" s="105"/>
    </row>
    <row r="4" spans="1:9" ht="9.75" customHeight="1">
      <c r="A4" s="111" t="s">
        <v>77</v>
      </c>
      <c r="B4" s="111" t="s">
        <v>77</v>
      </c>
      <c r="C4" s="112" t="s">
        <v>77</v>
      </c>
      <c r="D4" s="111" t="s">
        <v>77</v>
      </c>
      <c r="E4" s="113" t="s">
        <v>77</v>
      </c>
      <c r="F4" s="114"/>
      <c r="I4" s="115"/>
    </row>
    <row r="5" spans="1:12" ht="9.75" customHeight="1">
      <c r="A5" s="116" t="s">
        <v>1</v>
      </c>
      <c r="B5" s="117">
        <v>52</v>
      </c>
      <c r="C5" s="118">
        <v>12</v>
      </c>
      <c r="D5" s="119">
        <v>27</v>
      </c>
      <c r="E5" s="120">
        <v>0</v>
      </c>
      <c r="F5" s="120">
        <v>13</v>
      </c>
      <c r="G5" s="121"/>
      <c r="H5" s="122"/>
      <c r="I5" s="123"/>
      <c r="J5" s="123"/>
      <c r="K5" s="123"/>
      <c r="L5" s="123"/>
    </row>
    <row r="6" spans="1:12" ht="9.75" customHeight="1">
      <c r="A6" s="124" t="s">
        <v>41</v>
      </c>
      <c r="B6" s="117">
        <v>2</v>
      </c>
      <c r="C6" s="118">
        <v>0</v>
      </c>
      <c r="D6" s="119">
        <v>1</v>
      </c>
      <c r="E6" s="120">
        <v>0</v>
      </c>
      <c r="F6" s="120">
        <v>1</v>
      </c>
      <c r="G6" s="121"/>
      <c r="H6" s="125"/>
      <c r="I6" s="123"/>
      <c r="J6" s="123"/>
      <c r="K6" s="123"/>
      <c r="L6" s="123"/>
    </row>
    <row r="7" spans="1:12" ht="9.75" customHeight="1">
      <c r="A7" s="124" t="s">
        <v>42</v>
      </c>
      <c r="B7" s="117">
        <v>18</v>
      </c>
      <c r="C7" s="118">
        <v>4</v>
      </c>
      <c r="D7" s="119">
        <v>11</v>
      </c>
      <c r="E7" s="120">
        <v>0</v>
      </c>
      <c r="F7" s="120">
        <v>3</v>
      </c>
      <c r="G7" s="121"/>
      <c r="H7" s="125"/>
      <c r="I7" s="123"/>
      <c r="J7" s="123"/>
      <c r="K7" s="123"/>
      <c r="L7" s="123"/>
    </row>
    <row r="8" spans="1:12" ht="9.75" customHeight="1">
      <c r="A8" s="124" t="s">
        <v>43</v>
      </c>
      <c r="B8" s="117">
        <v>13</v>
      </c>
      <c r="C8" s="118">
        <v>5</v>
      </c>
      <c r="D8" s="119">
        <v>4</v>
      </c>
      <c r="E8" s="120">
        <v>0</v>
      </c>
      <c r="F8" s="120">
        <v>4</v>
      </c>
      <c r="G8" s="121"/>
      <c r="H8" s="125"/>
      <c r="I8" s="123"/>
      <c r="J8" s="123"/>
      <c r="K8" s="123"/>
      <c r="L8" s="123"/>
    </row>
    <row r="9" spans="1:12" ht="9.75" customHeight="1">
      <c r="A9" s="124" t="s">
        <v>44</v>
      </c>
      <c r="B9" s="117">
        <v>6</v>
      </c>
      <c r="C9" s="118">
        <v>1</v>
      </c>
      <c r="D9" s="119">
        <v>5</v>
      </c>
      <c r="E9" s="120">
        <v>0</v>
      </c>
      <c r="F9" s="120">
        <v>0</v>
      </c>
      <c r="G9" s="121"/>
      <c r="H9" s="125"/>
      <c r="I9" s="123"/>
      <c r="J9" s="123"/>
      <c r="K9" s="123"/>
      <c r="L9" s="123"/>
    </row>
    <row r="10" spans="1:12" ht="9.75" customHeight="1">
      <c r="A10" s="124" t="s">
        <v>45</v>
      </c>
      <c r="B10" s="117">
        <v>9</v>
      </c>
      <c r="C10" s="118">
        <v>1</v>
      </c>
      <c r="D10" s="119">
        <v>5</v>
      </c>
      <c r="E10" s="120">
        <v>0</v>
      </c>
      <c r="F10" s="120">
        <v>3</v>
      </c>
      <c r="G10" s="121"/>
      <c r="H10" s="125"/>
      <c r="I10" s="123"/>
      <c r="J10" s="123"/>
      <c r="K10" s="123"/>
      <c r="L10" s="123"/>
    </row>
    <row r="11" spans="1:12" ht="9.75" customHeight="1">
      <c r="A11" s="126" t="s">
        <v>46</v>
      </c>
      <c r="B11" s="117">
        <v>3</v>
      </c>
      <c r="C11" s="118">
        <v>1</v>
      </c>
      <c r="D11" s="119">
        <v>0</v>
      </c>
      <c r="E11" s="120">
        <v>0</v>
      </c>
      <c r="F11" s="120">
        <v>2</v>
      </c>
      <c r="G11" s="121"/>
      <c r="H11" s="125"/>
      <c r="I11" s="123"/>
      <c r="J11" s="123"/>
      <c r="K11" s="123"/>
      <c r="L11" s="123"/>
    </row>
    <row r="12" spans="1:12" ht="9.75" customHeight="1">
      <c r="A12" s="124" t="s">
        <v>27</v>
      </c>
      <c r="B12" s="117">
        <v>1</v>
      </c>
      <c r="C12" s="118">
        <v>0</v>
      </c>
      <c r="D12" s="119">
        <v>1</v>
      </c>
      <c r="E12" s="120">
        <v>0</v>
      </c>
      <c r="F12" s="120">
        <v>0</v>
      </c>
      <c r="G12" s="121"/>
      <c r="H12" s="125"/>
      <c r="I12" s="123"/>
      <c r="J12" s="123"/>
      <c r="K12" s="123"/>
      <c r="L12" s="123"/>
    </row>
    <row r="13" spans="1:6" ht="9.75" customHeight="1">
      <c r="A13" s="124"/>
      <c r="B13" s="127" t="s">
        <v>77</v>
      </c>
      <c r="C13" s="128" t="s">
        <v>77</v>
      </c>
      <c r="D13" s="127" t="s">
        <v>77</v>
      </c>
      <c r="E13" s="129" t="s">
        <v>77</v>
      </c>
      <c r="F13" s="130"/>
    </row>
    <row r="14" spans="1:7" ht="9.75" customHeight="1">
      <c r="A14" s="116" t="s">
        <v>8</v>
      </c>
      <c r="B14" s="117">
        <v>12</v>
      </c>
      <c r="C14" s="118">
        <v>5</v>
      </c>
      <c r="D14" s="119">
        <v>6</v>
      </c>
      <c r="E14" s="120">
        <v>0</v>
      </c>
      <c r="F14" s="120">
        <v>1</v>
      </c>
      <c r="G14" s="121"/>
    </row>
    <row r="15" spans="1:7" ht="9.75" customHeight="1">
      <c r="A15" s="124" t="s">
        <v>41</v>
      </c>
      <c r="B15" s="117">
        <v>0</v>
      </c>
      <c r="C15" s="118">
        <v>0</v>
      </c>
      <c r="D15" s="119">
        <v>0</v>
      </c>
      <c r="E15" s="120">
        <v>0</v>
      </c>
      <c r="F15" s="120">
        <v>0</v>
      </c>
      <c r="G15" s="121"/>
    </row>
    <row r="16" spans="1:7" ht="9.75" customHeight="1">
      <c r="A16" s="124" t="s">
        <v>42</v>
      </c>
      <c r="B16" s="117">
        <v>3</v>
      </c>
      <c r="C16" s="118">
        <v>0</v>
      </c>
      <c r="D16" s="119">
        <v>2</v>
      </c>
      <c r="E16" s="120">
        <v>0</v>
      </c>
      <c r="F16" s="120">
        <v>1</v>
      </c>
      <c r="G16" s="121"/>
    </row>
    <row r="17" spans="1:7" ht="9.75" customHeight="1">
      <c r="A17" s="124" t="s">
        <v>43</v>
      </c>
      <c r="B17" s="117">
        <v>5</v>
      </c>
      <c r="C17" s="118">
        <v>3</v>
      </c>
      <c r="D17" s="119">
        <v>2</v>
      </c>
      <c r="E17" s="120">
        <v>0</v>
      </c>
      <c r="F17" s="120">
        <v>0</v>
      </c>
      <c r="G17" s="121"/>
    </row>
    <row r="18" spans="1:7" ht="9.75" customHeight="1">
      <c r="A18" s="124" t="s">
        <v>44</v>
      </c>
      <c r="B18" s="117">
        <v>0</v>
      </c>
      <c r="C18" s="118">
        <v>0</v>
      </c>
      <c r="D18" s="119">
        <v>0</v>
      </c>
      <c r="E18" s="120">
        <v>0</v>
      </c>
      <c r="F18" s="120">
        <v>0</v>
      </c>
      <c r="G18" s="121"/>
    </row>
    <row r="19" spans="1:7" ht="9.75" customHeight="1">
      <c r="A19" s="124" t="s">
        <v>45</v>
      </c>
      <c r="B19" s="117">
        <v>3</v>
      </c>
      <c r="C19" s="118">
        <v>1</v>
      </c>
      <c r="D19" s="119">
        <v>2</v>
      </c>
      <c r="E19" s="120">
        <v>0</v>
      </c>
      <c r="F19" s="120">
        <v>0</v>
      </c>
      <c r="G19" s="121"/>
    </row>
    <row r="20" spans="1:7" ht="9.75" customHeight="1">
      <c r="A20" s="126" t="s">
        <v>46</v>
      </c>
      <c r="B20" s="117">
        <v>1</v>
      </c>
      <c r="C20" s="118">
        <v>1</v>
      </c>
      <c r="D20" s="119">
        <v>0</v>
      </c>
      <c r="E20" s="120">
        <v>0</v>
      </c>
      <c r="F20" s="120">
        <v>0</v>
      </c>
      <c r="G20" s="121"/>
    </row>
    <row r="21" spans="1:7" ht="9.75" customHeight="1">
      <c r="A21" s="124" t="s">
        <v>27</v>
      </c>
      <c r="B21" s="117">
        <v>0</v>
      </c>
      <c r="C21" s="118">
        <v>0</v>
      </c>
      <c r="D21" s="119">
        <v>0</v>
      </c>
      <c r="E21" s="120">
        <v>0</v>
      </c>
      <c r="F21" s="120">
        <v>0</v>
      </c>
      <c r="G21" s="121"/>
    </row>
    <row r="22" spans="1:6" ht="9.75" customHeight="1">
      <c r="A22" s="124"/>
      <c r="B22" s="127" t="s">
        <v>77</v>
      </c>
      <c r="C22" s="128" t="s">
        <v>77</v>
      </c>
      <c r="D22" s="127" t="s">
        <v>77</v>
      </c>
      <c r="E22" s="129" t="s">
        <v>77</v>
      </c>
      <c r="F22" s="129" t="s">
        <v>77</v>
      </c>
    </row>
    <row r="23" spans="1:7" ht="9.75" customHeight="1">
      <c r="A23" s="116" t="s">
        <v>9</v>
      </c>
      <c r="B23" s="117">
        <v>28</v>
      </c>
      <c r="C23" s="118">
        <v>6</v>
      </c>
      <c r="D23" s="119">
        <v>16</v>
      </c>
      <c r="E23" s="120">
        <v>0</v>
      </c>
      <c r="F23" s="120">
        <v>6</v>
      </c>
      <c r="G23" s="121"/>
    </row>
    <row r="24" spans="1:7" ht="9.75" customHeight="1">
      <c r="A24" s="124" t="s">
        <v>41</v>
      </c>
      <c r="B24" s="117">
        <v>2</v>
      </c>
      <c r="C24" s="118">
        <v>0</v>
      </c>
      <c r="D24" s="119">
        <v>1</v>
      </c>
      <c r="E24" s="120">
        <v>0</v>
      </c>
      <c r="F24" s="120">
        <v>1</v>
      </c>
      <c r="G24" s="121"/>
    </row>
    <row r="25" spans="1:7" ht="9.75" customHeight="1">
      <c r="A25" s="124" t="s">
        <v>42</v>
      </c>
      <c r="B25" s="117">
        <v>12</v>
      </c>
      <c r="C25" s="118">
        <v>3</v>
      </c>
      <c r="D25" s="119">
        <v>7</v>
      </c>
      <c r="E25" s="120">
        <v>0</v>
      </c>
      <c r="F25" s="120">
        <v>2</v>
      </c>
      <c r="G25" s="121"/>
    </row>
    <row r="26" spans="1:7" ht="9.75" customHeight="1">
      <c r="A26" s="124" t="s">
        <v>43</v>
      </c>
      <c r="B26" s="117">
        <v>7</v>
      </c>
      <c r="C26" s="118">
        <v>2</v>
      </c>
      <c r="D26" s="119">
        <v>2</v>
      </c>
      <c r="E26" s="120">
        <v>0</v>
      </c>
      <c r="F26" s="120">
        <v>3</v>
      </c>
      <c r="G26" s="121"/>
    </row>
    <row r="27" spans="1:7" ht="9.75" customHeight="1">
      <c r="A27" s="124" t="s">
        <v>44</v>
      </c>
      <c r="B27" s="117">
        <v>4</v>
      </c>
      <c r="C27" s="118">
        <v>1</v>
      </c>
      <c r="D27" s="119">
        <v>3</v>
      </c>
      <c r="E27" s="120">
        <v>0</v>
      </c>
      <c r="F27" s="120">
        <v>0</v>
      </c>
      <c r="G27" s="121"/>
    </row>
    <row r="28" spans="1:7" ht="9.75" customHeight="1">
      <c r="A28" s="124" t="s">
        <v>45</v>
      </c>
      <c r="B28" s="117">
        <v>3</v>
      </c>
      <c r="C28" s="118">
        <v>0</v>
      </c>
      <c r="D28" s="119">
        <v>3</v>
      </c>
      <c r="E28" s="120">
        <v>0</v>
      </c>
      <c r="F28" s="120">
        <v>0</v>
      </c>
      <c r="G28" s="121"/>
    </row>
    <row r="29" spans="1:7" ht="9.75" customHeight="1">
      <c r="A29" s="126" t="s">
        <v>46</v>
      </c>
      <c r="B29" s="117">
        <v>0</v>
      </c>
      <c r="C29" s="118">
        <v>0</v>
      </c>
      <c r="D29" s="119">
        <v>0</v>
      </c>
      <c r="E29" s="120">
        <v>0</v>
      </c>
      <c r="F29" s="120">
        <v>0</v>
      </c>
      <c r="G29" s="121"/>
    </row>
    <row r="30" spans="1:7" ht="9.75" customHeight="1">
      <c r="A30" s="124" t="s">
        <v>27</v>
      </c>
      <c r="B30" s="117">
        <v>0</v>
      </c>
      <c r="C30" s="118">
        <v>0</v>
      </c>
      <c r="D30" s="119">
        <v>0</v>
      </c>
      <c r="E30" s="120">
        <v>0</v>
      </c>
      <c r="F30" s="120">
        <v>0</v>
      </c>
      <c r="G30" s="121"/>
    </row>
    <row r="31" spans="1:6" ht="9.75" customHeight="1">
      <c r="A31" s="124"/>
      <c r="B31" s="127" t="s">
        <v>77</v>
      </c>
      <c r="C31" s="128" t="s">
        <v>77</v>
      </c>
      <c r="D31" s="127" t="s">
        <v>77</v>
      </c>
      <c r="E31" s="129" t="s">
        <v>77</v>
      </c>
      <c r="F31" s="129" t="s">
        <v>77</v>
      </c>
    </row>
    <row r="32" spans="1:7" ht="9.75" customHeight="1">
      <c r="A32" s="116" t="s">
        <v>10</v>
      </c>
      <c r="B32" s="117">
        <v>12</v>
      </c>
      <c r="C32" s="118">
        <v>1</v>
      </c>
      <c r="D32" s="119">
        <v>5</v>
      </c>
      <c r="E32" s="120">
        <v>0</v>
      </c>
      <c r="F32" s="120">
        <v>6</v>
      </c>
      <c r="G32" s="121"/>
    </row>
    <row r="33" spans="1:7" ht="9.75" customHeight="1">
      <c r="A33" s="124" t="s">
        <v>41</v>
      </c>
      <c r="B33" s="117">
        <v>0</v>
      </c>
      <c r="C33" s="118">
        <v>0</v>
      </c>
      <c r="D33" s="119">
        <v>0</v>
      </c>
      <c r="E33" s="120">
        <v>0</v>
      </c>
      <c r="F33" s="120">
        <v>0</v>
      </c>
      <c r="G33" s="121"/>
    </row>
    <row r="34" spans="1:7" ht="9.75" customHeight="1">
      <c r="A34" s="124" t="s">
        <v>42</v>
      </c>
      <c r="B34" s="117">
        <v>3</v>
      </c>
      <c r="C34" s="118">
        <v>1</v>
      </c>
      <c r="D34" s="119">
        <v>2</v>
      </c>
      <c r="E34" s="120">
        <v>0</v>
      </c>
      <c r="F34" s="120">
        <v>0</v>
      </c>
      <c r="G34" s="121"/>
    </row>
    <row r="35" spans="1:7" ht="9.75" customHeight="1">
      <c r="A35" s="124" t="s">
        <v>43</v>
      </c>
      <c r="B35" s="117">
        <v>1</v>
      </c>
      <c r="C35" s="118">
        <v>0</v>
      </c>
      <c r="D35" s="119">
        <v>0</v>
      </c>
      <c r="E35" s="120">
        <v>0</v>
      </c>
      <c r="F35" s="120">
        <v>1</v>
      </c>
      <c r="G35" s="121"/>
    </row>
    <row r="36" spans="1:7" ht="9.75" customHeight="1">
      <c r="A36" s="124" t="s">
        <v>44</v>
      </c>
      <c r="B36" s="117">
        <v>2</v>
      </c>
      <c r="C36" s="118">
        <v>0</v>
      </c>
      <c r="D36" s="119">
        <v>2</v>
      </c>
      <c r="E36" s="120">
        <v>0</v>
      </c>
      <c r="F36" s="120">
        <v>0</v>
      </c>
      <c r="G36" s="121"/>
    </row>
    <row r="37" spans="1:7" ht="9.75" customHeight="1">
      <c r="A37" s="124" t="s">
        <v>45</v>
      </c>
      <c r="B37" s="117">
        <v>3</v>
      </c>
      <c r="C37" s="118">
        <v>0</v>
      </c>
      <c r="D37" s="119">
        <v>0</v>
      </c>
      <c r="E37" s="120">
        <v>0</v>
      </c>
      <c r="F37" s="120">
        <v>3</v>
      </c>
      <c r="G37" s="121"/>
    </row>
    <row r="38" spans="1:7" ht="9.75" customHeight="1">
      <c r="A38" s="126" t="s">
        <v>46</v>
      </c>
      <c r="B38" s="117">
        <v>2</v>
      </c>
      <c r="C38" s="118">
        <v>0</v>
      </c>
      <c r="D38" s="119">
        <v>0</v>
      </c>
      <c r="E38" s="120">
        <v>0</v>
      </c>
      <c r="F38" s="120">
        <v>2</v>
      </c>
      <c r="G38" s="121"/>
    </row>
    <row r="39" spans="1:7" ht="9.75" customHeight="1">
      <c r="A39" s="131" t="s">
        <v>27</v>
      </c>
      <c r="B39" s="132">
        <v>1</v>
      </c>
      <c r="C39" s="133">
        <v>0</v>
      </c>
      <c r="D39" s="134">
        <v>1</v>
      </c>
      <c r="E39" s="135">
        <v>0</v>
      </c>
      <c r="F39" s="135">
        <v>0</v>
      </c>
      <c r="G39" s="121"/>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X25"/>
  <sheetViews>
    <sheetView view="pageBreakPreview" zoomScale="120" zoomScaleSheetLayoutView="120" workbookViewId="0" topLeftCell="A1">
      <selection activeCell="A1" sqref="A1:L1"/>
    </sheetView>
  </sheetViews>
  <sheetFormatPr defaultColWidth="7.7109375" defaultRowHeight="9.75" customHeight="1"/>
  <cols>
    <col min="1" max="1" width="15.00390625" style="31" bestFit="1" customWidth="1"/>
    <col min="2" max="12" width="5.00390625" style="31" bestFit="1" customWidth="1"/>
    <col min="13" max="19" width="6.00390625" style="31" customWidth="1"/>
    <col min="20" max="20" width="7.00390625" style="31" customWidth="1"/>
    <col min="21" max="22" width="6.8515625" style="31" customWidth="1"/>
    <col min="23" max="16384" width="7.7109375" style="31" customWidth="1"/>
  </cols>
  <sheetData>
    <row r="1" spans="1:12" ht="24.75" customHeight="1">
      <c r="A1" s="156" t="s">
        <v>103</v>
      </c>
      <c r="B1" s="156"/>
      <c r="C1" s="156"/>
      <c r="D1" s="156"/>
      <c r="E1" s="156"/>
      <c r="F1" s="156"/>
      <c r="G1" s="156"/>
      <c r="H1" s="156"/>
      <c r="I1" s="156"/>
      <c r="J1" s="156"/>
      <c r="K1" s="156"/>
      <c r="L1" s="156"/>
    </row>
    <row r="2" spans="1:24" ht="12" customHeight="1">
      <c r="A2" s="44" t="s">
        <v>40</v>
      </c>
      <c r="B2" s="43" t="s">
        <v>80</v>
      </c>
      <c r="C2" s="43" t="s">
        <v>81</v>
      </c>
      <c r="D2" s="43" t="s">
        <v>82</v>
      </c>
      <c r="E2" s="43" t="s">
        <v>83</v>
      </c>
      <c r="F2" s="43" t="s">
        <v>84</v>
      </c>
      <c r="G2" s="43" t="s">
        <v>85</v>
      </c>
      <c r="H2" s="71" t="s">
        <v>86</v>
      </c>
      <c r="I2" s="74" t="s">
        <v>87</v>
      </c>
      <c r="J2" s="74" t="s">
        <v>88</v>
      </c>
      <c r="K2" s="74" t="s">
        <v>89</v>
      </c>
      <c r="L2" s="74" t="s">
        <v>100</v>
      </c>
      <c r="M2" s="73"/>
      <c r="N2" s="73"/>
      <c r="O2" s="73"/>
      <c r="P2" s="73"/>
      <c r="Q2" s="73"/>
      <c r="R2" s="73"/>
      <c r="S2" s="73"/>
      <c r="T2" s="73"/>
      <c r="U2" s="73"/>
      <c r="V2" s="73"/>
      <c r="W2" s="73"/>
      <c r="X2" s="73"/>
    </row>
    <row r="3" spans="1:24" ht="12" customHeight="1">
      <c r="A3" s="42" t="s">
        <v>31</v>
      </c>
      <c r="B3" s="41" t="s">
        <v>90</v>
      </c>
      <c r="C3" s="41" t="s">
        <v>91</v>
      </c>
      <c r="D3" s="41" t="s">
        <v>92</v>
      </c>
      <c r="E3" s="41" t="s">
        <v>93</v>
      </c>
      <c r="F3" s="41" t="s">
        <v>94</v>
      </c>
      <c r="G3" s="41" t="s">
        <v>95</v>
      </c>
      <c r="H3" s="72" t="s">
        <v>96</v>
      </c>
      <c r="I3" s="75" t="s">
        <v>97</v>
      </c>
      <c r="J3" s="75" t="s">
        <v>98</v>
      </c>
      <c r="K3" s="75" t="s">
        <v>99</v>
      </c>
      <c r="L3" s="75" t="s">
        <v>101</v>
      </c>
      <c r="M3" s="73"/>
      <c r="N3" s="73"/>
      <c r="O3" s="73"/>
      <c r="P3" s="73"/>
      <c r="Q3" s="73"/>
      <c r="R3" s="73"/>
      <c r="S3" s="73"/>
      <c r="T3" s="73"/>
      <c r="U3" s="73"/>
      <c r="V3" s="73"/>
      <c r="W3" s="73"/>
      <c r="X3" s="73"/>
    </row>
    <row r="4" spans="1:12" ht="9.75" customHeight="1">
      <c r="A4" s="40"/>
      <c r="B4" s="39"/>
      <c r="C4" s="39"/>
      <c r="D4" s="39"/>
      <c r="E4" s="70"/>
      <c r="F4" s="70"/>
      <c r="G4" s="70"/>
      <c r="I4" s="70"/>
      <c r="J4" s="70"/>
      <c r="K4" s="70"/>
      <c r="L4" s="70"/>
    </row>
    <row r="5" spans="1:12" ht="9.75" customHeight="1">
      <c r="A5" s="36" t="s">
        <v>1</v>
      </c>
      <c r="B5" s="38"/>
      <c r="C5" s="38"/>
      <c r="D5" s="38"/>
      <c r="E5" s="35"/>
      <c r="F5" s="35"/>
      <c r="G5" s="35"/>
      <c r="I5" s="35"/>
      <c r="J5" s="35"/>
      <c r="K5" s="35"/>
      <c r="L5" s="35"/>
    </row>
    <row r="6" spans="1:12" ht="9.75" customHeight="1">
      <c r="A6" s="34" t="s">
        <v>64</v>
      </c>
      <c r="B6" s="33">
        <v>7.513625969292137</v>
      </c>
      <c r="C6" s="33">
        <v>7.643490761193507</v>
      </c>
      <c r="D6" s="33">
        <v>7.327516706379777</v>
      </c>
      <c r="E6" s="33">
        <v>7.456084923543536</v>
      </c>
      <c r="F6" s="33">
        <v>7.80146978966803</v>
      </c>
      <c r="G6" s="33">
        <v>7.311882718856291</v>
      </c>
      <c r="H6" s="33">
        <v>7.003209804493727</v>
      </c>
      <c r="I6" s="33">
        <v>7.1201083574331</v>
      </c>
      <c r="J6" s="33">
        <v>7.0885232551683295</v>
      </c>
      <c r="K6" s="33">
        <v>6.592539724277826</v>
      </c>
      <c r="L6" s="33">
        <v>6.266854039272285</v>
      </c>
    </row>
    <row r="7" spans="1:12" ht="9.75" customHeight="1">
      <c r="A7" s="34" t="s">
        <v>73</v>
      </c>
      <c r="B7" s="33">
        <v>5.263997447758813</v>
      </c>
      <c r="C7" s="33">
        <v>4.937873164434404</v>
      </c>
      <c r="D7" s="33">
        <v>4.659557013945857</v>
      </c>
      <c r="E7" s="33">
        <v>4.89385622644005</v>
      </c>
      <c r="F7" s="33">
        <v>5.291359678499665</v>
      </c>
      <c r="G7" s="33">
        <v>4.581551618814905</v>
      </c>
      <c r="H7" s="33">
        <v>4.388561875239455</v>
      </c>
      <c r="I7" s="33">
        <v>4.38846867418296</v>
      </c>
      <c r="J7" s="33">
        <v>4.505835426207712</v>
      </c>
      <c r="K7" s="33">
        <v>4.063482327685349</v>
      </c>
      <c r="L7" s="33">
        <v>3.958671469854717</v>
      </c>
    </row>
    <row r="8" spans="1:12" ht="9.75" customHeight="1">
      <c r="A8" s="34" t="s">
        <v>74</v>
      </c>
      <c r="B8" s="33">
        <v>12.568936770552778</v>
      </c>
      <c r="C8" s="33">
        <v>13.084723585214261</v>
      </c>
      <c r="D8" s="33">
        <v>12.628780325689597</v>
      </c>
      <c r="E8" s="33">
        <v>12.478806375042389</v>
      </c>
      <c r="F8" s="33">
        <v>12.872905598692277</v>
      </c>
      <c r="G8" s="33">
        <v>12.224435134949523</v>
      </c>
      <c r="H8" s="33">
        <v>11.901504787961697</v>
      </c>
      <c r="I8" s="33">
        <v>12.092064582617656</v>
      </c>
      <c r="J8" s="33">
        <v>11.912096939823373</v>
      </c>
      <c r="K8" s="33">
        <v>11.079760512008809</v>
      </c>
      <c r="L8" s="33">
        <v>10.54881412024269</v>
      </c>
    </row>
    <row r="9" spans="1:12" ht="9.75" customHeight="1">
      <c r="A9" s="35"/>
      <c r="B9" s="37"/>
      <c r="C9" s="37"/>
      <c r="D9" s="37"/>
      <c r="E9" s="37"/>
      <c r="F9" s="37"/>
      <c r="G9" s="37"/>
      <c r="H9" s="37"/>
      <c r="I9" s="37"/>
      <c r="J9" s="37"/>
      <c r="K9" s="37"/>
      <c r="L9" s="37"/>
    </row>
    <row r="10" spans="1:12" ht="9.75" customHeight="1">
      <c r="A10" s="36" t="s">
        <v>8</v>
      </c>
      <c r="B10" s="37"/>
      <c r="C10" s="37"/>
      <c r="D10" s="37"/>
      <c r="E10" s="37"/>
      <c r="F10" s="37"/>
      <c r="G10" s="37"/>
      <c r="H10" s="37"/>
      <c r="I10" s="37"/>
      <c r="J10" s="37"/>
      <c r="K10" s="37"/>
      <c r="L10" s="37"/>
    </row>
    <row r="11" spans="1:12" ht="9.75" customHeight="1">
      <c r="A11" s="34" t="s">
        <v>64</v>
      </c>
      <c r="B11" s="33">
        <v>6.420545746388443</v>
      </c>
      <c r="C11" s="33">
        <v>7.156275158779855</v>
      </c>
      <c r="D11" s="33">
        <v>6.327969625745796</v>
      </c>
      <c r="E11" s="33">
        <v>6.052393857271906</v>
      </c>
      <c r="F11" s="33">
        <v>6.665465681859125</v>
      </c>
      <c r="G11" s="33">
        <v>6.3489224716086925</v>
      </c>
      <c r="H11" s="33">
        <v>6.097560975609756</v>
      </c>
      <c r="I11" s="33">
        <v>6.743391476353174</v>
      </c>
      <c r="J11" s="33">
        <v>7.610489638730974</v>
      </c>
      <c r="K11" s="33">
        <v>7.134914751667902</v>
      </c>
      <c r="L11" s="33">
        <v>7.161703731624576</v>
      </c>
    </row>
    <row r="12" spans="1:12" ht="9.75" customHeight="1">
      <c r="A12" s="34" t="s">
        <v>73</v>
      </c>
      <c r="B12" s="33">
        <v>4.189540595203698</v>
      </c>
      <c r="C12" s="33">
        <v>4.335260115606936</v>
      </c>
      <c r="D12" s="33">
        <v>4.122497055359246</v>
      </c>
      <c r="E12" s="33">
        <v>4.424126235068574</v>
      </c>
      <c r="F12" s="33">
        <v>4.166046719238208</v>
      </c>
      <c r="G12" s="33">
        <v>3.601440576230492</v>
      </c>
      <c r="H12" s="33">
        <v>3.3950617283950617</v>
      </c>
      <c r="I12" s="33">
        <v>3.6044507130543804</v>
      </c>
      <c r="J12" s="33">
        <v>3.6208031599736668</v>
      </c>
      <c r="K12" s="33">
        <v>3.87858347386172</v>
      </c>
      <c r="L12" s="33">
        <v>4.362240446693422</v>
      </c>
    </row>
    <row r="13" spans="1:12" ht="9.75" customHeight="1">
      <c r="A13" s="34" t="s">
        <v>74</v>
      </c>
      <c r="B13" s="33">
        <v>11.078527207559466</v>
      </c>
      <c r="C13" s="33">
        <v>13.166556945358789</v>
      </c>
      <c r="D13" s="33">
        <v>10.901883052527255</v>
      </c>
      <c r="E13" s="33">
        <v>8.940397350993377</v>
      </c>
      <c r="F13" s="33">
        <v>11.162179908076165</v>
      </c>
      <c r="G13" s="33">
        <v>11.22874558870709</v>
      </c>
      <c r="H13" s="33">
        <v>10.611735330836455</v>
      </c>
      <c r="I13" s="33">
        <v>12.130637636080872</v>
      </c>
      <c r="J13" s="33">
        <v>14.184397163120567</v>
      </c>
      <c r="K13" s="33">
        <v>12.875536480686696</v>
      </c>
      <c r="L13" s="33">
        <v>12.919101814826208</v>
      </c>
    </row>
    <row r="14" spans="1:12" ht="9.75" customHeight="1">
      <c r="A14" s="35"/>
      <c r="B14" s="35"/>
      <c r="C14" s="35"/>
      <c r="D14" s="35"/>
      <c r="E14" s="35"/>
      <c r="F14" s="35"/>
      <c r="G14" s="35"/>
      <c r="H14" s="35"/>
      <c r="I14" s="35"/>
      <c r="J14" s="35"/>
      <c r="K14" s="35"/>
      <c r="L14" s="35"/>
    </row>
    <row r="15" spans="1:12" ht="9.75" customHeight="1">
      <c r="A15" s="36" t="s">
        <v>9</v>
      </c>
      <c r="B15" s="35"/>
      <c r="C15" s="35"/>
      <c r="D15" s="35"/>
      <c r="E15" s="35"/>
      <c r="F15" s="35"/>
      <c r="G15" s="35"/>
      <c r="H15" s="35"/>
      <c r="I15" s="35"/>
      <c r="J15" s="35"/>
      <c r="K15" s="35"/>
      <c r="L15" s="35"/>
    </row>
    <row r="16" spans="1:12" ht="9.75" customHeight="1">
      <c r="A16" s="34" t="s">
        <v>64</v>
      </c>
      <c r="B16" s="33">
        <v>8.337364482258202</v>
      </c>
      <c r="C16" s="33">
        <v>8.40777719390436</v>
      </c>
      <c r="D16" s="33">
        <v>8.098738867969637</v>
      </c>
      <c r="E16" s="33">
        <v>8.362264150943396</v>
      </c>
      <c r="F16" s="33">
        <v>8.836121823095375</v>
      </c>
      <c r="G16" s="33">
        <v>8.037446494010409</v>
      </c>
      <c r="H16" s="33">
        <v>7.842168637500386</v>
      </c>
      <c r="I16" s="33">
        <v>7.814445828144459</v>
      </c>
      <c r="J16" s="33">
        <v>7.669244121824208</v>
      </c>
      <c r="K16" s="33">
        <v>7.123147019187575</v>
      </c>
      <c r="L16" s="33">
        <v>6.470071853561791</v>
      </c>
    </row>
    <row r="17" spans="1:12" ht="9.75" customHeight="1">
      <c r="A17" s="34" t="s">
        <v>73</v>
      </c>
      <c r="B17" s="33">
        <v>5.653512454520011</v>
      </c>
      <c r="C17" s="33">
        <v>5.43664873526382</v>
      </c>
      <c r="D17" s="33">
        <v>4.945886186430816</v>
      </c>
      <c r="E17" s="33">
        <v>4.891848883126069</v>
      </c>
      <c r="F17" s="33">
        <v>5.775130842808157</v>
      </c>
      <c r="G17" s="33">
        <v>4.74898236092266</v>
      </c>
      <c r="H17" s="33">
        <v>4.577822990844354</v>
      </c>
      <c r="I17" s="33">
        <v>4.62626396140374</v>
      </c>
      <c r="J17" s="33">
        <v>4.959019216199463</v>
      </c>
      <c r="K17" s="33">
        <v>4.40242494226328</v>
      </c>
      <c r="L17" s="33">
        <v>4.213377473478293</v>
      </c>
    </row>
    <row r="18" spans="1:12" ht="9.75" customHeight="1">
      <c r="A18" s="34" t="s">
        <v>74</v>
      </c>
      <c r="B18" s="33">
        <v>13.650885855358698</v>
      </c>
      <c r="C18" s="33">
        <v>13.536211836775022</v>
      </c>
      <c r="D18" s="33">
        <v>13.618480782810451</v>
      </c>
      <c r="E18" s="33">
        <v>14.375840314406867</v>
      </c>
      <c r="F18" s="33">
        <v>14.233766233766234</v>
      </c>
      <c r="G18" s="33">
        <v>13.035184400169564</v>
      </c>
      <c r="H18" s="33">
        <v>13.30070227708023</v>
      </c>
      <c r="I18" s="33">
        <v>12.959194602120595</v>
      </c>
      <c r="J18" s="33">
        <v>12.158703071672356</v>
      </c>
      <c r="K18" s="33">
        <v>11.082418764794491</v>
      </c>
      <c r="L18" s="33">
        <v>10.202985715819999</v>
      </c>
    </row>
    <row r="19" spans="1:12" ht="9.75" customHeight="1">
      <c r="A19" s="35"/>
      <c r="B19" s="35"/>
      <c r="C19" s="35"/>
      <c r="D19" s="35"/>
      <c r="E19" s="35"/>
      <c r="F19" s="35"/>
      <c r="G19" s="35"/>
      <c r="H19" s="35"/>
      <c r="I19" s="35"/>
      <c r="J19" s="35"/>
      <c r="K19" s="35"/>
      <c r="L19" s="35"/>
    </row>
    <row r="20" spans="1:12" ht="9.75" customHeight="1">
      <c r="A20" s="36" t="s">
        <v>10</v>
      </c>
      <c r="B20" s="35"/>
      <c r="C20" s="35"/>
      <c r="D20" s="35"/>
      <c r="E20" s="35"/>
      <c r="F20" s="35"/>
      <c r="G20" s="35"/>
      <c r="H20" s="35"/>
      <c r="I20" s="35"/>
      <c r="J20" s="35"/>
      <c r="K20" s="35"/>
      <c r="L20" s="35"/>
    </row>
    <row r="21" spans="1:12" ht="9.75" customHeight="1">
      <c r="A21" s="34" t="s">
        <v>64</v>
      </c>
      <c r="B21" s="33">
        <v>6.099627245001694</v>
      </c>
      <c r="C21" s="33">
        <v>5.857524334568007</v>
      </c>
      <c r="D21" s="33">
        <v>6.021429203931639</v>
      </c>
      <c r="E21" s="33">
        <v>6.162915326902465</v>
      </c>
      <c r="F21" s="33">
        <v>5.887075194005887</v>
      </c>
      <c r="G21" s="33">
        <v>6.1821072154022785</v>
      </c>
      <c r="H21" s="33">
        <v>5.491099105482243</v>
      </c>
      <c r="I21" s="33">
        <v>5.530196629213483</v>
      </c>
      <c r="J21" s="33">
        <v>4.9825174825174825</v>
      </c>
      <c r="K21" s="33">
        <v>4.608294930875576</v>
      </c>
      <c r="L21" s="33">
        <v>4.871999291345558</v>
      </c>
    </row>
    <row r="22" spans="1:12" ht="9.75" customHeight="1">
      <c r="A22" s="34" t="s">
        <v>73</v>
      </c>
      <c r="B22" s="33">
        <v>5.336992985666361</v>
      </c>
      <c r="C22" s="33">
        <v>4.248217265968746</v>
      </c>
      <c r="D22" s="33">
        <v>4.463598583961828</v>
      </c>
      <c r="E22" s="33">
        <v>5.389590391130275</v>
      </c>
      <c r="F22" s="33">
        <v>5.217925107427869</v>
      </c>
      <c r="G22" s="33">
        <v>5.160898603521554</v>
      </c>
      <c r="H22" s="33">
        <v>4.920805781946794</v>
      </c>
      <c r="I22" s="33">
        <v>4.6040515653775325</v>
      </c>
      <c r="J22" s="33">
        <v>4.320320938126832</v>
      </c>
      <c r="K22" s="33">
        <v>3.492063492063492</v>
      </c>
      <c r="L22" s="33">
        <v>3.0453598333066196</v>
      </c>
    </row>
    <row r="23" spans="1:12" ht="9.75" customHeight="1">
      <c r="A23" s="138" t="s">
        <v>74</v>
      </c>
      <c r="B23" s="32">
        <v>9.562841530054644</v>
      </c>
      <c r="C23" s="32">
        <v>10.818438381937911</v>
      </c>
      <c r="D23" s="32">
        <v>10.451306413301662</v>
      </c>
      <c r="E23" s="32">
        <v>8.754863813229573</v>
      </c>
      <c r="F23" s="32">
        <v>8.950770760815516</v>
      </c>
      <c r="G23" s="32">
        <v>9.9601593625498</v>
      </c>
      <c r="H23" s="32">
        <v>7.433102081268583</v>
      </c>
      <c r="I23" s="32">
        <v>7.98801797304044</v>
      </c>
      <c r="J23" s="32">
        <v>7.042253521126761</v>
      </c>
      <c r="K23" s="32">
        <v>8.10126582278481</v>
      </c>
      <c r="L23" s="32">
        <v>8.2389289392379</v>
      </c>
    </row>
    <row r="24" spans="16:21" ht="9.75" customHeight="1">
      <c r="P24" s="45"/>
      <c r="U24" s="137"/>
    </row>
    <row r="25" ht="9.75" customHeight="1">
      <c r="P25" s="46"/>
    </row>
  </sheetData>
  <sheetProtection/>
  <mergeCells count="1">
    <mergeCell ref="A1:L1"/>
  </mergeCells>
  <printOptions horizontalCentered="1"/>
  <pageMargins left="0.31" right="0.1" top="1" bottom="1" header="0.5" footer="0.5"/>
  <pageSetup horizontalDpi="300" verticalDpi="300" orientation="portrait" scale="97" r:id="rId2"/>
  <ignoredErrors>
    <ignoredError sqref="B2:L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2023-08-28T18:45:27Z</cp:lastPrinted>
  <dcterms:created xsi:type="dcterms:W3CDTF">1998-12-31T16:57:39Z</dcterms:created>
  <dcterms:modified xsi:type="dcterms:W3CDTF">2023-09-05T15:17:08Z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