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ll.fredel\Documents\"/>
    </mc:Choice>
  </mc:AlternateContent>
  <bookViews>
    <workbookView xWindow="0" yWindow="0" windowWidth="20730" windowHeight="9525"/>
  </bookViews>
  <sheets>
    <sheet name="HD-TME" sheetId="3" r:id="rId1"/>
    <sheet name="PR Record Type" sheetId="1" r:id="rId2"/>
    <sheet name="RX Rebates" sheetId="2" r:id="rId3"/>
  </sheets>
  <definedNames>
    <definedName name="_xlnm.Print_Area" localSheetId="1">'PR Record Type'!$A$1:$W$30</definedName>
  </definedNames>
  <calcPr calcId="162913"/>
</workbook>
</file>

<file path=xl/calcChain.xml><?xml version="1.0" encoding="utf-8"?>
<calcChain xmlns="http://schemas.openxmlformats.org/spreadsheetml/2006/main">
  <c r="T26" i="1" l="1"/>
  <c r="U26" i="1"/>
  <c r="V26" i="1"/>
  <c r="W26" i="1" s="1"/>
  <c r="T27" i="1"/>
  <c r="V27" i="1" s="1"/>
  <c r="W27" i="1" s="1"/>
  <c r="U27" i="1"/>
  <c r="T28" i="1"/>
  <c r="V28" i="1" s="1"/>
  <c r="W28" i="1" s="1"/>
  <c r="U28" i="1"/>
  <c r="T29" i="1"/>
  <c r="U29" i="1"/>
  <c r="V29" i="1"/>
  <c r="W29" i="1" s="1"/>
  <c r="T30" i="1"/>
  <c r="U30" i="1"/>
  <c r="V30" i="1"/>
  <c r="W30" i="1" s="1"/>
  <c r="F22" i="2"/>
  <c r="F23" i="2"/>
  <c r="F24" i="2"/>
  <c r="F25" i="2"/>
  <c r="F21" i="2"/>
  <c r="F20" i="2"/>
  <c r="F19" i="2"/>
  <c r="F18" i="2"/>
  <c r="F17" i="2"/>
  <c r="F16" i="2"/>
  <c r="T18" i="1"/>
  <c r="U18" i="1"/>
  <c r="V18" i="1" s="1"/>
  <c r="W18" i="1" s="1"/>
  <c r="T19" i="1"/>
  <c r="V19" i="1" s="1"/>
  <c r="W19" i="1" s="1"/>
  <c r="U19" i="1"/>
  <c r="T20" i="1"/>
  <c r="V20" i="1" s="1"/>
  <c r="W20" i="1" s="1"/>
  <c r="U20" i="1"/>
  <c r="T21" i="1"/>
  <c r="U21" i="1"/>
  <c r="V21" i="1"/>
  <c r="W21" i="1" s="1"/>
  <c r="T22" i="1"/>
  <c r="U22" i="1"/>
  <c r="V22" i="1"/>
  <c r="W22" i="1" s="1"/>
  <c r="T23" i="1"/>
  <c r="V23" i="1" s="1"/>
  <c r="W23" i="1" s="1"/>
  <c r="U23" i="1"/>
  <c r="T24" i="1"/>
  <c r="V24" i="1" s="1"/>
  <c r="W24" i="1" s="1"/>
  <c r="U24" i="1"/>
  <c r="T25" i="1"/>
  <c r="U25" i="1"/>
  <c r="V25" i="1"/>
  <c r="W25" i="1" s="1"/>
  <c r="U17" i="1"/>
  <c r="V17" i="1" s="1"/>
  <c r="W17" i="1" s="1"/>
  <c r="T17" i="1"/>
  <c r="U13" i="1"/>
  <c r="U14" i="1"/>
  <c r="U15" i="1"/>
  <c r="U16" i="1"/>
  <c r="U12" i="1"/>
  <c r="T13" i="1"/>
  <c r="T14" i="1"/>
  <c r="T15" i="1"/>
  <c r="T16" i="1"/>
  <c r="V16" i="1" s="1"/>
  <c r="W16" i="1" s="1"/>
  <c r="F15" i="2"/>
  <c r="V13" i="1" l="1"/>
  <c r="W13" i="1" s="1"/>
  <c r="V14" i="1"/>
  <c r="W14" i="1" s="1"/>
  <c r="V15" i="1"/>
  <c r="W15" i="1" s="1"/>
  <c r="T12" i="1"/>
  <c r="F14" i="2"/>
  <c r="F13" i="2"/>
  <c r="F12" i="2"/>
  <c r="F11" i="2"/>
  <c r="V12" i="1" l="1"/>
  <c r="W12" i="1" s="1"/>
</calcChain>
</file>

<file path=xl/sharedStrings.xml><?xml version="1.0" encoding="utf-8"?>
<sst xmlns="http://schemas.openxmlformats.org/spreadsheetml/2006/main" count="131" uniqueCount="99">
  <si>
    <t>Delaware Health Care Commission</t>
  </si>
  <si>
    <t>Header File</t>
  </si>
  <si>
    <t>Blue = HCC-calculated data </t>
  </si>
  <si>
    <t xml:space="preserve">Record Type </t>
  </si>
  <si>
    <t>Period Beginning Date</t>
  </si>
  <si>
    <t>Period Ending Date</t>
  </si>
  <si>
    <t>(HD001)</t>
  </si>
  <si>
    <t>(HD002)</t>
  </si>
  <si>
    <t>(HD003)</t>
  </si>
  <si>
    <t>(HD004)</t>
  </si>
  <si>
    <t>(HD005)</t>
  </si>
  <si>
    <t>(HD006)</t>
  </si>
  <si>
    <t>HD-TME</t>
  </si>
  <si>
    <t>Text</t>
  </si>
  <si>
    <t>Total Medical Expenses Calculation Example</t>
  </si>
  <si>
    <t>A1</t>
  </si>
  <si>
    <t>A2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</si>
  <si>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</si>
  <si>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</si>
  <si>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</si>
  <si>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</si>
  <si>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</si>
  <si>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</si>
  <si>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</si>
  <si>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</si>
  <si>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</si>
  <si>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</si>
  <si>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</si>
  <si>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</si>
  <si>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</si>
  <si>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</si>
  <si>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</si>
  <si>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 xml:space="preserve">Member Months </t>
  </si>
  <si>
    <t>Claims: Hospital Inpatient</t>
  </si>
  <si>
    <t>Claims: Hospital Outpatient</t>
  </si>
  <si>
    <t>Claims: Professional Physician (Primary Care)</t>
  </si>
  <si>
    <t>Claims: Professional Physician (Specialty Care)</t>
  </si>
  <si>
    <t>Non-Claims: Other</t>
  </si>
  <si>
    <t>TOTAL Claims Expenses</t>
  </si>
  <si>
    <t>TOTAL Non-Claims Expenses</t>
  </si>
  <si>
    <t xml:space="preserve">TOTAL Expenses </t>
  </si>
  <si>
    <t>Unadjusted TME (PMPM)</t>
  </si>
  <si>
    <t>(PR010)</t>
  </si>
  <si>
    <t>(PR011)</t>
  </si>
  <si>
    <t>(PR012)</t>
  </si>
  <si>
    <t>(PR013)</t>
  </si>
  <si>
    <t>(PR014)</t>
  </si>
  <si>
    <t>(PR015)</t>
  </si>
  <si>
    <t>(PR016)</t>
  </si>
  <si>
    <t>(PR017)</t>
  </si>
  <si>
    <t>(PR018)</t>
  </si>
  <si>
    <t>(PR019)</t>
  </si>
  <si>
    <t>Pharmacy Rebate Example</t>
  </si>
  <si>
    <t>Pharmacy Rebates</t>
  </si>
  <si>
    <t>Pharmacy Rebates PMPM</t>
  </si>
  <si>
    <t>(RX001)</t>
  </si>
  <si>
    <t>(RX002)</t>
  </si>
  <si>
    <t>RX</t>
  </si>
  <si>
    <t>Claims: Retail Pharmacy</t>
  </si>
  <si>
    <t>Claims: Long-Term Care</t>
  </si>
  <si>
    <t>Claims: Other</t>
  </si>
  <si>
    <t>Non-Claims: Incentive Programs</t>
  </si>
  <si>
    <t>Claims: Professional Other</t>
  </si>
  <si>
    <t>Non-Claims: Capitation and Risk Settlements</t>
  </si>
  <si>
    <t>Non-Claims: Care Management</t>
  </si>
  <si>
    <t>Non-Claims: Recovery</t>
  </si>
  <si>
    <t>(RX003)</t>
  </si>
  <si>
    <t>(RX004)</t>
  </si>
  <si>
    <t>A19</t>
  </si>
  <si>
    <t>A20</t>
  </si>
  <si>
    <t>A17 + A18</t>
  </si>
  <si>
    <t>A19/A1</t>
  </si>
  <si>
    <t>A1/A2</t>
  </si>
  <si>
    <t>Black = DMMA-reported data </t>
  </si>
  <si>
    <t xml:space="preserve">DMMA </t>
  </si>
  <si>
    <t>Program Code</t>
  </si>
  <si>
    <t>Non-Claims: NEMT Vendor(s)</t>
  </si>
  <si>
    <t>A3</t>
  </si>
  <si>
    <t>Data Pull Date</t>
  </si>
  <si>
    <t>8/15/2019</t>
  </si>
  <si>
    <t>DMMA</t>
  </si>
  <si>
    <t>DMMA Org ID</t>
  </si>
  <si>
    <t>(PR001)</t>
  </si>
  <si>
    <t>(PR002)</t>
  </si>
  <si>
    <t>(PR005)</t>
  </si>
  <si>
    <t>(PR003)</t>
  </si>
  <si>
    <t>(PR006)</t>
  </si>
  <si>
    <t>(PR004)</t>
  </si>
  <si>
    <t>(PR007)</t>
  </si>
  <si>
    <t>(PR008)</t>
  </si>
  <si>
    <t>(PR009)</t>
  </si>
  <si>
    <t>Rebate Program Code</t>
  </si>
  <si>
    <t>(RX005)</t>
  </si>
  <si>
    <t>PR</t>
  </si>
  <si>
    <t>Comments</t>
  </si>
  <si>
    <t>A2 + A3 + A4 + A5 + A6 + A7 + A8 + A9</t>
  </si>
  <si>
    <t>A10 + A11 + A12 + A13 + A14 + A15 + A16</t>
  </si>
  <si>
    <t>Red = Example data</t>
  </si>
  <si>
    <t>Non-Claims: 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</si>
</sst>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164" fontId="4" fillId="3" borderId="0" xfId="0" applyNumberFormat="1" applyFont="1" applyFill="1"/>
    <xf numFmtId="165" fontId="4" fillId="3" borderId="0" xfId="0" applyNumberFormat="1" applyFont="1" applyFill="1"/>
    <xf numFmtId="0" fontId="7" fillId="3" borderId="0" xfId="0" applyFont="1" applyFill="1" applyAlignment="1">
      <alignment horizontal="center"/>
    </xf>
    <xf numFmtId="14" fontId="7" fillId="3" borderId="0" xfId="0" applyNumberFormat="1" applyFont="1" applyFill="1"/>
    <xf numFmtId="49" fontId="7" fillId="3" borderId="0" xfId="0" applyNumberFormat="1" applyFont="1" applyFill="1" applyAlignment="1">
      <alignment horizontal="center"/>
    </xf>
    <xf numFmtId="0" fontId="8" fillId="0" borderId="0" xfId="0" applyFont="1"/>
    <xf numFmtId="3" fontId="7" fillId="3" borderId="0" xfId="0" applyNumberFormat="1" applyFont="1" applyFill="1"/>
    <xf numFmtId="164" fontId="7" fillId="3" borderId="0" xfId="0" applyNumberFormat="1" applyFont="1" applyFill="1"/>
    <xf numFmtId="44" fontId="7" fillId="3" borderId="0" xfId="3" applyNumberFormat="1" applyFont="1" applyFill="1"/>
    <xf numFmtId="165" fontId="7" fillId="3" borderId="0" xfId="0" applyNumberFormat="1" applyFont="1" applyFill="1"/>
    <xf numFmtId="164" fontId="4" fillId="0" borderId="0" xfId="0" applyNumberFormat="1" applyFont="1" applyFill="1"/>
    <xf numFmtId="165" fontId="4" fillId="0" borderId="0" xfId="0" applyNumberFormat="1" applyFont="1" applyFill="1"/>
    <xf numFmtId="0" fontId="9" fillId="0" borderId="0" xfId="0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2" fontId="9" fillId="0" borderId="0" xfId="0" applyNumberFormat="1" applyFont="1" applyAlignment="1">
      <alignment horizontal="center"/>
    </xf>
    <xf numFmtId="1" fontId="9" fillId="0" borderId="0" xfId="0" applyNumberFormat="1" applyFont="1"/>
    <xf numFmtId="44" fontId="4" fillId="3" borderId="0" xfId="3" applyFont="1" applyFill="1"/>
    <xf numFmtId="44" fontId="4" fillId="0" borderId="0" xfId="3" applyFont="1" applyFill="1"/>
    <xf numFmtId="44" fontId="9" fillId="0" borderId="0" xfId="3" applyFont="1"/>
    <xf numFmtId="166" fontId="9" fillId="0" borderId="0" xfId="4" applyNumberFormat="1" applyFont="1"/>
    <xf numFmtId="44" fontId="0" fillId="0" borderId="0" xfId="3" applyFont="1"/>
    <xf numFmtId="166" fontId="0" fillId="0" borderId="0" xfId="4" applyNumberFormat="1" applyFont="1"/>
    <xf numFmtId="14" fontId="9" fillId="0" borderId="0" xfId="0" applyNumberFormat="1" applyFont="1"/>
  </cellXfs>
  <cellStyles count="5">
    <cellStyle name="Comma" xfId="4" builtinId="3"/>
    <cellStyle name="Comma 2" xfId="2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1381124</xdr:colOff>
      <xdr:row>2</xdr:row>
      <xdr:rowOff>180975</xdr:rowOff>
    </xdr:from>
    <xdr:to>
      <xdr:col>4</xdr:col>
      <xdr:colOff>0</xdr:colOff>
      <xdr:row>6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5A8633-F553-4EAA-9571-56A8A4EF2CA8}"/>
            </a:ext>
          </a:extLst>
        </xdr:cNvPr>
        <xdr:cNvSpPr txBox="1"/>
      </xdr:nvSpPr>
      <xdr:spPr>
        <a:xfrm>
          <a:off x="2762249" y="561975"/>
          <a:ext cx="2981325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1290204</xdr:colOff>
      <xdr:row>2</xdr:row>
      <xdr:rowOff>179916</xdr:rowOff>
    </xdr:from>
    <xdr:to>
      <xdr:col>4</xdr:col>
      <xdr:colOff>0</xdr:colOff>
      <xdr:row>6</xdr:row>
      <xdr:rowOff>75141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D0B4F6-655A-43F6-8765-17FDB6B8B618}"/>
            </a:ext>
          </a:extLst>
        </xdr:cNvPr>
        <xdr:cNvSpPr txBox="1"/>
      </xdr:nvSpPr>
      <xdr:spPr>
        <a:xfrm>
          <a:off x="2675659" y="560916"/>
          <a:ext cx="2866159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161925</xdr:rowOff>
    </xdr:from>
    <xdr:to>
      <xdr:col>5</xdr:col>
      <xdr:colOff>152400</xdr:colOff>
      <xdr:row>5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6A5F5D-F07E-4A21-99B5-710D0CEA04EC}"/>
            </a:ext>
          </a:extLst>
        </xdr:cNvPr>
        <xdr:cNvSpPr txBox="1"/>
      </xdr:nvSpPr>
      <xdr:spPr>
        <a:xfrm>
          <a:off x="2895600" y="352425"/>
          <a:ext cx="2781300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/>
  </sheetViews>
  <sheetFormatPr defaultRowHeight="15" x14ac:dyDescent="0.25"/>
  <cols>
    <col min="1" max="6" width="20.7109375" customWidth="1"/>
  </cols>
  <sheetData>
    <row r="1" spans="1:6" x14ac:dyDescent="0.25">
      <c r="A1" s="1" t="s">
        <v>0</v>
      </c>
    </row>
    <row r="2" spans="1:6" x14ac:dyDescent="0.25">
      <c r="A2" s="1" t="s">
        <v>1</v>
      </c>
    </row>
    <row r="4" spans="1:6" x14ac:dyDescent="0.25">
      <c r="A4" t="s">
        <v>73</v>
      </c>
    </row>
    <row r="5" spans="1:6" x14ac:dyDescent="0.25">
      <c r="A5" s="8" t="s">
        <v>2</v>
      </c>
    </row>
    <row r="6" spans="1:6" x14ac:dyDescent="0.25">
      <c r="A6" s="24" t="s">
        <v>97</v>
      </c>
    </row>
    <row r="8" spans="1:6" x14ac:dyDescent="0.25">
      <c r="A8" s="2"/>
    </row>
    <row r="9" spans="1:6" x14ac:dyDescent="0.25">
      <c r="C9" s="5"/>
      <c r="D9" s="5"/>
      <c r="E9" s="5"/>
      <c r="F9" s="5"/>
    </row>
    <row r="10" spans="1:6" s="3" customFormat="1" ht="30" x14ac:dyDescent="0.25">
      <c r="A10" s="4" t="s">
        <v>3</v>
      </c>
      <c r="B10" s="4" t="s">
        <v>81</v>
      </c>
      <c r="C10" s="4" t="s">
        <v>4</v>
      </c>
      <c r="D10" s="4" t="s">
        <v>5</v>
      </c>
      <c r="E10" s="4" t="s">
        <v>78</v>
      </c>
      <c r="F10" s="4" t="s">
        <v>94</v>
      </c>
    </row>
    <row r="11" spans="1:6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</row>
    <row r="12" spans="1:6" x14ac:dyDescent="0.25">
      <c r="A12" s="21" t="s">
        <v>12</v>
      </c>
      <c r="B12" s="21" t="s">
        <v>80</v>
      </c>
      <c r="C12" s="22">
        <v>43101</v>
      </c>
      <c r="D12" s="22">
        <v>43465</v>
      </c>
      <c r="E12" s="23" t="s">
        <v>79</v>
      </c>
      <c r="F12" s="23" t="s">
        <v>13</v>
      </c>
    </row>
    <row r="13" spans="1:6" s="34" customFormat="1" x14ac:dyDescent="0.25">
      <c r="A13" s="31"/>
      <c r="B13" s="31"/>
      <c r="C13" s="32"/>
      <c r="D13" s="36"/>
      <c r="F13" s="37"/>
    </row>
    <row r="14" spans="1:6" s="34" customFormat="1" x14ac:dyDescent="0.25">
      <c r="A14" s="31"/>
      <c r="B14" s="31"/>
      <c r="C14" s="32"/>
      <c r="D14" s="36"/>
      <c r="F14" s="37"/>
    </row>
    <row r="15" spans="1:6" s="34" customFormat="1" x14ac:dyDescent="0.25">
      <c r="A15" s="31"/>
      <c r="B15" s="31"/>
      <c r="C15" s="32"/>
      <c r="D15" s="36"/>
      <c r="F15" s="37"/>
    </row>
    <row r="16" spans="1:6" s="34" customFormat="1" x14ac:dyDescent="0.25">
      <c r="A16" s="31"/>
      <c r="B16" s="31"/>
      <c r="C16" s="32"/>
      <c r="D16" s="36"/>
      <c r="E16" s="44"/>
      <c r="F16" s="37"/>
    </row>
    <row r="17" spans="1:6" s="34" customFormat="1" x14ac:dyDescent="0.25">
      <c r="A17" s="31"/>
      <c r="B17" s="31"/>
      <c r="C17" s="32"/>
      <c r="D17" s="36"/>
      <c r="F17" s="37"/>
    </row>
    <row r="18" spans="1:6" s="34" customFormat="1" x14ac:dyDescent="0.25"/>
    <row r="19" spans="1:6" s="34" customFormat="1" x14ac:dyDescent="0.25"/>
  </sheetData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90" zoomScaleNormal="90" workbookViewId="0"/>
  </sheetViews>
  <sheetFormatPr defaultRowHeight="15" x14ac:dyDescent="0.25"/>
  <cols>
    <col min="1" max="22" width="20.7109375" customWidth="1"/>
    <col min="23" max="23" width="17.140625" customWidth="1"/>
  </cols>
  <sheetData>
    <row r="1" spans="1:24" x14ac:dyDescent="0.25">
      <c r="A1" s="1" t="s">
        <v>0</v>
      </c>
      <c r="B1" s="1"/>
    </row>
    <row r="2" spans="1:24" x14ac:dyDescent="0.25">
      <c r="A2" s="1" t="s">
        <v>14</v>
      </c>
      <c r="B2" s="1"/>
    </row>
    <row r="4" spans="1:24" x14ac:dyDescent="0.25">
      <c r="A4" t="s">
        <v>73</v>
      </c>
    </row>
    <row r="5" spans="1:24" x14ac:dyDescent="0.25">
      <c r="A5" s="8" t="s">
        <v>2</v>
      </c>
      <c r="B5" s="8"/>
    </row>
    <row r="6" spans="1:24" x14ac:dyDescent="0.25">
      <c r="A6" s="24" t="s">
        <v>97</v>
      </c>
    </row>
    <row r="8" spans="1:24" x14ac:dyDescent="0.25">
      <c r="A8" s="2"/>
      <c r="B8" s="2"/>
    </row>
    <row r="9" spans="1:24" x14ac:dyDescent="0.25">
      <c r="D9" s="5" t="s">
        <v>15</v>
      </c>
      <c r="E9" s="5" t="s">
        <v>16</v>
      </c>
      <c r="F9" s="5" t="s">
        <v>77</v>
      </c>
      <c r="G9" s="5" t="s">
        <v>17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5" t="s">
        <v>23</v>
      </c>
      <c r="N9" s="5" t="s">
        <v>24</v>
      </c>
      <c r="O9" s="5" t="s">
        <v>25</v>
      </c>
      <c r="P9" s="5" t="s">
        <v>26</v>
      </c>
      <c r="Q9" s="5" t="s">
        <v>27</v>
      </c>
      <c r="R9" s="5" t="s">
        <v>28</v>
      </c>
      <c r="S9" s="5" t="s">
        <v>29</v>
      </c>
      <c r="T9" s="5" t="s">
        <v>30</v>
      </c>
      <c r="U9" s="5" t="s">
        <v>31</v>
      </c>
      <c r="V9" s="5" t="s">
        <v>68</v>
      </c>
      <c r="W9" s="5" t="s">
        <v>69</v>
      </c>
    </row>
    <row r="10" spans="1:24" s="3" customFormat="1" ht="45" x14ac:dyDescent="0.25">
      <c r="A10" s="4" t="s">
        <v>3</v>
      </c>
      <c r="B10" s="4" t="s">
        <v>81</v>
      </c>
      <c r="C10" s="4" t="s">
        <v>75</v>
      </c>
      <c r="D10" s="4" t="s">
        <v>32</v>
      </c>
      <c r="E10" s="4" t="s">
        <v>33</v>
      </c>
      <c r="F10" s="4" t="s">
        <v>34</v>
      </c>
      <c r="G10" s="4" t="s">
        <v>35</v>
      </c>
      <c r="H10" s="4" t="s">
        <v>36</v>
      </c>
      <c r="I10" s="4" t="s">
        <v>62</v>
      </c>
      <c r="J10" s="4" t="s">
        <v>58</v>
      </c>
      <c r="K10" s="4" t="s">
        <v>59</v>
      </c>
      <c r="L10" s="4" t="s">
        <v>60</v>
      </c>
      <c r="M10" s="4" t="s">
        <v>98</v>
      </c>
      <c r="N10" s="4" t="s">
        <v>76</v>
      </c>
      <c r="O10" s="4" t="s">
        <v>61</v>
      </c>
      <c r="P10" s="4" t="s">
        <v>63</v>
      </c>
      <c r="Q10" s="4" t="s">
        <v>64</v>
      </c>
      <c r="R10" s="4" t="s">
        <v>65</v>
      </c>
      <c r="S10" s="4" t="s">
        <v>37</v>
      </c>
      <c r="T10" s="9" t="s">
        <v>38</v>
      </c>
      <c r="U10" s="9" t="s">
        <v>39</v>
      </c>
      <c r="V10" s="9" t="s">
        <v>40</v>
      </c>
      <c r="W10" s="9" t="s">
        <v>41</v>
      </c>
    </row>
    <row r="11" spans="1:24" ht="30" x14ac:dyDescent="0.25">
      <c r="A11" s="6" t="s">
        <v>82</v>
      </c>
      <c r="B11" s="6" t="s">
        <v>83</v>
      </c>
      <c r="C11" s="6" t="s">
        <v>85</v>
      </c>
      <c r="D11" s="6" t="s">
        <v>87</v>
      </c>
      <c r="E11" s="6" t="s">
        <v>84</v>
      </c>
      <c r="F11" s="6" t="s">
        <v>86</v>
      </c>
      <c r="G11" s="6" t="s">
        <v>88</v>
      </c>
      <c r="H11" s="6" t="s">
        <v>89</v>
      </c>
      <c r="I11" s="6" t="s">
        <v>90</v>
      </c>
      <c r="J11" s="6" t="s">
        <v>42</v>
      </c>
      <c r="K11" s="6" t="s">
        <v>43</v>
      </c>
      <c r="L11" s="6" t="s">
        <v>44</v>
      </c>
      <c r="M11" s="6" t="s">
        <v>45</v>
      </c>
      <c r="N11" s="6" t="s">
        <v>46</v>
      </c>
      <c r="O11" s="6" t="s">
        <v>47</v>
      </c>
      <c r="P11" s="6" t="s">
        <v>48</v>
      </c>
      <c r="Q11" s="6" t="s">
        <v>49</v>
      </c>
      <c r="R11" s="6" t="s">
        <v>50</v>
      </c>
      <c r="S11" s="6" t="s">
        <v>51</v>
      </c>
      <c r="T11" s="10" t="s">
        <v>95</v>
      </c>
      <c r="U11" s="11" t="s">
        <v>96</v>
      </c>
      <c r="V11" s="12" t="s">
        <v>70</v>
      </c>
      <c r="W11" s="12" t="s">
        <v>71</v>
      </c>
      <c r="X11" s="7"/>
    </row>
    <row r="12" spans="1:24" x14ac:dyDescent="0.25">
      <c r="A12" s="21" t="s">
        <v>93</v>
      </c>
      <c r="B12" s="21" t="s">
        <v>74</v>
      </c>
      <c r="C12" s="21">
        <v>20</v>
      </c>
      <c r="D12" s="25">
        <v>2316592</v>
      </c>
      <c r="E12" s="28">
        <v>0</v>
      </c>
      <c r="F12" s="28">
        <v>0</v>
      </c>
      <c r="G12" s="28">
        <v>0</v>
      </c>
      <c r="H12" s="28">
        <v>0</v>
      </c>
      <c r="I12" s="28">
        <v>42627627</v>
      </c>
      <c r="J12" s="28">
        <v>0</v>
      </c>
      <c r="K12" s="28">
        <v>0</v>
      </c>
      <c r="L12" s="28">
        <v>24982489</v>
      </c>
      <c r="M12" s="28">
        <v>0</v>
      </c>
      <c r="N12" s="28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19">
        <f>SUM(E12:L12)</f>
        <v>67610116</v>
      </c>
      <c r="U12" s="19">
        <f>SUM(M12:S12)</f>
        <v>0</v>
      </c>
      <c r="V12" s="19">
        <f>SUM(T12:U12)</f>
        <v>67610116</v>
      </c>
      <c r="W12" s="20">
        <f>V12/D12</f>
        <v>29.185163377927577</v>
      </c>
    </row>
    <row r="13" spans="1:24" x14ac:dyDescent="0.25">
      <c r="A13" s="21" t="s">
        <v>93</v>
      </c>
      <c r="B13" s="21" t="s">
        <v>74</v>
      </c>
      <c r="C13" s="21">
        <v>21</v>
      </c>
      <c r="D13" s="25">
        <v>241357</v>
      </c>
      <c r="E13" s="28">
        <v>54649674</v>
      </c>
      <c r="F13" s="28">
        <v>10915926</v>
      </c>
      <c r="G13" s="28">
        <v>13305163</v>
      </c>
      <c r="H13" s="28">
        <v>9250896</v>
      </c>
      <c r="I13" s="28">
        <v>8334626</v>
      </c>
      <c r="J13" s="28">
        <v>5879416</v>
      </c>
      <c r="K13" s="28">
        <v>159414949</v>
      </c>
      <c r="L13" s="28">
        <v>13262644</v>
      </c>
      <c r="M13" s="28">
        <v>0</v>
      </c>
      <c r="N13" s="28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19">
        <f t="shared" ref="T13:T16" si="0">SUM(E13:L13)</f>
        <v>275013294</v>
      </c>
      <c r="U13" s="19">
        <f t="shared" ref="U13:U16" si="1">SUM(M13:S13)</f>
        <v>0</v>
      </c>
      <c r="V13" s="19">
        <f t="shared" ref="V13:V16" si="2">SUM(T13:U13)</f>
        <v>275013294</v>
      </c>
      <c r="W13" s="20">
        <f t="shared" ref="W13:W16" si="3">V13/D13</f>
        <v>1139.4461068044432</v>
      </c>
    </row>
    <row r="14" spans="1:24" x14ac:dyDescent="0.25">
      <c r="A14" s="21" t="s">
        <v>93</v>
      </c>
      <c r="B14" s="21" t="s">
        <v>74</v>
      </c>
      <c r="C14" s="21">
        <v>22</v>
      </c>
      <c r="D14" s="25">
        <v>2820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20000000</v>
      </c>
      <c r="N14" s="28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19">
        <f t="shared" si="0"/>
        <v>0</v>
      </c>
      <c r="U14" s="19">
        <f t="shared" si="1"/>
        <v>20000000</v>
      </c>
      <c r="V14" s="19">
        <f t="shared" si="2"/>
        <v>20000000</v>
      </c>
      <c r="W14" s="20">
        <f t="shared" si="3"/>
        <v>7092.1985815602839</v>
      </c>
    </row>
    <row r="15" spans="1:24" x14ac:dyDescent="0.25">
      <c r="A15" s="21" t="s">
        <v>93</v>
      </c>
      <c r="B15" s="21" t="s">
        <v>74</v>
      </c>
      <c r="C15" s="21">
        <v>23</v>
      </c>
      <c r="D15" s="25">
        <v>2395892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19500000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19">
        <f t="shared" si="0"/>
        <v>0</v>
      </c>
      <c r="U15" s="19">
        <f t="shared" si="1"/>
        <v>19500000</v>
      </c>
      <c r="V15" s="19">
        <f t="shared" si="2"/>
        <v>19500000</v>
      </c>
      <c r="W15" s="20">
        <f t="shared" si="3"/>
        <v>8.1389311371297204</v>
      </c>
    </row>
    <row r="16" spans="1:24" x14ac:dyDescent="0.25">
      <c r="A16" s="21" t="s">
        <v>93</v>
      </c>
      <c r="B16" s="21" t="s">
        <v>74</v>
      </c>
      <c r="C16" s="21">
        <v>29</v>
      </c>
      <c r="D16" s="25">
        <v>2629583</v>
      </c>
      <c r="E16" s="28">
        <v>61569494</v>
      </c>
      <c r="F16" s="28">
        <v>12467894</v>
      </c>
      <c r="G16" s="28">
        <v>14694946</v>
      </c>
      <c r="H16" s="28">
        <v>10849938</v>
      </c>
      <c r="I16" s="28">
        <v>53494698</v>
      </c>
      <c r="J16" s="28">
        <v>6241648</v>
      </c>
      <c r="K16" s="28">
        <v>160494994</v>
      </c>
      <c r="L16" s="28">
        <v>40946197</v>
      </c>
      <c r="M16" s="28">
        <v>20000000</v>
      </c>
      <c r="N16" s="28">
        <v>19500000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19">
        <f t="shared" si="0"/>
        <v>360759809</v>
      </c>
      <c r="U16" s="19">
        <f t="shared" si="1"/>
        <v>39500000</v>
      </c>
      <c r="V16" s="19">
        <f t="shared" si="2"/>
        <v>400259809</v>
      </c>
      <c r="W16" s="20">
        <f t="shared" si="3"/>
        <v>152.21417578376494</v>
      </c>
    </row>
    <row r="17" spans="1:23" x14ac:dyDescent="0.25">
      <c r="A17" s="31"/>
      <c r="B17" s="31"/>
      <c r="C17" s="31"/>
      <c r="D17" s="4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29">
        <f t="shared" ref="T17" si="4">SUM(E17:L17)</f>
        <v>0</v>
      </c>
      <c r="U17" s="29">
        <f t="shared" ref="U17" si="5">SUM(M17:S17)</f>
        <v>0</v>
      </c>
      <c r="V17" s="29">
        <f t="shared" ref="V17" si="6">SUM(T17:U17)</f>
        <v>0</v>
      </c>
      <c r="W17" s="30" t="e">
        <f t="shared" ref="W17" si="7">V17/D17</f>
        <v>#DIV/0!</v>
      </c>
    </row>
    <row r="18" spans="1:23" x14ac:dyDescent="0.25">
      <c r="A18" s="31"/>
      <c r="B18" s="31"/>
      <c r="C18" s="33"/>
      <c r="D18" s="4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29">
        <f t="shared" ref="T18:T25" si="8">SUM(E18:L18)</f>
        <v>0</v>
      </c>
      <c r="U18" s="29">
        <f t="shared" ref="U18:U25" si="9">SUM(M18:S18)</f>
        <v>0</v>
      </c>
      <c r="V18" s="29">
        <f t="shared" ref="V18:V25" si="10">SUM(T18:U18)</f>
        <v>0</v>
      </c>
      <c r="W18" s="30" t="e">
        <f t="shared" ref="W18:W25" si="11">V18/D18</f>
        <v>#DIV/0!</v>
      </c>
    </row>
    <row r="19" spans="1:23" x14ac:dyDescent="0.25">
      <c r="A19" s="31"/>
      <c r="B19" s="31"/>
      <c r="C19" s="33"/>
      <c r="D19" s="4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29">
        <f t="shared" si="8"/>
        <v>0</v>
      </c>
      <c r="U19" s="29">
        <f t="shared" si="9"/>
        <v>0</v>
      </c>
      <c r="V19" s="29">
        <f t="shared" si="10"/>
        <v>0</v>
      </c>
      <c r="W19" s="30" t="e">
        <f t="shared" si="11"/>
        <v>#DIV/0!</v>
      </c>
    </row>
    <row r="20" spans="1:23" x14ac:dyDescent="0.25">
      <c r="A20" s="31"/>
      <c r="B20" s="31"/>
      <c r="C20" s="33"/>
      <c r="D20" s="4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29">
        <f t="shared" si="8"/>
        <v>0</v>
      </c>
      <c r="U20" s="29">
        <f t="shared" si="9"/>
        <v>0</v>
      </c>
      <c r="V20" s="29">
        <f t="shared" si="10"/>
        <v>0</v>
      </c>
      <c r="W20" s="30" t="e">
        <f t="shared" si="11"/>
        <v>#DIV/0!</v>
      </c>
    </row>
    <row r="21" spans="1:23" x14ac:dyDescent="0.25">
      <c r="A21" s="31"/>
      <c r="B21" s="31"/>
      <c r="C21" s="33"/>
      <c r="D21" s="4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29">
        <f t="shared" si="8"/>
        <v>0</v>
      </c>
      <c r="U21" s="29">
        <f t="shared" si="9"/>
        <v>0</v>
      </c>
      <c r="V21" s="29">
        <f t="shared" si="10"/>
        <v>0</v>
      </c>
      <c r="W21" s="30" t="e">
        <f t="shared" si="11"/>
        <v>#DIV/0!</v>
      </c>
    </row>
    <row r="22" spans="1:23" x14ac:dyDescent="0.25">
      <c r="A22" s="31"/>
      <c r="B22" s="31"/>
      <c r="C22" s="35"/>
      <c r="D22" s="4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29">
        <f t="shared" si="8"/>
        <v>0</v>
      </c>
      <c r="U22" s="29">
        <f t="shared" si="9"/>
        <v>0</v>
      </c>
      <c r="V22" s="29">
        <f t="shared" si="10"/>
        <v>0</v>
      </c>
      <c r="W22" s="30" t="e">
        <f t="shared" si="11"/>
        <v>#DIV/0!</v>
      </c>
    </row>
    <row r="23" spans="1:23" x14ac:dyDescent="0.25">
      <c r="A23" s="31"/>
      <c r="B23" s="31"/>
      <c r="C23" s="31"/>
      <c r="D23" s="4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29">
        <f t="shared" si="8"/>
        <v>0</v>
      </c>
      <c r="U23" s="29">
        <f t="shared" si="9"/>
        <v>0</v>
      </c>
      <c r="V23" s="29">
        <f t="shared" si="10"/>
        <v>0</v>
      </c>
      <c r="W23" s="30" t="e">
        <f t="shared" si="11"/>
        <v>#DIV/0!</v>
      </c>
    </row>
    <row r="24" spans="1:23" x14ac:dyDescent="0.25">
      <c r="A24" s="31"/>
      <c r="B24" s="31"/>
      <c r="C24" s="31"/>
      <c r="D24" s="4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9">
        <f t="shared" si="8"/>
        <v>0</v>
      </c>
      <c r="U24" s="29">
        <f t="shared" si="9"/>
        <v>0</v>
      </c>
      <c r="V24" s="29">
        <f t="shared" si="10"/>
        <v>0</v>
      </c>
      <c r="W24" s="30" t="e">
        <f t="shared" si="11"/>
        <v>#DIV/0!</v>
      </c>
    </row>
    <row r="25" spans="1:23" x14ac:dyDescent="0.25">
      <c r="A25" s="34"/>
      <c r="B25" s="34"/>
      <c r="C25" s="34"/>
      <c r="D25" s="4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29">
        <f t="shared" si="8"/>
        <v>0</v>
      </c>
      <c r="U25" s="29">
        <f t="shared" si="9"/>
        <v>0</v>
      </c>
      <c r="V25" s="29">
        <f t="shared" si="10"/>
        <v>0</v>
      </c>
      <c r="W25" s="30" t="e">
        <f t="shared" si="11"/>
        <v>#DIV/0!</v>
      </c>
    </row>
    <row r="26" spans="1:23" x14ac:dyDescent="0.25">
      <c r="A26" s="34"/>
      <c r="B26" s="34"/>
      <c r="C26" s="34"/>
      <c r="D26" s="4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29">
        <f t="shared" ref="T26:T30" si="12">SUM(E26:L26)</f>
        <v>0</v>
      </c>
      <c r="U26" s="29">
        <f t="shared" ref="U26:U30" si="13">SUM(M26:S26)</f>
        <v>0</v>
      </c>
      <c r="V26" s="29">
        <f t="shared" ref="V26:V30" si="14">SUM(T26:U26)</f>
        <v>0</v>
      </c>
      <c r="W26" s="30" t="e">
        <f t="shared" ref="W26:W30" si="15">V26/D26</f>
        <v>#DIV/0!</v>
      </c>
    </row>
    <row r="27" spans="1:23" x14ac:dyDescent="0.25">
      <c r="A27" s="34"/>
      <c r="B27" s="34"/>
      <c r="C27" s="34"/>
      <c r="D27" s="4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29">
        <f t="shared" si="12"/>
        <v>0</v>
      </c>
      <c r="U27" s="29">
        <f t="shared" si="13"/>
        <v>0</v>
      </c>
      <c r="V27" s="29">
        <f t="shared" si="14"/>
        <v>0</v>
      </c>
      <c r="W27" s="30" t="e">
        <f t="shared" si="15"/>
        <v>#DIV/0!</v>
      </c>
    </row>
    <row r="28" spans="1:23" x14ac:dyDescent="0.25">
      <c r="A28" s="34"/>
      <c r="B28" s="34"/>
      <c r="C28" s="34"/>
      <c r="D28" s="4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9">
        <f t="shared" si="12"/>
        <v>0</v>
      </c>
      <c r="U28" s="29">
        <f t="shared" si="13"/>
        <v>0</v>
      </c>
      <c r="V28" s="29">
        <f t="shared" si="14"/>
        <v>0</v>
      </c>
      <c r="W28" s="30" t="e">
        <f t="shared" si="15"/>
        <v>#DIV/0!</v>
      </c>
    </row>
    <row r="29" spans="1:23" x14ac:dyDescent="0.25">
      <c r="A29" s="34"/>
      <c r="B29" s="34"/>
      <c r="C29" s="34"/>
      <c r="D29" s="4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29">
        <f t="shared" si="12"/>
        <v>0</v>
      </c>
      <c r="U29" s="29">
        <f t="shared" si="13"/>
        <v>0</v>
      </c>
      <c r="V29" s="29">
        <f t="shared" si="14"/>
        <v>0</v>
      </c>
      <c r="W29" s="30" t="e">
        <f t="shared" si="15"/>
        <v>#DIV/0!</v>
      </c>
    </row>
    <row r="30" spans="1:23" x14ac:dyDescent="0.25">
      <c r="A30" s="34"/>
      <c r="B30" s="34"/>
      <c r="C30" s="34"/>
      <c r="D30" s="4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29">
        <f t="shared" si="12"/>
        <v>0</v>
      </c>
      <c r="U30" s="29">
        <f t="shared" si="13"/>
        <v>0</v>
      </c>
      <c r="V30" s="29">
        <f t="shared" si="14"/>
        <v>0</v>
      </c>
      <c r="W30" s="30" t="e">
        <f t="shared" si="15"/>
        <v>#DIV/0!</v>
      </c>
    </row>
    <row r="31" spans="1:23" x14ac:dyDescent="0.25">
      <c r="D31" s="4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23" x14ac:dyDescent="0.25"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4:19" x14ac:dyDescent="0.25"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4:19" x14ac:dyDescent="0.25"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4:19" x14ac:dyDescent="0.25"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4:19" x14ac:dyDescent="0.25"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4:19" x14ac:dyDescent="0.25"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4:19" x14ac:dyDescent="0.25"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4:19" x14ac:dyDescent="0.25"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4:19" x14ac:dyDescent="0.25"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4:19" x14ac:dyDescent="0.25"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4:19" x14ac:dyDescent="0.25"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4:19" x14ac:dyDescent="0.25"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4:19" x14ac:dyDescent="0.25"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</sheetData>
  <pageMargins left="0.7" right="0.7" top="0.75" bottom="0.75" header="0.3" footer="0.3"/>
  <pageSetup scale="84" orientation="landscape" r:id="rId1"/>
  <colBreaks count="3" manualBreakCount="3">
    <brk id="4" max="29" man="1"/>
    <brk id="11" max="29" man="1"/>
    <brk id="18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defaultColWidth="9.140625" defaultRowHeight="15" x14ac:dyDescent="0.25"/>
  <cols>
    <col min="1" max="2" width="20.7109375" customWidth="1"/>
    <col min="3" max="3" width="17.7109375" customWidth="1"/>
    <col min="4" max="4" width="19.140625" customWidth="1"/>
    <col min="5" max="5" width="18.7109375" customWidth="1"/>
    <col min="6" max="6" width="18.140625" customWidth="1"/>
    <col min="7" max="16384" width="9.140625" style="15"/>
  </cols>
  <sheetData>
    <row r="1" spans="1:6" x14ac:dyDescent="0.25">
      <c r="A1" s="1" t="s">
        <v>0</v>
      </c>
      <c r="B1" s="1"/>
    </row>
    <row r="2" spans="1:6" x14ac:dyDescent="0.25">
      <c r="A2" s="1" t="s">
        <v>52</v>
      </c>
      <c r="B2" s="1"/>
    </row>
    <row r="4" spans="1:6" x14ac:dyDescent="0.25">
      <c r="A4" t="s">
        <v>73</v>
      </c>
    </row>
    <row r="5" spans="1:6" customFormat="1" x14ac:dyDescent="0.25">
      <c r="A5" s="8" t="s">
        <v>2</v>
      </c>
      <c r="B5" s="8"/>
    </row>
    <row r="6" spans="1:6" customFormat="1" x14ac:dyDescent="0.25">
      <c r="A6" s="24" t="s">
        <v>97</v>
      </c>
      <c r="B6" s="24"/>
    </row>
    <row r="7" spans="1:6" customFormat="1" x14ac:dyDescent="0.25">
      <c r="A7" s="8"/>
      <c r="B7" s="8"/>
    </row>
    <row r="8" spans="1:6" x14ac:dyDescent="0.25">
      <c r="D8" s="13" t="s">
        <v>15</v>
      </c>
      <c r="E8" s="5" t="s">
        <v>16</v>
      </c>
      <c r="F8" s="17"/>
    </row>
    <row r="9" spans="1:6" s="16" customFormat="1" ht="30" x14ac:dyDescent="0.25">
      <c r="A9" s="4" t="s">
        <v>3</v>
      </c>
      <c r="B9" s="4" t="s">
        <v>81</v>
      </c>
      <c r="C9" s="4" t="s">
        <v>91</v>
      </c>
      <c r="D9" s="14" t="s">
        <v>53</v>
      </c>
      <c r="E9" s="4" t="s">
        <v>32</v>
      </c>
      <c r="F9" s="18" t="s">
        <v>54</v>
      </c>
    </row>
    <row r="10" spans="1:6" x14ac:dyDescent="0.25">
      <c r="A10" s="6" t="s">
        <v>55</v>
      </c>
      <c r="B10" s="6" t="s">
        <v>56</v>
      </c>
      <c r="C10" s="6" t="s">
        <v>66</v>
      </c>
      <c r="D10" s="6" t="s">
        <v>67</v>
      </c>
      <c r="E10" s="6" t="s">
        <v>92</v>
      </c>
      <c r="F10" s="12" t="s">
        <v>72</v>
      </c>
    </row>
    <row r="11" spans="1:6" x14ac:dyDescent="0.25">
      <c r="A11" s="21" t="s">
        <v>57</v>
      </c>
      <c r="B11" s="21" t="s">
        <v>74</v>
      </c>
      <c r="C11" s="21">
        <v>50</v>
      </c>
      <c r="D11" s="27">
        <v>32561610.68</v>
      </c>
      <c r="E11" s="25">
        <v>518951</v>
      </c>
      <c r="F11" s="38">
        <f t="shared" ref="F11:F20" si="0">D11/E11</f>
        <v>62.745058165414463</v>
      </c>
    </row>
    <row r="12" spans="1:6" x14ac:dyDescent="0.25">
      <c r="A12" s="21" t="s">
        <v>57</v>
      </c>
      <c r="B12" s="21" t="s">
        <v>74</v>
      </c>
      <c r="C12" s="21">
        <v>51</v>
      </c>
      <c r="D12" s="27">
        <v>99446160.120000005</v>
      </c>
      <c r="E12" s="25">
        <v>1797641</v>
      </c>
      <c r="F12" s="38">
        <f t="shared" si="0"/>
        <v>55.320367147834304</v>
      </c>
    </row>
    <row r="13" spans="1:6" x14ac:dyDescent="0.25">
      <c r="A13" s="21" t="s">
        <v>57</v>
      </c>
      <c r="B13" s="21" t="s">
        <v>74</v>
      </c>
      <c r="C13" s="21">
        <v>56</v>
      </c>
      <c r="D13" s="27">
        <v>0</v>
      </c>
      <c r="E13" s="25">
        <v>2820</v>
      </c>
      <c r="F13" s="38">
        <f t="shared" si="0"/>
        <v>0</v>
      </c>
    </row>
    <row r="14" spans="1:6" x14ac:dyDescent="0.25">
      <c r="A14" s="21" t="s">
        <v>57</v>
      </c>
      <c r="B14" s="21" t="s">
        <v>74</v>
      </c>
      <c r="C14" s="21">
        <v>57</v>
      </c>
      <c r="D14" s="27">
        <v>1641619.98</v>
      </c>
      <c r="E14" s="25">
        <v>241357</v>
      </c>
      <c r="F14" s="38">
        <f t="shared" si="0"/>
        <v>6.8016257245491119</v>
      </c>
    </row>
    <row r="15" spans="1:6" x14ac:dyDescent="0.25">
      <c r="A15" s="21" t="s">
        <v>57</v>
      </c>
      <c r="B15" s="21" t="s">
        <v>74</v>
      </c>
      <c r="C15" s="21">
        <v>59</v>
      </c>
      <c r="D15" s="27">
        <v>138709497.44</v>
      </c>
      <c r="E15" s="25">
        <v>2629583</v>
      </c>
      <c r="F15" s="38">
        <f t="shared" si="0"/>
        <v>52.749617502090636</v>
      </c>
    </row>
    <row r="16" spans="1:6" x14ac:dyDescent="0.25">
      <c r="A16" s="34"/>
      <c r="B16" s="34"/>
      <c r="C16" s="34"/>
      <c r="D16" s="40"/>
      <c r="E16" s="32"/>
      <c r="F16" s="39" t="e">
        <f t="shared" si="0"/>
        <v>#DIV/0!</v>
      </c>
    </row>
    <row r="17" spans="1:6" x14ac:dyDescent="0.25">
      <c r="A17" s="34"/>
      <c r="B17" s="34"/>
      <c r="C17" s="34"/>
      <c r="D17" s="40"/>
      <c r="E17" s="32"/>
      <c r="F17" s="39" t="e">
        <f t="shared" si="0"/>
        <v>#DIV/0!</v>
      </c>
    </row>
    <row r="18" spans="1:6" x14ac:dyDescent="0.25">
      <c r="A18" s="34"/>
      <c r="B18" s="34"/>
      <c r="C18" s="34"/>
      <c r="D18" s="40"/>
      <c r="E18" s="32"/>
      <c r="F18" s="39" t="e">
        <f t="shared" si="0"/>
        <v>#DIV/0!</v>
      </c>
    </row>
    <row r="19" spans="1:6" x14ac:dyDescent="0.25">
      <c r="A19" s="34"/>
      <c r="B19" s="34"/>
      <c r="C19" s="34"/>
      <c r="D19" s="40"/>
      <c r="E19" s="32"/>
      <c r="F19" s="39" t="e">
        <f t="shared" si="0"/>
        <v>#DIV/0!</v>
      </c>
    </row>
    <row r="20" spans="1:6" x14ac:dyDescent="0.25">
      <c r="A20" s="34"/>
      <c r="B20" s="34"/>
      <c r="C20" s="34"/>
      <c r="D20" s="40"/>
      <c r="E20" s="34"/>
      <c r="F20" s="39" t="e">
        <f t="shared" si="0"/>
        <v>#DIV/0!</v>
      </c>
    </row>
    <row r="21" spans="1:6" x14ac:dyDescent="0.25">
      <c r="A21" s="34"/>
      <c r="B21" s="34"/>
      <c r="C21" s="34"/>
      <c r="D21" s="40"/>
      <c r="E21" s="34"/>
      <c r="F21" s="39" t="e">
        <f t="shared" ref="F21:F25" si="1">D21/E21</f>
        <v>#DIV/0!</v>
      </c>
    </row>
    <row r="22" spans="1:6" x14ac:dyDescent="0.25">
      <c r="A22" s="34"/>
      <c r="B22" s="34"/>
      <c r="C22" s="34"/>
      <c r="D22" s="40"/>
      <c r="E22" s="34"/>
      <c r="F22" s="39" t="e">
        <f t="shared" si="1"/>
        <v>#DIV/0!</v>
      </c>
    </row>
    <row r="23" spans="1:6" x14ac:dyDescent="0.25">
      <c r="A23" s="34"/>
      <c r="B23" s="34"/>
      <c r="C23" s="34"/>
      <c r="D23" s="40"/>
      <c r="E23" s="34"/>
      <c r="F23" s="39" t="e">
        <f t="shared" si="1"/>
        <v>#DIV/0!</v>
      </c>
    </row>
    <row r="24" spans="1:6" x14ac:dyDescent="0.25">
      <c r="A24" s="34"/>
      <c r="B24" s="34"/>
      <c r="C24" s="34"/>
      <c r="D24" s="40"/>
      <c r="E24" s="34"/>
      <c r="F24" s="39" t="e">
        <f t="shared" si="1"/>
        <v>#DIV/0!</v>
      </c>
    </row>
    <row r="25" spans="1:6" x14ac:dyDescent="0.25">
      <c r="A25" s="34"/>
      <c r="B25" s="34"/>
      <c r="C25" s="34"/>
      <c r="D25" s="40"/>
      <c r="E25" s="34"/>
      <c r="F25" s="39" t="e">
        <f t="shared" si="1"/>
        <v>#DIV/0!</v>
      </c>
    </row>
  </sheetData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1F4A4E79ADC45A1845454F2CE263F" ma:contentTypeVersion="4" ma:contentTypeDescription="Create a new document." ma:contentTypeScope="" ma:versionID="06e3ba17e6d1a496901100f9a00d3a20">
  <xsd:schema xmlns:xsd="http://www.w3.org/2001/XMLSchema" xmlns:xs="http://www.w3.org/2001/XMLSchema" xmlns:p="http://schemas.microsoft.com/office/2006/metadata/properties" xmlns:ns2="c39e3a11-b124-4187-a0f6-296d8bd74387" xmlns:ns3="d29a8555-db37-4257-91ea-e6d336cdedf2" targetNamespace="http://schemas.microsoft.com/office/2006/metadata/properties" ma:root="true" ma:fieldsID="94271862ada89de49815ac57a679cb1a" ns2:_="" ns3:_="">
    <xsd:import namespace="c39e3a11-b124-4187-a0f6-296d8bd74387"/>
    <xsd:import namespace="d29a8555-db37-4257-91ea-e6d336cde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a11-b124-4187-a0f6-296d8bd74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a8555-db37-4257-91ea-e6d336cde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9a8555-db37-4257-91ea-e6d336cdedf2">
      <UserInfo>
        <DisplayName>Megan Burns</DisplayName>
        <AccountId>17</AccountId>
        <AccountType/>
      </UserInfo>
      <UserInfo>
        <DisplayName>Michael Bailit</DisplayName>
        <AccountId>22</AccountId>
        <AccountType/>
      </UserInfo>
      <UserInfo>
        <DisplayName>Justine Zayhowski</DisplayName>
        <AccountId>2633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905D3B5-1811-4FE3-8AD6-B1E9EEA0A8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967A41-9FED-4753-8508-B613AB83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e3a11-b124-4187-a0f6-296d8bd74387"/>
    <ds:schemaRef ds:uri="d29a8555-db37-4257-91ea-e6d336cde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72BC8B-BFF5-4C15-9C69-9329B096B366}">
  <ds:schemaRefs>
    <ds:schemaRef ds:uri="http://schemas.microsoft.com/office/2006/documentManagement/types"/>
    <ds:schemaRef ds:uri="http://schemas.microsoft.com/office/infopath/2007/PartnerControls"/>
    <ds:schemaRef ds:uri="c39e3a11-b124-4187-a0f6-296d8bd74387"/>
    <ds:schemaRef ds:uri="d29a8555-db37-4257-91ea-e6d336cdedf2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HD-TME</vt:lpstr>
      <vt:lpstr>PR Record Type</vt:lpstr>
      <vt:lpstr>RX Rebates</vt:lpstr>
      <vt:lpstr>'PR Record Type'!Print_Area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K.O'Brien</dc:creator>
  <cp:lastModifiedBy>Administrator</cp:lastModifiedBy>
  <cp:revision/>
  <cp:lastPrinted>2019-01-25T16:00:53Z</cp:lastPrinted>
  <dcterms:created xsi:type="dcterms:W3CDTF">2014-03-21T15:16:19Z</dcterms:created>
  <dcterms:modified xsi:type="dcterms:W3CDTF">2019-02-06T19:51:17Z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0x0101007CF1F4A4E79ADC45A1845454F2CE263F</vt:lpwstr>
  </property>
  <property fmtid="{D5CDD505-2E9C-101B-9397-08002B2CF9AE}" pid="3" name="AuthorIds_UIVersion_1024">
    <vt:lpwstr>17</vt:lpwstr>
  </property>
  <property fmtid="{D5CDD505-2E9C-101B-9397-08002B2CF9AE}" pid="4" name="AuthorIds_UIVersion_2048">
    <vt:lpwstr>22</vt:lpwstr>
  </property>
</Properties>
</file>