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5.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6.xml" ContentType="application/vnd.openxmlformats-officedocument.spreadsheetml.table+xml"/>
  <Override PartName="/xl/comments5.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tables/table7.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comments7.xml" ContentType="application/vnd.openxmlformats-officedocument.spreadsheetml.comments+xml"/>
  <Override PartName="/xl/tables/table13.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4.xml" ContentType="application/vnd.openxmlformats-officedocument.spreadsheetml.table+xml"/>
  <Override PartName="/xl/drawings/drawing14.xml" ContentType="application/vnd.openxmlformats-officedocument.drawing+xml"/>
  <Override PartName="/xl/tables/table15.xml" ContentType="application/vnd.openxmlformats-officedocument.spreadsheetml.table+xml"/>
  <Override PartName="/xl/drawings/drawing15.xml" ContentType="application/vnd.openxmlformats-officedocument.drawing+xml"/>
  <Override PartName="/xl/tables/table16.xml" ContentType="application/vnd.openxmlformats-officedocument.spreadsheetml.table+xml"/>
  <Override PartName="/xl/comments9.xml" ContentType="application/vnd.openxmlformats-officedocument.spreadsheetml.comments+xml"/>
  <Override PartName="/xl/drawings/drawing16.xml" ContentType="application/vnd.openxmlformats-officedocument.drawing+xml"/>
  <Override PartName="/xl/tables/table17.xml" ContentType="application/vnd.openxmlformats-officedocument.spreadsheetml.table+xml"/>
  <Override PartName="/xl/comments10.xml" ContentType="application/vnd.openxmlformats-officedocument.spreadsheetml.comments+xml"/>
  <Override PartName="/xl/tables/table18.xml" ContentType="application/vnd.openxmlformats-officedocument.spreadsheetml.table+xml"/>
  <Override PartName="/xl/drawings/drawing1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drawings/drawing18.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19.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20.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21.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drawings/drawing22.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drawings/drawing23.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drawings/drawing24.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drawings/drawing25.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drawings/drawing26.xml" ContentType="application/vnd.openxmlformats-officedocument.drawing+xml"/>
  <Override PartName="/xl/tables/table43.xml" ContentType="application/vnd.openxmlformats-officedocument.spreadsheetml.table+xml"/>
  <Override PartName="/xl/drawings/drawing27.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drawings/drawing28.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drawings/drawing29.xml" ContentType="application/vnd.openxmlformats-officedocument.drawing+xml"/>
  <Override PartName="/xl/tables/table52.xml" ContentType="application/vnd.openxmlformats-officedocument.spreadsheetml.table+xml"/>
  <Override PartName="/xl/comments11.xml" ContentType="application/vnd.openxmlformats-officedocument.spreadsheetml.comments+xml"/>
  <Override PartName="/xl/drawings/drawing30.xml" ContentType="application/vnd.openxmlformats-officedocument.drawing+xml"/>
  <Override PartName="/xl/tables/table53.xml" ContentType="application/vnd.openxmlformats-officedocument.spreadsheetml.table+xml"/>
  <Override PartName="/xl/drawings/drawing31.xml" ContentType="application/vnd.openxmlformats-officedocument.drawing+xml"/>
  <Override PartName="/xl/tables/table54.xml" ContentType="application/vnd.openxmlformats-officedocument.spreadsheetml.table+xml"/>
  <Override PartName="/xl/comments12.xml" ContentType="application/vnd.openxmlformats-officedocument.spreadsheetml.comments+xml"/>
  <Override PartName="/xl/drawings/drawing32.xml" ContentType="application/vnd.openxmlformats-officedocument.drawing+xml"/>
  <Override PartName="/xl/tables/table55.xml" ContentType="application/vnd.openxmlformats-officedocument.spreadsheetml.table+xml"/>
  <Override PartName="/xl/comments13.xml" ContentType="application/vnd.openxmlformats-officedocument.spreadsheetml.comments+xml"/>
  <Override PartName="/xl/drawings/drawing33.xml" ContentType="application/vnd.openxmlformats-officedocument.drawing+xml"/>
  <Override PartName="/xl/tables/table56.xml" ContentType="application/vnd.openxmlformats-officedocument.spreadsheetml.table+xml"/>
  <Override PartName="/xl/drawings/drawing34.xml" ContentType="application/vnd.openxmlformats-officedocument.drawing+xml"/>
  <Override PartName="/xl/tables/table57.xml" ContentType="application/vnd.openxmlformats-officedocument.spreadsheetml.table+xml"/>
  <Override PartName="/xl/drawings/drawing35.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stateofdelaware-my.sharepoint.com/personal/justin_c_richards_delaware_gov/Documents/"/>
    </mc:Choice>
  </mc:AlternateContent>
  <xr:revisionPtr revIDLastSave="0" documentId="8_{619C355B-DF91-423F-88E1-0F89AD43930D}" xr6:coauthVersionLast="47" xr6:coauthVersionMax="47" xr10:uidLastSave="{00000000-0000-0000-0000-000000000000}"/>
  <bookViews>
    <workbookView xWindow="-28920" yWindow="-1185" windowWidth="29040" windowHeight="16440" tabRatio="914" xr2:uid="{429B6100-D35D-42E2-A198-0BFCBF1DC0C6}"/>
  </bookViews>
  <sheets>
    <sheet name="Title" sheetId="2" r:id="rId1"/>
    <sheet name="Table of Content" sheetId="3" state="hidden" r:id="rId2"/>
    <sheet name="Status" sheetId="4" state="hidden" r:id="rId3"/>
    <sheet name="Customer Signatories" sheetId="6" state="hidden" r:id="rId4"/>
    <sheet name="Version" sheetId="100" r:id="rId5"/>
    <sheet name="Terminology" sheetId="7" r:id="rId6"/>
    <sheet name="Payer + Programs - ALL " sheetId="57" r:id="rId7"/>
    <sheet name="Services + Modifiers - ALL" sheetId="91" r:id="rId8"/>
    <sheet name="Sheet2" sheetId="103" r:id="rId9"/>
    <sheet name="Units of Measure" sheetId="17" r:id="rId10"/>
    <sheet name="Languages" sheetId="18" r:id="rId11"/>
    <sheet name="User Security" sheetId="19" r:id="rId12"/>
    <sheet name="Visit Status" sheetId="24" r:id="rId13"/>
    <sheet name="Visit Capture- Mobile" sheetId="20" r:id="rId14"/>
    <sheet name="Visit Capture- TVV" sheetId="21" r:id="rId15"/>
    <sheet name="Visit Exceptions" sheetId="23" r:id="rId16"/>
    <sheet name="Task List" sheetId="85" r:id="rId17"/>
    <sheet name="Scheduling" sheetId="27" r:id="rId18"/>
    <sheet name="Devices" sheetId="30" r:id="rId19"/>
    <sheet name="Reason Codes" sheetId="25" r:id="rId20"/>
    <sheet name="Interfaces" sheetId="33" r:id="rId21"/>
    <sheet name="SFTP setup" sheetId="32" r:id="rId22"/>
    <sheet name="Provider" sheetId="34" r:id="rId23"/>
    <sheet name="Provider Interface" sheetId="35" r:id="rId24"/>
    <sheet name="Client-Member" sheetId="38" r:id="rId25"/>
    <sheet name="Client-Member Interface" sheetId="73" r:id="rId26"/>
    <sheet name="Authorization Interface" sheetId="66" r:id="rId27"/>
    <sheet name=" ALT EVV Vendor Interface" sheetId="67" r:id="rId28"/>
    <sheet name="DEDMMA Claims Interface" sheetId="89" r:id="rId29"/>
    <sheet name="DEACDE Claims Interface" sheetId="93" r:id="rId30"/>
    <sheet name="DEHHO Claims Interface" sheetId="94" r:id="rId31"/>
    <sheet name="DEDMMA Paid Claims" sheetId="90" r:id="rId32"/>
    <sheet name="Data Warehouse Interface (ACDE)" sheetId="97" r:id="rId33"/>
    <sheet name="Data Warehouse Interface (HHO)" sheetId="96" r:id="rId34"/>
    <sheet name="Caregiver" sheetId="36" r:id="rId35"/>
    <sheet name="Data Warehouse Interface (DEFH)" sheetId="98" r:id="rId36"/>
    <sheet name="Data Warehouse Interface GW " sheetId="102" r:id="rId37"/>
    <sheet name="Reports Listing" sheetId="49" r:id="rId38"/>
    <sheet name="Aggregator Portal Access" sheetId="52" r:id="rId39"/>
    <sheet name="Business Intelligence Card List" sheetId="50" r:id="rId40"/>
    <sheet name="Security Roles" sheetId="51" r:id="rId41"/>
    <sheet name="Provider Portal Access" sheetId="53" r:id="rId42"/>
    <sheet name="Self Directed Portal Access" sheetId="54" r:id="rId43"/>
    <sheet name="Q&amp;A" sheetId="74" state="hidden" r:id="rId44"/>
    <sheet name="A1 Payers + Programs" sheetId="75" r:id="rId45"/>
    <sheet name="A2 Services + Modifiers" sheetId="86" r:id="rId46"/>
    <sheet name="A3 Exception Codes" sheetId="84" r:id="rId47"/>
    <sheet name="A4 Reason Codes" sheetId="77" r:id="rId48"/>
    <sheet name="A5 Task List" sheetId="78" r:id="rId49"/>
    <sheet name="A6 Valid Timezones" sheetId="71" r:id="rId50"/>
    <sheet name="A7 Languages" sheetId="79" r:id="rId51"/>
    <sheet name="A8 US State Abbreviations" sheetId="82" r:id="rId52"/>
    <sheet name="Sheet1" sheetId="99" r:id="rId53"/>
  </sheets>
  <externalReferences>
    <externalReference r:id="rId54"/>
  </externalReferences>
  <definedNames>
    <definedName name="_xlnm._FilterDatabase" localSheetId="45" hidden="1">'A2 Services + Modifiers'!$A$2:$H$236</definedName>
    <definedName name="_xlnm._FilterDatabase" localSheetId="6" hidden="1">'Payer + Programs - ALL '!$D$18:$E$18</definedName>
    <definedName name="_xlnm._FilterDatabase" localSheetId="7" hidden="1">'Services + Modifiers - ALL'!$T$19:$T$27</definedName>
    <definedName name="_xlnm._FilterDatabase" localSheetId="21" hidden="1">'SFTP setup'!#REF!</definedName>
    <definedName name="_Hlk15989495" localSheetId="23">'Provider Interface'!#REF!</definedName>
    <definedName name="_Hlk9332633" localSheetId="23">'Provider Interface'!#REF!</definedName>
    <definedName name="_xlnm.Print_Titles" localSheetId="27">' ALT EVV Vendor Interface'!$17:$17</definedName>
    <definedName name="_xlnm.Print_Titles" localSheetId="45">'A2 Services + Modifiers'!$2:$2</definedName>
    <definedName name="_xlnm.Print_Titles" localSheetId="26">'Authorization Interface'!$19:$19</definedName>
    <definedName name="_xlnm.Print_Titles" localSheetId="25">'Client-Member Interface'!$18:$18</definedName>
    <definedName name="_xlnm.Print_Titles" localSheetId="32">'Data Warehouse Interface (ACDE)'!$43:$43</definedName>
    <definedName name="_xlnm.Print_Titles" localSheetId="35">'Data Warehouse Interface (DEFH)'!$43:$43</definedName>
    <definedName name="_xlnm.Print_Titles" localSheetId="33">'Data Warehouse Interface (HHO)'!$43:$43</definedName>
    <definedName name="_xlnm.Print_Titles" localSheetId="36">'Data Warehouse Interface GW '!$43:$43</definedName>
    <definedName name="_xlnm.Print_Titles" localSheetId="29">'DEACDE Claims Interface'!$20:$20</definedName>
    <definedName name="_xlnm.Print_Titles" localSheetId="28">'DEDMMA Claims Interface'!$20:$20</definedName>
    <definedName name="_xlnm.Print_Titles" localSheetId="31">'DEDMMA Paid Claims'!$19:$19</definedName>
    <definedName name="_xlnm.Print_Titles" localSheetId="30">'DEHHO Claims Interface'!$33:$33</definedName>
    <definedName name="_xlnm.Print_Titles" localSheetId="23">'Provider Interface'!$19:$19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63" i="91" l="1"/>
  <c r="O263" i="91"/>
  <c r="Q263" i="91"/>
  <c r="L262" i="91"/>
  <c r="O262" i="91"/>
  <c r="Q262" i="91"/>
  <c r="C350" i="102"/>
  <c r="C348" i="102"/>
  <c r="C262" i="102"/>
  <c r="C260" i="102"/>
  <c r="C251" i="102"/>
  <c r="C227" i="102"/>
  <c r="C226" i="102"/>
  <c r="C200" i="102"/>
  <c r="C199" i="102"/>
  <c r="C198" i="102"/>
  <c r="C190" i="102"/>
  <c r="C178" i="102"/>
  <c r="C147" i="102"/>
  <c r="C98" i="102"/>
  <c r="C89" i="102"/>
  <c r="C46" i="102"/>
  <c r="L126" i="91"/>
  <c r="O126" i="91"/>
  <c r="Q126" i="91"/>
  <c r="L125" i="91"/>
  <c r="O125" i="91"/>
  <c r="Q125" i="91"/>
  <c r="L101" i="91"/>
  <c r="L91" i="91"/>
  <c r="L83" i="91"/>
  <c r="L81" i="91"/>
  <c r="L78" i="91"/>
  <c r="L167" i="91"/>
  <c r="L168" i="91"/>
  <c r="L169" i="91"/>
  <c r="L170" i="91"/>
  <c r="L37" i="91"/>
  <c r="L87" i="91"/>
  <c r="L38" i="91"/>
  <c r="L88" i="91"/>
  <c r="L55" i="91"/>
  <c r="L56" i="91"/>
  <c r="L58" i="91"/>
  <c r="L260" i="91"/>
  <c r="L261" i="91"/>
  <c r="L32" i="91"/>
  <c r="L33" i="91"/>
  <c r="L36" i="91"/>
  <c r="L29" i="91"/>
  <c r="L30" i="91"/>
  <c r="L26" i="91"/>
  <c r="L31" i="91"/>
  <c r="L64" i="91"/>
  <c r="O87" i="91"/>
  <c r="O28" i="91"/>
  <c r="O27" i="91"/>
  <c r="O42" i="91"/>
  <c r="O43" i="91"/>
  <c r="O44" i="91"/>
  <c r="O51" i="91"/>
  <c r="O52" i="91"/>
  <c r="O118" i="91"/>
  <c r="O119" i="91"/>
  <c r="O110" i="91"/>
  <c r="O248" i="91"/>
  <c r="O252" i="91"/>
  <c r="O95" i="91"/>
  <c r="O94" i="91"/>
  <c r="O121" i="91"/>
  <c r="O124" i="91"/>
  <c r="O123" i="91"/>
  <c r="O127" i="91"/>
  <c r="O162" i="91"/>
  <c r="O111" i="91"/>
  <c r="O112" i="91"/>
  <c r="O113" i="91"/>
  <c r="O114" i="91"/>
  <c r="O115" i="91"/>
  <c r="O116" i="91"/>
  <c r="O163" i="91"/>
  <c r="O166" i="91"/>
  <c r="O122" i="91"/>
  <c r="O128" i="91"/>
  <c r="O129" i="91"/>
  <c r="O171" i="91"/>
  <c r="O242" i="91"/>
  <c r="O253" i="91"/>
  <c r="O243" i="91"/>
  <c r="O19" i="91"/>
  <c r="O20" i="91"/>
  <c r="O21" i="91"/>
  <c r="O22" i="91"/>
  <c r="O24" i="91"/>
  <c r="O25" i="91"/>
  <c r="O72" i="91"/>
  <c r="O74" i="91"/>
  <c r="O46" i="91"/>
  <c r="O47" i="91"/>
  <c r="O48" i="91"/>
  <c r="O49" i="91"/>
  <c r="O50" i="91"/>
  <c r="O53" i="91"/>
  <c r="O54" i="91"/>
  <c r="O57" i="91"/>
  <c r="O59" i="91"/>
  <c r="O63" i="91"/>
  <c r="O65" i="91"/>
  <c r="O66" i="91"/>
  <c r="O67" i="91"/>
  <c r="O68" i="91"/>
  <c r="O179" i="91"/>
  <c r="O181" i="91"/>
  <c r="O183" i="91"/>
  <c r="O185" i="91"/>
  <c r="O194" i="91"/>
  <c r="O196" i="91"/>
  <c r="O109" i="91"/>
  <c r="O245" i="91"/>
  <c r="O249" i="91"/>
  <c r="O189" i="91"/>
  <c r="O190" i="91"/>
  <c r="O191" i="91"/>
  <c r="O192" i="91"/>
  <c r="O193" i="91"/>
  <c r="O198" i="91"/>
  <c r="O199" i="91"/>
  <c r="O200" i="91"/>
  <c r="O201" i="91"/>
  <c r="O202" i="91"/>
  <c r="O203" i="91"/>
  <c r="O204" i="91"/>
  <c r="O205" i="91"/>
  <c r="O218" i="91"/>
  <c r="O219" i="91"/>
  <c r="O250" i="91"/>
  <c r="O254" i="91"/>
  <c r="O130" i="91"/>
  <c r="O132" i="91"/>
  <c r="O134" i="91"/>
  <c r="O135" i="91"/>
  <c r="O143" i="91"/>
  <c r="O145" i="91"/>
  <c r="O154" i="91"/>
  <c r="O153" i="91"/>
  <c r="O117" i="91"/>
  <c r="O120" i="91"/>
  <c r="O236" i="91"/>
  <c r="O131" i="91"/>
  <c r="O133" i="91"/>
  <c r="O136" i="91"/>
  <c r="O139" i="91"/>
  <c r="O140" i="91"/>
  <c r="O141" i="91"/>
  <c r="O142" i="91"/>
  <c r="O144" i="91"/>
  <c r="O146" i="91"/>
  <c r="O147" i="91"/>
  <c r="O148" i="91"/>
  <c r="O149" i="91"/>
  <c r="O150" i="91"/>
  <c r="O151" i="91"/>
  <c r="O156" i="91"/>
  <c r="O155" i="91"/>
  <c r="O157" i="91"/>
  <c r="O158" i="91"/>
  <c r="O240" i="91"/>
  <c r="O164" i="91"/>
  <c r="O165" i="91"/>
  <c r="O23" i="91"/>
  <c r="O69" i="91"/>
  <c r="O86" i="91"/>
  <c r="O92" i="91"/>
  <c r="O93" i="91"/>
  <c r="O84" i="91"/>
  <c r="O73" i="91"/>
  <c r="O75" i="91"/>
  <c r="O220" i="91"/>
  <c r="O172" i="91"/>
  <c r="O173" i="91"/>
  <c r="O174" i="91"/>
  <c r="O247" i="91"/>
  <c r="O244" i="91"/>
  <c r="O246" i="91"/>
  <c r="O159" i="91"/>
  <c r="O175" i="91"/>
  <c r="O176" i="91"/>
  <c r="O177" i="91"/>
  <c r="O233" i="91"/>
  <c r="O234" i="91"/>
  <c r="O241" i="91"/>
  <c r="O238" i="91"/>
  <c r="O235" i="91"/>
  <c r="O237" i="91"/>
  <c r="O239" i="91"/>
  <c r="O45" i="91"/>
  <c r="O64" i="91"/>
  <c r="O29" i="91"/>
  <c r="O30" i="91"/>
  <c r="O36" i="91"/>
  <c r="O32" i="91"/>
  <c r="O33" i="91"/>
  <c r="O55" i="91"/>
  <c r="O56" i="91"/>
  <c r="O58" i="91"/>
  <c r="O260" i="91"/>
  <c r="O261" i="91"/>
  <c r="O26" i="91"/>
  <c r="O31" i="91"/>
  <c r="O38" i="91"/>
  <c r="O37" i="91"/>
  <c r="O88" i="91"/>
  <c r="O169" i="91"/>
  <c r="O170" i="91"/>
  <c r="O167" i="91"/>
  <c r="O168" i="91"/>
  <c r="O81" i="91"/>
  <c r="O83" i="91"/>
  <c r="O78" i="91"/>
  <c r="O91" i="91"/>
  <c r="O101" i="91"/>
  <c r="O98" i="91"/>
  <c r="O103" i="91"/>
  <c r="O99" i="91"/>
  <c r="O100" i="91"/>
  <c r="O97" i="91"/>
  <c r="O102" i="91"/>
  <c r="O105" i="91"/>
  <c r="O106" i="91"/>
  <c r="O104" i="91"/>
  <c r="O96" i="91"/>
  <c r="O108" i="91"/>
  <c r="O107" i="91"/>
  <c r="O79" i="91"/>
  <c r="O80" i="91"/>
  <c r="O77" i="91"/>
  <c r="O82" i="91"/>
  <c r="O89" i="91"/>
  <c r="O90" i="91"/>
  <c r="O85" i="91"/>
  <c r="O76" i="91"/>
  <c r="O137" i="91"/>
  <c r="O138" i="91"/>
  <c r="O152" i="91"/>
  <c r="O160" i="91"/>
  <c r="O161" i="91"/>
  <c r="O60" i="91"/>
  <c r="O61" i="91"/>
  <c r="O178" i="91"/>
  <c r="O180" i="91"/>
  <c r="O182" i="91"/>
  <c r="O184" i="91"/>
  <c r="O186" i="91"/>
  <c r="O188" i="91"/>
  <c r="O195" i="91"/>
  <c r="O197" i="91"/>
  <c r="O213" i="91"/>
  <c r="O214" i="91"/>
  <c r="O215" i="91"/>
  <c r="O216" i="91"/>
  <c r="O217" i="91"/>
  <c r="O212" i="91"/>
  <c r="O227" i="91"/>
  <c r="O221" i="91"/>
  <c r="O222" i="91"/>
  <c r="O223" i="91"/>
  <c r="O224" i="91"/>
  <c r="O225" i="91"/>
  <c r="O226" i="91"/>
  <c r="O228" i="91"/>
  <c r="O229" i="91"/>
  <c r="O230" i="91"/>
  <c r="O231" i="91"/>
  <c r="O232" i="91"/>
  <c r="O39" i="91"/>
  <c r="O34" i="91"/>
  <c r="O35" i="91"/>
  <c r="O62" i="91"/>
  <c r="O70" i="91"/>
  <c r="O71" i="91"/>
  <c r="O251" i="91"/>
  <c r="O207" i="91"/>
  <c r="O208" i="91"/>
  <c r="O209" i="91"/>
  <c r="O210" i="91"/>
  <c r="O211" i="91"/>
  <c r="O206" i="91"/>
  <c r="O187" i="91"/>
  <c r="L70" i="91"/>
  <c r="Q70" i="91"/>
  <c r="L71" i="91"/>
  <c r="Q71" i="91"/>
  <c r="L251" i="91"/>
  <c r="Q251" i="91"/>
  <c r="L207" i="91"/>
  <c r="Q207" i="91"/>
  <c r="L208" i="91"/>
  <c r="Q208" i="91"/>
  <c r="L209" i="91"/>
  <c r="Q209" i="91"/>
  <c r="L210" i="91"/>
  <c r="Q210" i="91"/>
  <c r="L211" i="91"/>
  <c r="Q211" i="91"/>
  <c r="L206" i="91"/>
  <c r="Q206" i="91"/>
  <c r="L187" i="91"/>
  <c r="Q187" i="91"/>
  <c r="L102" i="91"/>
  <c r="Q102" i="91"/>
  <c r="L105" i="91"/>
  <c r="Q105" i="91"/>
  <c r="L106" i="91"/>
  <c r="Q106" i="91"/>
  <c r="L104" i="91"/>
  <c r="Q104" i="91"/>
  <c r="L96" i="91"/>
  <c r="Q96" i="91"/>
  <c r="L108" i="91"/>
  <c r="Q108" i="91"/>
  <c r="L107" i="91"/>
  <c r="Q107" i="91"/>
  <c r="L79" i="91"/>
  <c r="Q79" i="91"/>
  <c r="L80" i="91"/>
  <c r="Q80" i="91"/>
  <c r="L77" i="91"/>
  <c r="Q77" i="91"/>
  <c r="L82" i="91"/>
  <c r="Q82" i="91"/>
  <c r="L89" i="91"/>
  <c r="Q89" i="91"/>
  <c r="L90" i="91"/>
  <c r="Q90" i="91"/>
  <c r="L85" i="91"/>
  <c r="Q85" i="91"/>
  <c r="L76" i="91"/>
  <c r="Q76" i="91"/>
  <c r="L137" i="91"/>
  <c r="Q137" i="91"/>
  <c r="L138" i="91"/>
  <c r="Q138" i="91"/>
  <c r="L152" i="91"/>
  <c r="Q152" i="91"/>
  <c r="L160" i="91"/>
  <c r="Q160" i="91"/>
  <c r="L161" i="91"/>
  <c r="Q161" i="91"/>
  <c r="L60" i="91"/>
  <c r="Q60" i="91"/>
  <c r="L61" i="91"/>
  <c r="Q61" i="91"/>
  <c r="L178" i="91"/>
  <c r="Q178" i="91"/>
  <c r="L180" i="91"/>
  <c r="Q180" i="91"/>
  <c r="L182" i="91"/>
  <c r="Q182" i="91"/>
  <c r="L184" i="91"/>
  <c r="Q184" i="91"/>
  <c r="L186" i="91"/>
  <c r="Q186" i="91"/>
  <c r="L188" i="91"/>
  <c r="Q188" i="91"/>
  <c r="L195" i="91"/>
  <c r="Q195" i="91"/>
  <c r="L197" i="91"/>
  <c r="Q197" i="91"/>
  <c r="L213" i="91"/>
  <c r="Q213" i="91"/>
  <c r="L214" i="91"/>
  <c r="Q214" i="91"/>
  <c r="L215" i="91"/>
  <c r="Q215" i="91"/>
  <c r="L216" i="91"/>
  <c r="Q216" i="91"/>
  <c r="L217" i="91"/>
  <c r="Q217" i="91"/>
  <c r="L212" i="91"/>
  <c r="Q212" i="91"/>
  <c r="L227" i="91"/>
  <c r="Q227" i="91"/>
  <c r="L221" i="91"/>
  <c r="Q221" i="91"/>
  <c r="L222" i="91"/>
  <c r="Q222" i="91"/>
  <c r="L223" i="91"/>
  <c r="Q223" i="91"/>
  <c r="L224" i="91"/>
  <c r="Q224" i="91"/>
  <c r="L225" i="91"/>
  <c r="Q225" i="91"/>
  <c r="L226" i="91"/>
  <c r="Q226" i="91"/>
  <c r="L228" i="91"/>
  <c r="Q228" i="91"/>
  <c r="L229" i="91"/>
  <c r="Q229" i="91"/>
  <c r="L230" i="91"/>
  <c r="Q230" i="91"/>
  <c r="L231" i="91"/>
  <c r="Q231" i="91"/>
  <c r="L98" i="91"/>
  <c r="Q98" i="91"/>
  <c r="L103" i="91"/>
  <c r="Q103" i="91"/>
  <c r="L99" i="91"/>
  <c r="Q99" i="91"/>
  <c r="L100" i="91"/>
  <c r="Q100" i="91"/>
  <c r="L97" i="91"/>
  <c r="Q97" i="91"/>
  <c r="L232" i="91"/>
  <c r="Q232" i="91"/>
  <c r="L39" i="91"/>
  <c r="Q39" i="91"/>
  <c r="L34" i="91"/>
  <c r="Q34" i="91"/>
  <c r="C55" i="90"/>
  <c r="C47" i="90"/>
  <c r="C22" i="67"/>
  <c r="C46" i="97"/>
  <c r="C89" i="97"/>
  <c r="C98" i="97"/>
  <c r="C147" i="97"/>
  <c r="C178" i="97"/>
  <c r="C190" i="97"/>
  <c r="C198" i="97"/>
  <c r="C199" i="97"/>
  <c r="C200" i="97"/>
  <c r="C226" i="97"/>
  <c r="C227" i="97"/>
  <c r="C251" i="97"/>
  <c r="C260" i="97"/>
  <c r="C262" i="97"/>
  <c r="C348" i="97"/>
  <c r="C350" i="97"/>
  <c r="C350" i="96"/>
  <c r="C348" i="96"/>
  <c r="C262" i="96"/>
  <c r="C260" i="96"/>
  <c r="C251" i="96"/>
  <c r="C227" i="96"/>
  <c r="C226" i="96"/>
  <c r="C200" i="96"/>
  <c r="C199" i="96"/>
  <c r="C198" i="96"/>
  <c r="C190" i="96"/>
  <c r="C178" i="96"/>
  <c r="C147" i="96"/>
  <c r="C98" i="96"/>
  <c r="C89" i="96"/>
  <c r="C46" i="96"/>
  <c r="C65" i="94"/>
  <c r="C57" i="94"/>
  <c r="C42" i="94"/>
  <c r="C34" i="94"/>
  <c r="C52" i="93"/>
  <c r="C44" i="93"/>
  <c r="C29" i="93"/>
  <c r="C21" i="93"/>
  <c r="A10" i="91"/>
  <c r="L28" i="91"/>
  <c r="Q28" i="91"/>
  <c r="L27" i="91"/>
  <c r="Q27" i="91"/>
  <c r="L42" i="91"/>
  <c r="Q42" i="91"/>
  <c r="L43" i="91"/>
  <c r="Q43" i="91"/>
  <c r="L44" i="91"/>
  <c r="Q44" i="91"/>
  <c r="L51" i="91"/>
  <c r="Q51" i="91"/>
  <c r="L52" i="91"/>
  <c r="Q52" i="91"/>
  <c r="L118" i="91"/>
  <c r="Q118" i="91"/>
  <c r="L119" i="91"/>
  <c r="Q119" i="91"/>
  <c r="L110" i="91"/>
  <c r="Q110" i="91"/>
  <c r="L248" i="91"/>
  <c r="Q248" i="91"/>
  <c r="L252" i="91"/>
  <c r="Q252" i="91"/>
  <c r="L95" i="91"/>
  <c r="Q95" i="91"/>
  <c r="L94" i="91"/>
  <c r="Q94" i="91"/>
  <c r="L121" i="91"/>
  <c r="Q121" i="91"/>
  <c r="L124" i="91"/>
  <c r="Q124" i="91"/>
  <c r="L123" i="91"/>
  <c r="Q123" i="91"/>
  <c r="L127" i="91"/>
  <c r="Q127" i="91"/>
  <c r="L162" i="91"/>
  <c r="Q162" i="91"/>
  <c r="L111" i="91"/>
  <c r="Q111" i="91"/>
  <c r="L112" i="91"/>
  <c r="Q112" i="91"/>
  <c r="L113" i="91"/>
  <c r="Q113" i="91"/>
  <c r="L114" i="91"/>
  <c r="Q114" i="91"/>
  <c r="L115" i="91"/>
  <c r="Q115" i="91"/>
  <c r="L116" i="91"/>
  <c r="Q116" i="91"/>
  <c r="L163" i="91"/>
  <c r="Q163" i="91"/>
  <c r="L166" i="91"/>
  <c r="Q166" i="91"/>
  <c r="L122" i="91"/>
  <c r="Q122" i="91"/>
  <c r="L128" i="91"/>
  <c r="Q128" i="91"/>
  <c r="L129" i="91"/>
  <c r="Q129" i="91"/>
  <c r="L171" i="91"/>
  <c r="Q171" i="91"/>
  <c r="L242" i="91"/>
  <c r="Q242" i="91"/>
  <c r="L253" i="91"/>
  <c r="Q253" i="91"/>
  <c r="L243" i="91"/>
  <c r="Q243" i="91"/>
  <c r="L19" i="91"/>
  <c r="Q19" i="91"/>
  <c r="L20" i="91"/>
  <c r="Q20" i="91"/>
  <c r="L21" i="91"/>
  <c r="Q21" i="91"/>
  <c r="L22" i="91"/>
  <c r="Q22" i="91"/>
  <c r="L24" i="91"/>
  <c r="Q24" i="91"/>
  <c r="L25" i="91"/>
  <c r="Q25" i="91"/>
  <c r="L72" i="91"/>
  <c r="Q72" i="91"/>
  <c r="L74" i="91"/>
  <c r="Q74" i="91"/>
  <c r="L46" i="91"/>
  <c r="Q46" i="91"/>
  <c r="L47" i="91"/>
  <c r="Q47" i="91"/>
  <c r="L48" i="91"/>
  <c r="Q48" i="91"/>
  <c r="L49" i="91"/>
  <c r="Q49" i="91"/>
  <c r="L50" i="91"/>
  <c r="Q50" i="91"/>
  <c r="L53" i="91"/>
  <c r="Q53" i="91"/>
  <c r="L54" i="91"/>
  <c r="Q54" i="91"/>
  <c r="L57" i="91"/>
  <c r="Q57" i="91"/>
  <c r="L59" i="91"/>
  <c r="Q59" i="91"/>
  <c r="L63" i="91"/>
  <c r="Q63" i="91"/>
  <c r="L65" i="91"/>
  <c r="Q65" i="91"/>
  <c r="L66" i="91"/>
  <c r="Q66" i="91"/>
  <c r="L67" i="91"/>
  <c r="Q67" i="91"/>
  <c r="L68" i="91"/>
  <c r="Q68" i="91"/>
  <c r="L179" i="91"/>
  <c r="Q179" i="91"/>
  <c r="L181" i="91"/>
  <c r="Q181" i="91"/>
  <c r="L183" i="91"/>
  <c r="Q183" i="91"/>
  <c r="L185" i="91"/>
  <c r="Q185" i="91"/>
  <c r="L194" i="91"/>
  <c r="Q194" i="91"/>
  <c r="L196" i="91"/>
  <c r="Q196" i="91"/>
  <c r="L109" i="91"/>
  <c r="Q109" i="91"/>
  <c r="L245" i="91"/>
  <c r="Q245" i="91"/>
  <c r="L249" i="91"/>
  <c r="Q249" i="91"/>
  <c r="L189" i="91"/>
  <c r="Q189" i="91"/>
  <c r="L190" i="91"/>
  <c r="Q190" i="91"/>
  <c r="L191" i="91"/>
  <c r="Q191" i="91"/>
  <c r="L192" i="91"/>
  <c r="Q192" i="91"/>
  <c r="L193" i="91"/>
  <c r="Q193" i="91"/>
  <c r="L198" i="91"/>
  <c r="Q198" i="91"/>
  <c r="L199" i="91"/>
  <c r="Q199" i="91"/>
  <c r="L200" i="91"/>
  <c r="Q200" i="91"/>
  <c r="L201" i="91"/>
  <c r="Q201" i="91"/>
  <c r="L202" i="91"/>
  <c r="Q202" i="91"/>
  <c r="L203" i="91"/>
  <c r="Q203" i="91"/>
  <c r="L204" i="91"/>
  <c r="Q204" i="91"/>
  <c r="L205" i="91"/>
  <c r="Q205" i="91"/>
  <c r="L218" i="91"/>
  <c r="Q218" i="91"/>
  <c r="L219" i="91"/>
  <c r="Q219" i="91"/>
  <c r="L250" i="91"/>
  <c r="Q250" i="91"/>
  <c r="L254" i="91"/>
  <c r="Q254" i="91"/>
  <c r="L130" i="91"/>
  <c r="L132" i="91"/>
  <c r="L134" i="91"/>
  <c r="Q134" i="91"/>
  <c r="L135" i="91"/>
  <c r="Q135" i="91"/>
  <c r="L143" i="91"/>
  <c r="Q143" i="91"/>
  <c r="L145" i="91"/>
  <c r="Q145" i="91"/>
  <c r="L154" i="91"/>
  <c r="Q154" i="91"/>
  <c r="L153" i="91"/>
  <c r="Q153" i="91"/>
  <c r="L117" i="91"/>
  <c r="Q117" i="91"/>
  <c r="L120" i="91"/>
  <c r="Q120" i="91"/>
  <c r="L236" i="91"/>
  <c r="Q236" i="91"/>
  <c r="L131" i="91"/>
  <c r="L133" i="91"/>
  <c r="L136" i="91"/>
  <c r="Q136" i="91"/>
  <c r="L139" i="91"/>
  <c r="Q139" i="91"/>
  <c r="L140" i="91"/>
  <c r="Q140" i="91"/>
  <c r="L141" i="91"/>
  <c r="Q141" i="91"/>
  <c r="L142" i="91"/>
  <c r="Q142" i="91"/>
  <c r="L144" i="91"/>
  <c r="Q144" i="91"/>
  <c r="L146" i="91"/>
  <c r="Q146" i="91"/>
  <c r="L147" i="91"/>
  <c r="Q147" i="91"/>
  <c r="L148" i="91"/>
  <c r="Q148" i="91"/>
  <c r="L149" i="91"/>
  <c r="Q149" i="91"/>
  <c r="L150" i="91"/>
  <c r="Q150" i="91"/>
  <c r="L151" i="91"/>
  <c r="Q151" i="91"/>
  <c r="L156" i="91"/>
  <c r="Q156" i="91"/>
  <c r="L155" i="91"/>
  <c r="Q155" i="91"/>
  <c r="L157" i="91"/>
  <c r="Q157" i="91"/>
  <c r="L158" i="91"/>
  <c r="Q158" i="91"/>
  <c r="L240" i="91"/>
  <c r="Q240" i="91"/>
  <c r="L164" i="91"/>
  <c r="Q164" i="91"/>
  <c r="L165" i="91"/>
  <c r="Q165" i="91"/>
  <c r="L23" i="91"/>
  <c r="Q23" i="91"/>
  <c r="L69" i="91"/>
  <c r="Q69" i="91"/>
  <c r="L86" i="91"/>
  <c r="Q86" i="91"/>
  <c r="L92" i="91"/>
  <c r="Q92" i="91"/>
  <c r="L93" i="91"/>
  <c r="Q93" i="91"/>
  <c r="L84" i="91"/>
  <c r="Q84" i="91"/>
  <c r="L73" i="91"/>
  <c r="Q73" i="91"/>
  <c r="L75" i="91"/>
  <c r="Q75" i="91"/>
  <c r="L220" i="91"/>
  <c r="Q220" i="91"/>
  <c r="L172" i="91"/>
  <c r="Q172" i="91"/>
  <c r="L173" i="91"/>
  <c r="Q173" i="91"/>
  <c r="L174" i="91"/>
  <c r="Q174" i="91"/>
  <c r="L247" i="91"/>
  <c r="Q247" i="91"/>
  <c r="L244" i="91"/>
  <c r="Q244" i="91"/>
  <c r="L246" i="91"/>
  <c r="Q246" i="91"/>
  <c r="L159" i="91"/>
  <c r="Q159" i="91"/>
  <c r="L175" i="91"/>
  <c r="Q175" i="91"/>
  <c r="L176" i="91"/>
  <c r="Q176" i="91"/>
  <c r="L177" i="91"/>
  <c r="Q177" i="91"/>
  <c r="L233" i="91"/>
  <c r="Q233" i="91"/>
  <c r="L234" i="91"/>
  <c r="Q234" i="91"/>
  <c r="L241" i="91"/>
  <c r="Q241" i="91"/>
  <c r="L238" i="91"/>
  <c r="Q238" i="91"/>
  <c r="L235" i="91"/>
  <c r="Q235" i="91"/>
  <c r="L237" i="91"/>
  <c r="Q237" i="91"/>
  <c r="L239" i="91"/>
  <c r="Q239" i="91"/>
  <c r="C20" i="90"/>
  <c r="C28" i="90"/>
  <c r="C52" i="89"/>
  <c r="C29" i="89"/>
  <c r="C44" i="89"/>
  <c r="C21" i="89"/>
  <c r="C33" i="73"/>
  <c r="C27" i="67"/>
  <c r="A11" i="91" l="1"/>
  <c r="D33" i="85"/>
  <c r="D32" i="85"/>
  <c r="D31" i="85"/>
  <c r="D30" i="85"/>
  <c r="D29" i="85"/>
  <c r="D28" i="85"/>
  <c r="D27" i="85"/>
  <c r="D26" i="85"/>
  <c r="D25" i="85"/>
  <c r="D24" i="85"/>
  <c r="D23" i="85"/>
  <c r="D22" i="85"/>
  <c r="D21" i="85"/>
  <c r="D20" i="85"/>
  <c r="D19" i="85"/>
  <c r="D18" i="85"/>
  <c r="C88" i="67"/>
  <c r="A13" i="91" l="1"/>
  <c r="A11" i="49"/>
  <c r="A14" i="91" l="1"/>
  <c r="C113" i="67"/>
  <c r="C30" i="67"/>
  <c r="C114" i="67"/>
  <c r="C25" i="66"/>
  <c r="A15" i="91" l="1"/>
  <c r="C112" i="67"/>
  <c r="C109" i="67"/>
  <c r="C23" i="67"/>
  <c r="A16" i="91" l="1"/>
  <c r="C85" i="67"/>
  <c r="C104" i="67"/>
  <c r="C20" i="67"/>
  <c r="A13" i="57"/>
  <c r="A15" i="57" l="1"/>
  <c r="A19" i="57" s="1"/>
  <c r="A20" i="57" l="1"/>
  <c r="A21" i="57" s="1"/>
  <c r="A22" i="57" l="1"/>
  <c r="C21" i="35"/>
  <c r="A23" i="57" l="1"/>
  <c r="A24" i="57" l="1"/>
  <c r="A25" i="57" s="1"/>
  <c r="A26" i="57" s="1"/>
  <c r="A27" i="57" s="1"/>
  <c r="A28" i="57" s="1"/>
  <c r="A13" i="18"/>
  <c r="A29" i="57" l="1"/>
  <c r="A30" i="57" s="1"/>
  <c r="A12" i="19"/>
  <c r="A12" i="20"/>
  <c r="A14" i="53" l="1"/>
  <c r="A27" i="52"/>
  <c r="A11" i="50"/>
  <c r="A12" i="49"/>
  <c r="A13" i="49" s="1"/>
  <c r="A14" i="49" s="1"/>
  <c r="A15" i="49" s="1"/>
  <c r="A16" i="49" s="1"/>
  <c r="A17" i="49" s="1"/>
  <c r="A18" i="49" s="1"/>
  <c r="A19"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12" i="38"/>
  <c r="A12" i="36"/>
  <c r="A12" i="34"/>
  <c r="A13" i="34" s="1"/>
  <c r="A12" i="33"/>
  <c r="A12" i="32"/>
  <c r="A12" i="25"/>
  <c r="A12" i="24"/>
  <c r="A13" i="24" s="1"/>
  <c r="A13" i="23"/>
  <c r="A12" i="21"/>
  <c r="A13" i="20"/>
  <c r="A13" i="19"/>
  <c r="A11" i="17"/>
  <c r="A12" i="7"/>
  <c r="A61" i="49" l="1"/>
  <c r="A62" i="49" s="1"/>
  <c r="A63" i="49" s="1"/>
  <c r="A64" i="49" s="1"/>
  <c r="A65" i="49" s="1"/>
  <c r="A66" i="49" s="1"/>
  <c r="A67" i="49" s="1"/>
  <c r="A68" i="49" s="1"/>
  <c r="A69" i="49" s="1"/>
  <c r="A70" i="49" s="1"/>
  <c r="A71" i="49" s="1"/>
  <c r="A72" i="49" s="1"/>
  <c r="A73" i="49" s="1"/>
  <c r="A74" i="49" s="1"/>
  <c r="A75" i="49" s="1"/>
  <c r="A76" i="49" s="1"/>
  <c r="A77" i="49" s="1"/>
  <c r="A78" i="49" s="1"/>
  <c r="A79" i="49" s="1"/>
  <c r="A80" i="49" s="1"/>
  <c r="A15" i="53"/>
  <c r="A16" i="53" s="1"/>
  <c r="A13" i="25"/>
  <c r="A14" i="25" s="1"/>
  <c r="C14" i="4"/>
  <c r="A28" i="52"/>
  <c r="A12" i="50"/>
  <c r="A13" i="38"/>
  <c r="A15" i="38" s="1"/>
  <c r="A14" i="34"/>
  <c r="A13" i="33"/>
  <c r="A14" i="33" s="1"/>
  <c r="A13" i="32"/>
  <c r="A14" i="24"/>
  <c r="A14" i="23"/>
  <c r="A13" i="21"/>
  <c r="A14" i="21" s="1"/>
  <c r="A14" i="20"/>
  <c r="A14" i="19"/>
  <c r="A15" i="19" s="1"/>
  <c r="A14" i="17"/>
  <c r="A18" i="17" s="1"/>
  <c r="A13" i="7"/>
  <c r="A14" i="7" s="1"/>
  <c r="E14" i="4"/>
  <c r="G14" i="4"/>
  <c r="H14" i="4"/>
  <c r="F14" i="4"/>
  <c r="D14" i="4"/>
  <c r="B6" i="3"/>
  <c r="A17" i="53" l="1"/>
  <c r="A18" i="53" s="1"/>
  <c r="B7" i="3"/>
  <c r="A15" i="25"/>
  <c r="A16" i="25" s="1"/>
  <c r="H15" i="4"/>
  <c r="A15" i="23"/>
  <c r="A16" i="23" s="1"/>
  <c r="A17" i="23" s="1"/>
  <c r="A18" i="23" s="1"/>
  <c r="G15" i="4"/>
  <c r="C4" i="4" s="1"/>
  <c r="A17" i="38"/>
  <c r="A18" i="38" s="1"/>
  <c r="E15" i="4"/>
  <c r="D15" i="4"/>
  <c r="C6" i="4" s="1"/>
  <c r="F15" i="4"/>
  <c r="A15" i="21"/>
  <c r="A15" i="24"/>
  <c r="A16" i="24" s="1"/>
  <c r="A29" i="52"/>
  <c r="A30" i="52" s="1"/>
  <c r="A13" i="50"/>
  <c r="A14" i="50" s="1"/>
  <c r="A15" i="34"/>
  <c r="A15" i="33"/>
  <c r="A14" i="32"/>
  <c r="A15" i="20"/>
  <c r="A16" i="19"/>
  <c r="A19" i="17"/>
  <c r="A20" i="17" s="1"/>
  <c r="A15" i="7"/>
  <c r="A17" i="7" s="1"/>
  <c r="A16" i="21" l="1"/>
  <c r="A17" i="21" s="1"/>
  <c r="A19" i="53"/>
  <c r="A20" i="53" s="1"/>
  <c r="A21" i="53" s="1"/>
  <c r="A22" i="53" s="1"/>
  <c r="A23" i="53" s="1"/>
  <c r="A17" i="25"/>
  <c r="A17" i="24"/>
  <c r="A18" i="24" s="1"/>
  <c r="C5" i="4"/>
  <c r="A16" i="7"/>
  <c r="A18" i="7" s="1"/>
  <c r="A19" i="23"/>
  <c r="A15" i="50"/>
  <c r="A16" i="50" s="1"/>
  <c r="A17" i="34"/>
  <c r="A18" i="34" s="1"/>
  <c r="A19" i="34" s="1"/>
  <c r="A16" i="33"/>
  <c r="A16" i="32"/>
  <c r="A16" i="20"/>
  <c r="B8" i="3"/>
  <c r="A18" i="21" l="1"/>
  <c r="A19" i="21" s="1"/>
  <c r="A24" i="53"/>
  <c r="A25" i="53" s="1"/>
  <c r="A26" i="53" s="1"/>
  <c r="A27" i="53" s="1"/>
  <c r="A28" i="53" s="1"/>
  <c r="A29" i="53" s="1"/>
  <c r="A30" i="53" s="1"/>
  <c r="A18" i="25"/>
  <c r="A19" i="25" s="1"/>
  <c r="A20" i="25" s="1"/>
  <c r="A21" i="23"/>
  <c r="A22" i="23" s="1"/>
  <c r="A24" i="23" s="1"/>
  <c r="A17" i="50"/>
  <c r="A20" i="34"/>
  <c r="A22" i="34" s="1"/>
  <c r="A23" i="34" s="1"/>
  <c r="A21" i="33"/>
  <c r="A22" i="33" s="1"/>
  <c r="A17" i="32"/>
  <c r="A18" i="32" s="1"/>
  <c r="A19" i="32" s="1"/>
  <c r="A20" i="32" s="1"/>
  <c r="A17" i="20"/>
  <c r="A19" i="7"/>
  <c r="A20" i="7" s="1"/>
  <c r="B9" i="3"/>
  <c r="A21" i="25" l="1"/>
  <c r="A22" i="25" s="1"/>
  <c r="A23" i="25" s="1"/>
  <c r="A24" i="25" s="1"/>
  <c r="A25" i="25" s="1"/>
  <c r="A26" i="25" s="1"/>
  <c r="A25" i="23"/>
  <c r="A18" i="50"/>
  <c r="A19" i="50" s="1"/>
  <c r="A24" i="33"/>
  <c r="A25" i="33" s="1"/>
  <c r="A26" i="33" s="1"/>
  <c r="A18" i="20"/>
  <c r="A21" i="7"/>
  <c r="A22" i="7" s="1"/>
  <c r="A23" i="7" s="1"/>
  <c r="B10" i="3"/>
  <c r="A26" i="23" l="1"/>
  <c r="A28" i="23" s="1"/>
  <c r="A30" i="23" s="1"/>
  <c r="A20" i="50"/>
  <c r="A21" i="50" s="1"/>
  <c r="A22" i="50" s="1"/>
  <c r="A19" i="20"/>
  <c r="A24" i="7"/>
  <c r="A25" i="7" s="1"/>
  <c r="A26" i="7" s="1"/>
  <c r="A27" i="7" s="1"/>
  <c r="A28" i="7" s="1"/>
  <c r="A29" i="7" s="1"/>
  <c r="A30" i="7" s="1"/>
  <c r="A31" i="7" s="1"/>
  <c r="A32" i="7" s="1"/>
  <c r="B14" i="3"/>
  <c r="B15" i="3" l="1"/>
  <c r="B16" i="3" s="1"/>
  <c r="B17" i="3" s="1"/>
  <c r="B18" i="3" s="1"/>
  <c r="B19" i="3" s="1"/>
  <c r="B20" i="3" s="1"/>
  <c r="B22" i="3" s="1"/>
  <c r="B23" i="3" s="1"/>
  <c r="B24" i="3" s="1"/>
  <c r="B25" i="3" s="1"/>
  <c r="B26" i="3" s="1"/>
  <c r="A32" i="23"/>
  <c r="A33" i="23" s="1"/>
  <c r="A34" i="23" s="1"/>
  <c r="A35" i="23" s="1"/>
  <c r="A36" i="23" s="1"/>
  <c r="A37" i="23" s="1"/>
  <c r="A38" i="23" s="1"/>
  <c r="A23" i="50"/>
  <c r="A24" i="50" s="1"/>
  <c r="A25" i="50" s="1"/>
  <c r="A26" i="50" s="1"/>
  <c r="A27" i="50" s="1"/>
  <c r="A28" i="50" s="1"/>
  <c r="A29" i="50" s="1"/>
  <c r="A30" i="50" s="1"/>
  <c r="A20" i="20"/>
  <c r="A21" i="20" s="1"/>
  <c r="A22" i="20" s="1"/>
  <c r="A23" i="20" s="1"/>
  <c r="A24" i="20" s="1"/>
  <c r="A25" i="20" s="1"/>
  <c r="B27" i="3" l="1"/>
  <c r="B28" i="3" s="1"/>
  <c r="B29" i="3" s="1"/>
  <c r="B30" i="3" s="1"/>
  <c r="B32" i="3" l="1"/>
  <c r="B31" i="3"/>
  <c r="A17" i="18"/>
  <c r="A18" i="18" s="1"/>
  <c r="B34" i="3" l="1"/>
  <c r="B35" i="3" s="1"/>
  <c r="B36" i="3" s="1"/>
  <c r="B37" i="3" l="1"/>
  <c r="B38" i="3" s="1"/>
  <c r="B39" i="3" s="1"/>
  <c r="B41" i="3" s="1"/>
  <c r="A20" i="49" l="1"/>
  <c r="A19" i="91"/>
  <c r="A20" i="91" l="1"/>
  <c r="A21" i="91" s="1"/>
  <c r="A22" i="91" l="1"/>
  <c r="A23" i="91"/>
  <c r="A24" i="91" l="1"/>
  <c r="A25" i="91" l="1"/>
  <c r="A26" i="91" l="1"/>
  <c r="A27" i="91" l="1"/>
  <c r="A28" i="91" l="1"/>
  <c r="A29" i="91" l="1"/>
  <c r="A30" i="91" l="1"/>
  <c r="A31" i="91" l="1"/>
  <c r="A32" i="91" l="1"/>
  <c r="A33" i="91" s="1"/>
  <c r="A34" i="91" l="1"/>
  <c r="A35" i="91" s="1"/>
  <c r="A36" i="91" l="1"/>
  <c r="A37" i="91"/>
  <c r="A38" i="91" s="1"/>
  <c r="A39" i="91" l="1"/>
  <c r="A40" i="91"/>
  <c r="A41" i="91" l="1"/>
  <c r="A42" i="91" l="1"/>
  <c r="A43" i="91"/>
  <c r="A44" i="91" l="1"/>
  <c r="A46" i="91"/>
  <c r="A45" i="91"/>
  <c r="A47" i="91" l="1"/>
  <c r="A48" i="91" l="1"/>
  <c r="A49" i="91"/>
  <c r="A50" i="91" l="1"/>
  <c r="A51" i="91" l="1"/>
  <c r="A52" i="91" l="1"/>
  <c r="A53" i="91"/>
  <c r="A54" i="91"/>
  <c r="A55" i="91" l="1"/>
  <c r="A56" i="91" l="1"/>
  <c r="A57" i="91" l="1"/>
  <c r="A58" i="91" l="1"/>
  <c r="A59" i="91" l="1"/>
  <c r="A60" i="91" l="1"/>
  <c r="A61" i="91" l="1"/>
  <c r="A62" i="91" l="1"/>
  <c r="A63" i="91" l="1"/>
  <c r="A64" i="91" l="1"/>
  <c r="A65" i="91" s="1"/>
  <c r="A66" i="91" s="1"/>
  <c r="A67" i="91" s="1"/>
  <c r="A68" i="91" s="1"/>
  <c r="A69" i="91" s="1"/>
  <c r="A70" i="91" s="1"/>
  <c r="A71" i="91" s="1"/>
  <c r="A72" i="91" s="1"/>
  <c r="A73" i="91" s="1"/>
  <c r="A74" i="91" s="1"/>
  <c r="A75" i="91" s="1"/>
  <c r="A76" i="91" s="1"/>
  <c r="A77" i="91" s="1"/>
  <c r="A78" i="91" s="1"/>
  <c r="A79" i="91" s="1"/>
  <c r="A80" i="91" s="1"/>
  <c r="A81" i="91" s="1"/>
  <c r="A82" i="91" s="1"/>
  <c r="A83" i="91" s="1"/>
  <c r="A84" i="91" s="1"/>
  <c r="A85" i="91" s="1"/>
  <c r="A86" i="91" s="1"/>
  <c r="A87" i="91" s="1"/>
  <c r="A88" i="91" s="1"/>
  <c r="A89" i="91" s="1"/>
  <c r="A90" i="91" s="1"/>
  <c r="A91" i="91" s="1"/>
  <c r="A92" i="91" s="1"/>
  <c r="A94" i="91" l="1"/>
  <c r="A95" i="91" s="1"/>
  <c r="A96" i="91" s="1"/>
  <c r="A97" i="91" s="1"/>
  <c r="A98" i="91" s="1"/>
  <c r="A99" i="91" s="1"/>
  <c r="A100" i="91" s="1"/>
  <c r="A101" i="91" s="1"/>
  <c r="A102" i="91" s="1"/>
  <c r="A103" i="91" s="1"/>
  <c r="A104" i="91" s="1"/>
  <c r="A105" i="91" s="1"/>
  <c r="A106" i="91" s="1"/>
  <c r="A107" i="91" s="1"/>
  <c r="A108" i="91" s="1"/>
  <c r="A109" i="91" s="1"/>
  <c r="A110" i="91" s="1"/>
  <c r="A111" i="91" s="1"/>
  <c r="A112" i="91" s="1"/>
  <c r="A113" i="91" s="1"/>
  <c r="A114" i="91" s="1"/>
  <c r="A115" i="91" s="1"/>
  <c r="A116" i="91" s="1"/>
  <c r="A117" i="91" s="1"/>
  <c r="A118" i="91" s="1"/>
  <c r="A119" i="91" s="1"/>
  <c r="A120" i="91" s="1"/>
  <c r="A121" i="91" s="1"/>
  <c r="A122" i="91" s="1"/>
  <c r="A123" i="91" s="1"/>
  <c r="A124" i="91" s="1"/>
  <c r="A125" i="91" s="1"/>
  <c r="A126" i="91" s="1"/>
  <c r="A127" i="91" s="1"/>
  <c r="A128" i="91" s="1"/>
  <c r="A129" i="91" s="1"/>
  <c r="A130" i="91" s="1"/>
  <c r="A131" i="91" s="1"/>
  <c r="A132" i="91" s="1"/>
  <c r="A133" i="91" s="1"/>
  <c r="A134" i="91" s="1"/>
  <c r="A135" i="91" s="1"/>
  <c r="A136" i="91" s="1"/>
  <c r="A137" i="91" s="1"/>
  <c r="A138" i="91" s="1"/>
  <c r="A139" i="91" s="1"/>
  <c r="A140" i="91" s="1"/>
  <c r="A141" i="91" s="1"/>
  <c r="A142" i="91" s="1"/>
  <c r="A143" i="91" s="1"/>
  <c r="A144" i="91" s="1"/>
  <c r="A145" i="91" s="1"/>
  <c r="A146" i="91" s="1"/>
  <c r="A147" i="91" s="1"/>
  <c r="A148" i="91" s="1"/>
  <c r="A149" i="91" s="1"/>
  <c r="A150" i="91" s="1"/>
  <c r="A151" i="91" s="1"/>
  <c r="A152" i="91" s="1"/>
  <c r="A153" i="91" s="1"/>
  <c r="A154" i="91" s="1"/>
  <c r="A155" i="91" s="1"/>
  <c r="A156" i="91" s="1"/>
  <c r="A157" i="91" s="1"/>
  <c r="A158" i="91" s="1"/>
  <c r="A159" i="91" s="1"/>
  <c r="A160" i="91" s="1"/>
  <c r="A93" i="91"/>
  <c r="A162" i="91" l="1"/>
  <c r="A163" i="91" s="1"/>
  <c r="A164" i="91" s="1"/>
  <c r="A165" i="91" s="1"/>
  <c r="A166" i="91" s="1"/>
  <c r="A167" i="91" s="1"/>
  <c r="A168" i="91" s="1"/>
  <c r="A169" i="91" s="1"/>
  <c r="A170" i="91" s="1"/>
  <c r="A171" i="91" s="1"/>
  <c r="A172" i="91" s="1"/>
  <c r="A173" i="91" s="1"/>
  <c r="A174" i="91" s="1"/>
  <c r="A175" i="91" s="1"/>
  <c r="A176" i="91" s="1"/>
  <c r="A177" i="91" s="1"/>
  <c r="A178" i="91" s="1"/>
  <c r="A179" i="91" s="1"/>
  <c r="A180" i="91" s="1"/>
  <c r="A181" i="91" s="1"/>
  <c r="A182" i="91" s="1"/>
  <c r="A183" i="91" s="1"/>
  <c r="A184" i="91" s="1"/>
  <c r="A185" i="91" s="1"/>
  <c r="A186" i="91" s="1"/>
  <c r="A187" i="91" s="1"/>
  <c r="A188" i="91" s="1"/>
  <c r="A189" i="91" s="1"/>
  <c r="A190" i="91" s="1"/>
  <c r="A191" i="91" s="1"/>
  <c r="A192" i="91" s="1"/>
  <c r="A193" i="91" s="1"/>
  <c r="A194" i="91" s="1"/>
  <c r="A195" i="91" s="1"/>
  <c r="A196" i="91" s="1"/>
  <c r="A197" i="91" s="1"/>
  <c r="A198" i="91" s="1"/>
  <c r="A199" i="91" s="1"/>
  <c r="A200" i="91" s="1"/>
  <c r="A201" i="91" s="1"/>
  <c r="A202" i="91" s="1"/>
  <c r="A203" i="91" s="1"/>
  <c r="A204" i="91" s="1"/>
  <c r="A205" i="91" s="1"/>
  <c r="A206" i="91" s="1"/>
  <c r="A207" i="91" s="1"/>
  <c r="A208" i="91" s="1"/>
  <c r="A209" i="91" s="1"/>
  <c r="A210" i="91" s="1"/>
  <c r="A211" i="91" s="1"/>
  <c r="A212" i="91" s="1"/>
  <c r="A213" i="91" s="1"/>
  <c r="A214" i="91" s="1"/>
  <c r="A215" i="91" s="1"/>
  <c r="A216" i="91" s="1"/>
  <c r="A217" i="91" s="1"/>
  <c r="A218" i="91" s="1"/>
  <c r="A219" i="91" s="1"/>
  <c r="A220" i="91" s="1"/>
  <c r="A221" i="91" s="1"/>
  <c r="A222" i="91" s="1"/>
  <c r="A223" i="91" s="1"/>
  <c r="A224" i="91" s="1"/>
  <c r="A225" i="91" s="1"/>
  <c r="A226" i="91" s="1"/>
  <c r="A227" i="91" s="1"/>
  <c r="A228" i="91" s="1"/>
  <c r="A229" i="91" s="1"/>
  <c r="A230" i="91" s="1"/>
  <c r="A231" i="91" s="1"/>
  <c r="A232" i="91" s="1"/>
  <c r="A233" i="91" s="1"/>
  <c r="A234" i="91" s="1"/>
  <c r="A235" i="91" s="1"/>
  <c r="A236" i="91" s="1"/>
  <c r="A237" i="91" s="1"/>
  <c r="A238" i="91" s="1"/>
  <c r="A239" i="91" s="1"/>
  <c r="A240" i="91" s="1"/>
  <c r="A241" i="91" s="1"/>
  <c r="A242" i="91" s="1"/>
  <c r="A243" i="91" s="1"/>
  <c r="A244" i="91" s="1"/>
  <c r="A245" i="91" s="1"/>
  <c r="A246" i="91" s="1"/>
  <c r="A247" i="91" s="1"/>
  <c r="A248" i="91" s="1"/>
  <c r="A249" i="91" s="1"/>
  <c r="A250" i="91" s="1"/>
  <c r="A251" i="91" s="1"/>
  <c r="A252" i="91" s="1"/>
  <c r="A253" i="91" s="1"/>
  <c r="A254" i="91" s="1"/>
  <c r="A255" i="91" s="1"/>
  <c r="A256" i="91" s="1"/>
  <c r="A257" i="91" s="1"/>
  <c r="A258" i="91" s="1"/>
  <c r="A259" i="91" s="1"/>
  <c r="A260" i="91" s="1"/>
  <c r="A261" i="91" s="1"/>
  <c r="A161"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A11" authorId="0" shapeId="0" xr:uid="{91A24C6A-C5B0-441E-AE3D-C65673E62A13}">
      <text>
        <r>
          <rPr>
            <sz val="9"/>
            <color indexed="81"/>
            <rFont val="Tahoma"/>
            <family val="2"/>
          </rPr>
          <t>The name of the stakeholder</t>
        </r>
      </text>
    </comment>
    <comment ref="B11" authorId="0" shapeId="0" xr:uid="{7B536FF3-FA82-4273-A4A1-601921816274}">
      <text>
        <r>
          <rPr>
            <sz val="9"/>
            <color indexed="81"/>
            <rFont val="Tahoma"/>
            <family val="2"/>
          </rPr>
          <t>The name of the stakeholder</t>
        </r>
      </text>
    </comment>
    <comment ref="C11" authorId="0" shapeId="0" xr:uid="{8A1F778B-8653-40A7-A787-16555ADF925A}">
      <text>
        <r>
          <rPr>
            <sz val="9"/>
            <color indexed="81"/>
            <rFont val="Tahoma"/>
            <family val="2"/>
          </rPr>
          <t>The stakeholder's position or title within the organization.</t>
        </r>
      </text>
    </comment>
    <comment ref="D11" authorId="0" shapeId="0" xr:uid="{80E388CC-9A50-40B0-9446-3D0692C133F6}">
      <text>
        <r>
          <rPr>
            <sz val="9"/>
            <color indexed="81"/>
            <rFont val="Tahoma"/>
            <family val="2"/>
          </rPr>
          <t>Which organization the stakeholder currently belongs to.</t>
        </r>
      </text>
    </comment>
    <comment ref="E11" authorId="0" shapeId="0" xr:uid="{0C2BAE69-C766-47A4-8F4E-6AA00CE0BC57}">
      <text>
        <r>
          <rPr>
            <sz val="9"/>
            <color indexed="81"/>
            <rFont val="Tahoma"/>
            <family val="2"/>
          </rPr>
          <t>Contact email address for the stakeholder.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B10" authorId="0" shapeId="0" xr:uid="{2CC1FE12-F193-4310-A934-EB2FB5A0246F}">
      <text>
        <r>
          <rPr>
            <b/>
            <sz val="9"/>
            <color indexed="81"/>
            <rFont val="Tahoma"/>
            <family val="2"/>
          </rPr>
          <t>Interface Specification:</t>
        </r>
        <r>
          <rPr>
            <sz val="9"/>
            <color indexed="81"/>
            <rFont val="Tahoma"/>
            <family val="2"/>
          </rPr>
          <t xml:space="preserve">
The name of the interface format being described </t>
        </r>
      </text>
    </comment>
    <comment ref="C10" authorId="0" shapeId="0" xr:uid="{A0F8CD27-95F9-4D84-A112-F493959E17E4}">
      <text>
        <r>
          <rPr>
            <b/>
            <sz val="9"/>
            <color indexed="81"/>
            <rFont val="Tahoma"/>
            <family val="2"/>
          </rPr>
          <t>Description:</t>
        </r>
        <r>
          <rPr>
            <sz val="9"/>
            <color indexed="81"/>
            <rFont val="Tahoma"/>
            <family val="2"/>
          </rPr>
          <t xml:space="preserve">
Describes the use and purpose for this interface, as well as considerations for its inclusion in the EVV program.</t>
        </r>
      </text>
    </comment>
    <comment ref="D10" authorId="0" shapeId="0" xr:uid="{0457D0C1-F54B-4887-BA2C-E159B12F19E3}">
      <text>
        <r>
          <rPr>
            <b/>
            <sz val="9"/>
            <color indexed="81"/>
            <rFont val="Tahoma"/>
            <family val="2"/>
          </rPr>
          <t>Recommended/Included in Program</t>
        </r>
        <r>
          <rPr>
            <sz val="9"/>
            <color indexed="81"/>
            <rFont val="Tahoma"/>
            <family val="2"/>
          </rPr>
          <t xml:space="preserve">
Whether this interface will be included in this customer's EVV program.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B10" authorId="0" shapeId="0" xr:uid="{D3520F56-88C6-4F38-9319-332730185C3D}">
      <text>
        <r>
          <rPr>
            <b/>
            <sz val="9"/>
            <color indexed="81"/>
            <rFont val="Tahoma"/>
            <family val="2"/>
          </rPr>
          <t>Report Type:</t>
        </r>
        <r>
          <rPr>
            <sz val="9"/>
            <color indexed="81"/>
            <rFont val="Tahoma"/>
            <family val="2"/>
          </rPr>
          <t xml:space="preserve">
The period over which the report's data represents.</t>
        </r>
      </text>
    </comment>
    <comment ref="C10" authorId="0" shapeId="0" xr:uid="{DA8C6A0B-740B-463D-80E7-9B0088D3B094}">
      <text>
        <r>
          <rPr>
            <b/>
            <sz val="9"/>
            <color indexed="81"/>
            <rFont val="Tahoma"/>
            <family val="2"/>
          </rPr>
          <t>Report Name:</t>
        </r>
        <r>
          <rPr>
            <sz val="9"/>
            <color indexed="81"/>
            <rFont val="Tahoma"/>
            <family val="2"/>
          </rPr>
          <t xml:space="preserve">
The title of the report, as described in the EVV portals, as well as in EVV training and support materials.</t>
        </r>
      </text>
    </comment>
    <comment ref="D10" authorId="0" shapeId="0" xr:uid="{5FFDC59A-8956-4BC1-BBF8-8E2BE8627EEA}">
      <text>
        <r>
          <rPr>
            <b/>
            <sz val="9"/>
            <color indexed="81"/>
            <rFont val="Tahoma"/>
            <family val="2"/>
          </rPr>
          <t>Description:</t>
        </r>
        <r>
          <rPr>
            <sz val="9"/>
            <color indexed="81"/>
            <rFont val="Tahoma"/>
            <family val="2"/>
          </rPr>
          <t xml:space="preserve">
A brief explanation of what this report represents.</t>
        </r>
      </text>
    </comment>
    <comment ref="E10" authorId="0" shapeId="0" xr:uid="{CA3232F1-37F5-42AC-891B-1E124B9F4AD1}">
      <text>
        <r>
          <rPr>
            <b/>
            <sz val="9"/>
            <color indexed="81"/>
            <rFont val="Tahoma"/>
            <family val="2"/>
          </rPr>
          <t>Sandata CDS: Employer Portal</t>
        </r>
        <r>
          <rPr>
            <sz val="9"/>
            <color indexed="81"/>
            <rFont val="Tahoma"/>
            <family val="2"/>
          </rPr>
          <t xml:space="preserve">
This indicates that this report is available to Employers (Recipients of Care) using Sandata's CDS EVV Portals.</t>
        </r>
      </text>
    </comment>
    <comment ref="G10" authorId="0" shapeId="0" xr:uid="{25F1822A-B2B8-49D2-AB23-961923646737}">
      <text>
        <r>
          <rPr>
            <b/>
            <sz val="9"/>
            <color indexed="81"/>
            <rFont val="Tahoma"/>
            <family val="2"/>
          </rPr>
          <t>Included in Program:</t>
        </r>
        <r>
          <rPr>
            <sz val="9"/>
            <color indexed="81"/>
            <rFont val="Tahoma"/>
            <family val="2"/>
          </rPr>
          <t xml:space="preserve">
This indicates whether this report will be available for this program, based on the options in scope for this customer, and the configuration settings selected.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B10" authorId="0" shapeId="0" xr:uid="{DB6E804F-F1A1-4B67-B037-83468FA9F6A6}">
      <text>
        <r>
          <rPr>
            <b/>
            <sz val="9"/>
            <color indexed="81"/>
            <rFont val="Tahoma"/>
            <family val="2"/>
          </rPr>
          <t>Report Name:</t>
        </r>
        <r>
          <rPr>
            <sz val="9"/>
            <color indexed="81"/>
            <rFont val="Tahoma"/>
            <family val="2"/>
          </rPr>
          <t xml:space="preserve">
The title of the report, as described in the EVV portals, as well as in EVV training and support materials.</t>
        </r>
      </text>
    </comment>
    <comment ref="C10" authorId="0" shapeId="0" xr:uid="{D9B40E07-2A82-4271-AD4E-9564D7DA08FA}">
      <text>
        <r>
          <rPr>
            <b/>
            <sz val="9"/>
            <color indexed="81"/>
            <rFont val="Tahoma"/>
            <family val="2"/>
          </rPr>
          <t>Description:</t>
        </r>
        <r>
          <rPr>
            <sz val="9"/>
            <color indexed="81"/>
            <rFont val="Tahoma"/>
            <family val="2"/>
          </rPr>
          <t xml:space="preserve">
A brief explanation of what this report represents.</t>
        </r>
      </text>
    </comment>
    <comment ref="D10" authorId="0" shapeId="0" xr:uid="{6A2D8D36-F837-405B-964E-9B653D417BA9}">
      <text>
        <r>
          <rPr>
            <b/>
            <sz val="9"/>
            <color indexed="81"/>
            <rFont val="Tahoma"/>
            <family val="2"/>
          </rPr>
          <t>Sandata CDS: Employer Portal</t>
        </r>
        <r>
          <rPr>
            <sz val="9"/>
            <color indexed="81"/>
            <rFont val="Tahoma"/>
            <family val="2"/>
          </rPr>
          <t xml:space="preserve">
This indicates that this report is available to Employers (Recipients of Care) using Sandata's CDS EVV Portals.</t>
        </r>
      </text>
    </comment>
    <comment ref="E10" authorId="0" shapeId="0" xr:uid="{1112F7F2-BB6B-46DE-8345-AA612B2F2D03}">
      <text>
        <r>
          <rPr>
            <b/>
            <sz val="9"/>
            <color indexed="81"/>
            <rFont val="Tahoma"/>
            <family val="2"/>
          </rPr>
          <t>Included in Program:</t>
        </r>
        <r>
          <rPr>
            <sz val="9"/>
            <color indexed="81"/>
            <rFont val="Tahoma"/>
            <family val="2"/>
          </rPr>
          <t xml:space="preserve">
This indicates whether this report will be available for this program, based on the options in scope for this customer, and the configuration settings selected.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B10" authorId="0" shapeId="0" xr:uid="{2A4D358F-C72D-440C-9F5A-52BA01E29DB9}">
      <text>
        <r>
          <rPr>
            <b/>
            <sz val="9"/>
            <color indexed="81"/>
            <rFont val="Tahoma"/>
            <family val="2"/>
          </rPr>
          <t>Security Role Title:</t>
        </r>
        <r>
          <rPr>
            <sz val="9"/>
            <color indexed="81"/>
            <rFont val="Tahoma"/>
            <family val="2"/>
          </rPr>
          <t xml:space="preserve">
This is the label / identifier for the role as it will appear in the EVV system to the administrators as they use the tool to create new employee accounts and assign permissions / access to them.</t>
        </r>
      </text>
    </comment>
    <comment ref="C10" authorId="0" shapeId="0" xr:uid="{2875A482-D8C0-42BF-B3CC-8BF31A41C243}">
      <text>
        <r>
          <rPr>
            <b/>
            <sz val="9"/>
            <color indexed="81"/>
            <rFont val="Tahoma"/>
            <family val="2"/>
          </rPr>
          <t>Description:</t>
        </r>
        <r>
          <rPr>
            <sz val="9"/>
            <color indexed="81"/>
            <rFont val="Tahoma"/>
            <family val="2"/>
          </rPr>
          <t xml:space="preserve">
Describes the behaviors of this security role, and which type of user would typically be granted this role.</t>
        </r>
      </text>
    </comment>
    <comment ref="D10" authorId="0" shapeId="0" xr:uid="{2B537C18-EF10-4E51-B2F9-B1AB8E526FB5}">
      <text>
        <r>
          <rPr>
            <b/>
            <sz val="9"/>
            <color indexed="81"/>
            <rFont val="Tahoma"/>
            <family val="2"/>
          </rPr>
          <t>Abilities / Roll Grants:</t>
        </r>
        <r>
          <rPr>
            <sz val="9"/>
            <color indexed="81"/>
            <rFont val="Tahoma"/>
            <family val="2"/>
          </rPr>
          <t xml:space="preserve">
This describes what an EVV user will this role granted to them will be able to do in the EVV system.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A11" authorId="0" shapeId="0" xr:uid="{4A7066CD-54C3-4A94-AEFA-8F1303C00ED7}">
      <text>
        <r>
          <rPr>
            <b/>
            <sz val="9"/>
            <color indexed="81"/>
            <rFont val="Tahoma"/>
            <family val="2"/>
          </rPr>
          <t>Term:</t>
        </r>
        <r>
          <rPr>
            <sz val="9"/>
            <color indexed="81"/>
            <rFont val="Tahoma"/>
            <family val="2"/>
          </rPr>
          <t xml:space="preserve">
The concept being defined for clarity of terminology.</t>
        </r>
      </text>
    </comment>
    <comment ref="B11" authorId="0" shapeId="0" xr:uid="{DCEC943F-18DD-4BD0-9EFE-DE6167E6BC0E}">
      <text>
        <r>
          <rPr>
            <b/>
            <sz val="9"/>
            <color indexed="81"/>
            <rFont val="Tahoma"/>
            <family val="2"/>
          </rPr>
          <t>Term:</t>
        </r>
        <r>
          <rPr>
            <sz val="9"/>
            <color indexed="81"/>
            <rFont val="Tahoma"/>
            <family val="2"/>
          </rPr>
          <t xml:space="preserve">
The concept being defined for clarity of terminology.</t>
        </r>
      </text>
    </comment>
    <comment ref="C11" authorId="0" shapeId="0" xr:uid="{8B1655CA-7097-43F7-BAAE-AC8A214650C1}">
      <text>
        <r>
          <rPr>
            <b/>
            <sz val="9"/>
            <color indexed="81"/>
            <rFont val="Tahoma"/>
            <family val="2"/>
          </rPr>
          <t>Definition / Use:</t>
        </r>
        <r>
          <rPr>
            <sz val="9"/>
            <color indexed="81"/>
            <rFont val="Tahoma"/>
            <family val="2"/>
          </rPr>
          <t xml:space="preserve">
How this term or concept is used within the scope of the EVV program.</t>
        </r>
      </text>
    </comment>
    <comment ref="D11" authorId="0" shapeId="0" xr:uid="{FF804404-DF47-4F7A-AF99-7936288ABCE5}">
      <text>
        <r>
          <rPr>
            <b/>
            <sz val="9"/>
            <color indexed="81"/>
            <rFont val="Tahoma"/>
            <family val="2"/>
          </rPr>
          <t>Also Known As:</t>
        </r>
        <r>
          <rPr>
            <sz val="9"/>
            <color indexed="81"/>
            <rFont val="Tahoma"/>
            <family val="2"/>
          </rPr>
          <t xml:space="preserve">
Synonyms common in the industry that represent this same idea / concept.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D18" authorId="0" shapeId="0" xr:uid="{FE37D1D6-866C-4104-A547-F68F90D73D28}">
      <text>
        <r>
          <rPr>
            <b/>
            <sz val="9"/>
            <color indexed="81"/>
            <rFont val="Tahoma"/>
            <family val="2"/>
          </rPr>
          <t xml:space="preserve">Program / Waiver Name:
</t>
        </r>
        <r>
          <rPr>
            <sz val="9"/>
            <color indexed="81"/>
            <rFont val="Tahoma"/>
            <family val="2"/>
          </rPr>
          <t>The common name for the waiver or program, one that is known to the provider community as well as the customer's internal groups (billing, ombudsman,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Clella Newcomb</author>
    <author>Tim Nyberg</author>
  </authors>
  <commentList>
    <comment ref="D18" authorId="0" shapeId="0" xr:uid="{B644FBE6-3F6B-47A3-A6F2-B8D02B4AE062}">
      <text>
        <r>
          <rPr>
            <b/>
            <sz val="9"/>
            <color indexed="81"/>
            <rFont val="Tahoma"/>
            <family val="2"/>
          </rPr>
          <t>Reference only:</t>
        </r>
        <r>
          <rPr>
            <sz val="9"/>
            <color indexed="81"/>
            <rFont val="Tahoma"/>
            <family val="2"/>
          </rPr>
          <t xml:space="preserve">
Provided in the final workbook delivery after implmentation in the Sandata DB.</t>
        </r>
      </text>
    </comment>
    <comment ref="E18" authorId="1" shapeId="0" xr:uid="{37399083-02E1-49A1-A63A-2F5684FAC582}">
      <text>
        <r>
          <rPr>
            <b/>
            <sz val="9"/>
            <color indexed="81"/>
            <rFont val="Tahoma"/>
            <family val="2"/>
          </rPr>
          <t>Service Code:</t>
        </r>
        <r>
          <rPr>
            <sz val="9"/>
            <color indexed="81"/>
            <rFont val="Tahoma"/>
            <family val="2"/>
          </rPr>
          <t xml:space="preserve">
Max 10 char.
This is a unique code that represents the service, as it is billed by the providers when the service is provided under this program.
This may be the HCPCS code, or a custom code used by this customer / program.
(e.g. T1001)</t>
        </r>
      </text>
    </comment>
    <comment ref="I18" authorId="1" shapeId="0" xr:uid="{4E28322B-12AE-45D6-8E0D-91EE6EC0C84C}">
      <text>
        <r>
          <rPr>
            <b/>
            <sz val="9"/>
            <color indexed="81"/>
            <rFont val="Tahoma"/>
            <family val="2"/>
          </rPr>
          <t>Possible Modifiers:</t>
        </r>
        <r>
          <rPr>
            <sz val="9"/>
            <color indexed="81"/>
            <rFont val="Tahoma"/>
            <family val="2"/>
          </rPr>
          <t xml:space="preserve">
List the modifiers that are supported for this service.  If multiple modifiers are supported for a service, separate each with a comma.
For each modifier listed, please provide its meaning in parentheses after it.
E.g.
UT (group visit, primary),
UV (group visit, secondary)
AA (full day visit)
</t>
        </r>
        <r>
          <rPr>
            <b/>
            <sz val="9"/>
            <color indexed="81"/>
            <rFont val="Tahoma"/>
            <family val="2"/>
          </rPr>
          <t>NOTE: Order of modifiers is NOT considered in EVV.</t>
        </r>
      </text>
    </comment>
    <comment ref="T18" authorId="1" shapeId="0" xr:uid="{8564339A-B692-4882-869C-2573FCCC481C}">
      <text>
        <r>
          <rPr>
            <b/>
            <sz val="9"/>
            <color indexed="81"/>
            <rFont val="Tahoma"/>
            <family val="2"/>
          </rPr>
          <t>Unit of Measure (UOM):</t>
        </r>
        <r>
          <rPr>
            <sz val="9"/>
            <color indexed="81"/>
            <rFont val="Tahoma"/>
            <family val="2"/>
          </rPr>
          <t xml:space="preserve">
The unit of measure that the service is billed at for this program.
Please refer to the list of UOM's in the Units of Measure worksheet.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tc={3AF2F4AE-805A-4BA1-994C-7C2285A46C56}</author>
  </authors>
  <commentList>
    <comment ref="A53" authorId="0" shapeId="0" xr:uid="{3AF2F4AE-805A-4BA1-994C-7C2285A46C56}">
      <text>
        <t xml:space="preserve">[Threaded comment]
Your version of Excel allows you to read this threaded comment; however, any edits to it will get removed if the file is opened in a newer version of Excel. Learn more: https://go.microsoft.com/fwlink/?linkid=870924
Comment:
    need to copy cells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A16" authorId="0" shapeId="0" xr:uid="{31BF5B80-0041-4AD4-8798-0928E446A14F}">
      <text>
        <r>
          <rPr>
            <b/>
            <sz val="9"/>
            <color indexed="81"/>
            <rFont val="Tahoma"/>
            <family val="2"/>
          </rPr>
          <t>Language:</t>
        </r>
        <r>
          <rPr>
            <sz val="9"/>
            <color indexed="81"/>
            <rFont val="Tahoma"/>
            <family val="2"/>
          </rPr>
          <t xml:space="preserve">
The common name or label for the language.</t>
        </r>
      </text>
    </comment>
    <comment ref="B16" authorId="0" shapeId="0" xr:uid="{4ACB8D33-6948-4F15-A870-70C49E7184D8}">
      <text>
        <r>
          <rPr>
            <b/>
            <sz val="9"/>
            <color indexed="81"/>
            <rFont val="Tahoma"/>
            <family val="2"/>
          </rPr>
          <t>Language:</t>
        </r>
        <r>
          <rPr>
            <sz val="9"/>
            <color indexed="81"/>
            <rFont val="Tahoma"/>
            <family val="2"/>
          </rPr>
          <t xml:space="preserve">
The common name or label for the language.</t>
        </r>
      </text>
    </comment>
    <comment ref="C16" authorId="0" shapeId="0" xr:uid="{9E98C7BA-C69D-49A1-B319-CAE0BAB9ED71}">
      <text>
        <r>
          <rPr>
            <b/>
            <sz val="9"/>
            <color indexed="81"/>
            <rFont val="Tahoma"/>
            <family val="2"/>
          </rPr>
          <t>Formal Name:</t>
        </r>
        <r>
          <rPr>
            <sz val="9"/>
            <color indexed="81"/>
            <rFont val="Tahoma"/>
            <family val="2"/>
          </rPr>
          <t xml:space="preserve">
The official name for a language for translation.  This often includes the specific dialect in parentheses after the language name.</t>
        </r>
      </text>
    </comment>
    <comment ref="D16" authorId="0" shapeId="0" xr:uid="{8D1FC09B-2A82-4C13-9287-F8938BA24AA9}">
      <text>
        <r>
          <rPr>
            <b/>
            <sz val="9"/>
            <color indexed="81"/>
            <rFont val="Tahoma"/>
            <family val="2"/>
          </rPr>
          <t>Audience:</t>
        </r>
        <r>
          <rPr>
            <sz val="9"/>
            <color indexed="81"/>
            <rFont val="Tahoma"/>
            <family val="2"/>
          </rPr>
          <t xml:space="preserve">
Defines which parties that will interact with the EVV system will use this language:
</t>
        </r>
        <r>
          <rPr>
            <b/>
            <sz val="9"/>
            <color indexed="81"/>
            <rFont val="Tahoma"/>
            <family val="2"/>
          </rPr>
          <t xml:space="preserve">Recipients of Care
</t>
        </r>
        <r>
          <rPr>
            <sz val="9"/>
            <color indexed="81"/>
            <rFont val="Tahoma"/>
            <family val="2"/>
          </rPr>
          <t xml:space="preserve">   </t>
        </r>
        <r>
          <rPr>
            <sz val="9"/>
            <color indexed="81"/>
            <rFont val="Calibri"/>
            <family val="2"/>
          </rPr>
          <t>•</t>
        </r>
        <r>
          <rPr>
            <sz val="9"/>
            <color indexed="81"/>
            <rFont val="Tahoma"/>
            <family val="2"/>
          </rPr>
          <t xml:space="preserve"> </t>
        </r>
        <r>
          <rPr>
            <sz val="9"/>
            <color indexed="81"/>
            <rFont val="Tahoma"/>
            <family val="2"/>
          </rPr>
          <t xml:space="preserve">Outreach materials
   • Visit Confirmations
</t>
        </r>
        <r>
          <rPr>
            <b/>
            <sz val="9"/>
            <color indexed="81"/>
            <rFont val="Tahoma"/>
            <family val="2"/>
          </rPr>
          <t>Providers</t>
        </r>
        <r>
          <rPr>
            <sz val="9"/>
            <color indexed="81"/>
            <rFont val="Tahoma"/>
            <family val="2"/>
          </rPr>
          <t xml:space="preserve">
   • Outreach materials
   • Training materials
   • Support materials*
</t>
        </r>
        <r>
          <rPr>
            <b/>
            <sz val="9"/>
            <color indexed="81"/>
            <rFont val="Tahoma"/>
            <family val="2"/>
          </rPr>
          <t>Caregivers</t>
        </r>
        <r>
          <rPr>
            <sz val="9"/>
            <color indexed="81"/>
            <rFont val="Tahoma"/>
            <family val="2"/>
          </rPr>
          <t xml:space="preserve">
   • Mobile device visit capture
   • Telephony reference guides</t>
        </r>
      </text>
    </comment>
    <comment ref="E16" authorId="0" shapeId="0" xr:uid="{B8114128-72F2-4BC2-A155-0A30B8664671}">
      <text>
        <r>
          <rPr>
            <b/>
            <sz val="9"/>
            <color indexed="81"/>
            <rFont val="Tahoma"/>
            <family val="2"/>
          </rPr>
          <t>Standard vs Custom:</t>
        </r>
        <r>
          <rPr>
            <sz val="9"/>
            <color indexed="81"/>
            <rFont val="Tahoma"/>
            <family val="2"/>
          </rPr>
          <t xml:space="preserve">
Whether this language is part of Sandata's standard offering, or whether this is a custom addition for this EVV program.</t>
        </r>
      </text>
    </comment>
    <comment ref="F16" authorId="0" shapeId="0" xr:uid="{620CD151-BA94-4C9A-8064-F9D994AC45E6}">
      <text>
        <r>
          <rPr>
            <b/>
            <sz val="9"/>
            <color indexed="81"/>
            <rFont val="Tahoma"/>
            <family val="2"/>
          </rPr>
          <t>Included in Program?:</t>
        </r>
        <r>
          <rPr>
            <sz val="9"/>
            <color indexed="81"/>
            <rFont val="Tahoma"/>
            <family val="2"/>
          </rPr>
          <t xml:space="preserve">
Whether or not this language is included in the scope of this EVV program, as defined by the SOW / contract.</t>
        </r>
      </text>
    </comment>
    <comment ref="G16" authorId="0" shapeId="0" xr:uid="{D1BD8B11-3D5B-4CEE-8135-A4188B908924}">
      <text>
        <r>
          <rPr>
            <b/>
            <sz val="9"/>
            <color indexed="81"/>
            <rFont val="Tahoma"/>
            <family val="2"/>
          </rPr>
          <t>Mobile Presentation:</t>
        </r>
        <r>
          <rPr>
            <sz val="9"/>
            <color indexed="81"/>
            <rFont val="Tahoma"/>
            <family val="2"/>
          </rPr>
          <t xml:space="preserve">
Define the order in which the languages are presented in the mobile visit capture application.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A11" authorId="0" shapeId="0" xr:uid="{92A0ED84-D097-46E6-87C5-98A81954EA42}">
      <text>
        <r>
          <rPr>
            <b/>
            <sz val="9"/>
            <color indexed="81"/>
            <rFont val="Tahoma"/>
            <family val="2"/>
          </rPr>
          <t>Exception Name:</t>
        </r>
        <r>
          <rPr>
            <sz val="9"/>
            <color indexed="81"/>
            <rFont val="Tahoma"/>
            <family val="2"/>
          </rPr>
          <t xml:space="preserve">
The name of the exception, as seen in the EVV Portal for visit maintenance.</t>
        </r>
      </text>
    </comment>
    <comment ref="C11" authorId="0" shapeId="0" xr:uid="{77A86958-AC1D-451B-A4D1-599C3EADDC76}">
      <text>
        <r>
          <rPr>
            <b/>
            <sz val="9"/>
            <color indexed="81"/>
            <rFont val="Tahoma"/>
            <family val="2"/>
          </rPr>
          <t>Exception Name:</t>
        </r>
        <r>
          <rPr>
            <sz val="9"/>
            <color indexed="81"/>
            <rFont val="Tahoma"/>
            <family val="2"/>
          </rPr>
          <t xml:space="preserve">
The name of the exception, as seen in the EVV Portal for visit maintenance.</t>
        </r>
      </text>
    </comment>
    <comment ref="D11" authorId="0" shapeId="0" xr:uid="{864F7A86-3C6B-432D-ACE7-7CB2778E04CD}">
      <text>
        <r>
          <rPr>
            <b/>
            <sz val="9"/>
            <color indexed="81"/>
            <rFont val="Tahoma"/>
            <family val="2"/>
          </rPr>
          <t>Description:</t>
        </r>
        <r>
          <rPr>
            <sz val="9"/>
            <color indexed="81"/>
            <rFont val="Tahoma"/>
            <family val="2"/>
          </rPr>
          <t xml:space="preserve">
The explanation of what this exception represents / what would cause it to occur.</t>
        </r>
      </text>
    </comment>
    <comment ref="E11" authorId="0" shapeId="0" xr:uid="{A8A6F4B6-BECD-47D4-A86F-2B208E057EF4}">
      <text>
        <r>
          <rPr>
            <b/>
            <sz val="9"/>
            <color indexed="81"/>
            <rFont val="Tahoma"/>
            <family val="2"/>
          </rPr>
          <t>Cures Required:</t>
        </r>
        <r>
          <rPr>
            <sz val="9"/>
            <color indexed="81"/>
            <rFont val="Tahoma"/>
            <family val="2"/>
          </rPr>
          <t xml:space="preserve">
Specifies whether the condition this exception checks for falls under Cures compliance.  (Y/N)</t>
        </r>
      </text>
    </comment>
    <comment ref="G11" authorId="0" shapeId="0" xr:uid="{3B55EC38-EC7F-4226-A9AB-926C04CF656E}">
      <text>
        <r>
          <rPr>
            <b/>
            <sz val="9"/>
            <color indexed="81"/>
            <rFont val="Tahoma"/>
            <family val="2"/>
          </rPr>
          <t>Exception Type:</t>
        </r>
        <r>
          <rPr>
            <sz val="9"/>
            <color indexed="81"/>
            <rFont val="Tahoma"/>
            <family val="2"/>
          </rPr>
          <t xml:space="preserve">
EVV exceptions have two types:
</t>
        </r>
        <r>
          <rPr>
            <b/>
            <sz val="9"/>
            <color indexed="81"/>
            <rFont val="Tahoma"/>
            <family val="2"/>
          </rPr>
          <t>Acknowledge:</t>
        </r>
        <r>
          <rPr>
            <sz val="9"/>
            <color indexed="81"/>
            <rFont val="Tahoma"/>
            <family val="2"/>
          </rPr>
          <t xml:space="preserve"> issues that occurred during a visit that cannot be undone / corrected after the visit has completed.  These can only be acknowledged.
</t>
        </r>
        <r>
          <rPr>
            <b/>
            <sz val="9"/>
            <color indexed="81"/>
            <rFont val="Tahoma"/>
            <family val="2"/>
          </rPr>
          <t>Fix:</t>
        </r>
        <r>
          <rPr>
            <sz val="9"/>
            <color indexed="81"/>
            <rFont val="Tahoma"/>
            <family val="2"/>
          </rPr>
          <t xml:space="preserve"> These are issues with a visit that can be corrected through Visit Maintenance in the EVV Portal.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John Kalivas</author>
  </authors>
  <commentList>
    <comment ref="A17" authorId="0" shapeId="0" xr:uid="{0B77C475-782A-419F-92E6-29EBC38A57DF}">
      <text>
        <r>
          <rPr>
            <b/>
            <sz val="9"/>
            <color indexed="81"/>
            <rFont val="Tahoma"/>
            <family val="2"/>
          </rPr>
          <t>Task ID:</t>
        </r>
        <r>
          <rPr>
            <sz val="9"/>
            <color indexed="81"/>
            <rFont val="Tahoma"/>
            <family val="2"/>
          </rPr>
          <t xml:space="preserve">
Max Length: 3 digits
A 1-3 digit numeric code to uniquely identify this task.
Used when entering tasks via the telephonic visit entry system..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Tim Nyberg</author>
  </authors>
  <commentList>
    <comment ref="C11" authorId="0" shapeId="0" xr:uid="{D61DCC35-E72E-4CCE-96F0-7A3C95532E72}">
      <text>
        <r>
          <rPr>
            <b/>
            <sz val="9"/>
            <color indexed="81"/>
            <rFont val="Tahoma"/>
            <family val="2"/>
          </rPr>
          <t>Reason Code:</t>
        </r>
        <r>
          <rPr>
            <sz val="9"/>
            <color indexed="81"/>
            <rFont val="Tahoma"/>
            <family val="2"/>
          </rPr>
          <t xml:space="preserve">
A brief reason that can be provided in the EVV system to explain why an exception occurred during a visit.</t>
        </r>
      </text>
    </comment>
    <comment ref="E11" authorId="0" shapeId="0" xr:uid="{8D4A342E-A4F1-496F-8D2B-E67E2568C160}">
      <text>
        <r>
          <rPr>
            <b/>
            <sz val="9"/>
            <color indexed="81"/>
            <rFont val="Tahoma"/>
            <family val="2"/>
          </rPr>
          <t>Note Required:</t>
        </r>
        <r>
          <rPr>
            <sz val="9"/>
            <color indexed="81"/>
            <rFont val="Tahoma"/>
            <family val="2"/>
          </rPr>
          <t xml:space="preserve">
Whether or not this reason code will require the provider to supply additional information regarding the exception and resolution reason in the form of a free-text note.</t>
        </r>
      </text>
    </comment>
  </commentList>
</comments>
</file>

<file path=xl/sharedStrings.xml><?xml version="1.0" encoding="utf-8"?>
<sst xmlns="http://schemas.openxmlformats.org/spreadsheetml/2006/main" count="16325" uniqueCount="3895">
  <si>
    <t>Listing of Configuration Worksheets:</t>
  </si>
  <si>
    <t>#</t>
  </si>
  <si>
    <t>Worksheet Tab</t>
  </si>
  <si>
    <t>Status</t>
  </si>
  <si>
    <t>Comments / Remaining Activities</t>
  </si>
  <si>
    <t>Customer Definitions</t>
  </si>
  <si>
    <t>GREEN</t>
  </si>
  <si>
    <t>Terminology</t>
  </si>
  <si>
    <t>Approved</t>
  </si>
  <si>
    <t>Payer + Programs - ALL</t>
  </si>
  <si>
    <t>Ready for Review</t>
  </si>
  <si>
    <t>Services + Modifiers - ALL</t>
  </si>
  <si>
    <t>Units of Measure</t>
  </si>
  <si>
    <t>Languages</t>
  </si>
  <si>
    <t>System / Application Settings</t>
  </si>
  <si>
    <t>User Security</t>
  </si>
  <si>
    <t>BLUE</t>
  </si>
  <si>
    <t>Visit Capture - Mobile</t>
  </si>
  <si>
    <t>Visit Capture - TVV</t>
  </si>
  <si>
    <t>Visit Exceptions</t>
  </si>
  <si>
    <t>Visit Status</t>
  </si>
  <si>
    <t>Reason Codes</t>
  </si>
  <si>
    <t>Task List</t>
  </si>
  <si>
    <t>Scheduling</t>
  </si>
  <si>
    <t>Devices</t>
  </si>
  <si>
    <t>Interface Definitions</t>
  </si>
  <si>
    <t>PURPLE</t>
  </si>
  <si>
    <t>SFTP setup</t>
  </si>
  <si>
    <t>Interfaces</t>
  </si>
  <si>
    <t>Provider</t>
  </si>
  <si>
    <t>Provider Interface</t>
  </si>
  <si>
    <t>Caregiver</t>
  </si>
  <si>
    <t>Client-Member</t>
  </si>
  <si>
    <t>Client-Member Interface</t>
  </si>
  <si>
    <t>Authorization Interface</t>
  </si>
  <si>
    <t>ALT EVV Vendor Interface</t>
  </si>
  <si>
    <t>Data Warehouse Interface</t>
  </si>
  <si>
    <t>Claims Gateway Interface</t>
  </si>
  <si>
    <t>Reference Information</t>
  </si>
  <si>
    <t>GREY</t>
  </si>
  <si>
    <t>Report Listing</t>
  </si>
  <si>
    <t>Reference Tab Only</t>
  </si>
  <si>
    <t>Business Intelligence Card List</t>
  </si>
  <si>
    <t>Security Roles</t>
  </si>
  <si>
    <t>Aggregator Portal Access</t>
  </si>
  <si>
    <t>Provider Portal Access</t>
  </si>
  <si>
    <t>Self Directed Portal Access</t>
  </si>
  <si>
    <t>Miscellaneous</t>
  </si>
  <si>
    <t>Follow Ups and To-Do</t>
  </si>
  <si>
    <t>Q&amp;A</t>
  </si>
  <si>
    <t>Color Key for Worksheets:</t>
  </si>
  <si>
    <t>Grey Text: Sandata content (not to be edited)</t>
  </si>
  <si>
    <t>Blue text: Customer specifics (to be reviewed / revised)</t>
  </si>
  <si>
    <t>Gold highlight: Open questions to be resolved / answered</t>
  </si>
  <si>
    <t>This document contains confidential and proprietary system information. It may not be duplicated or distributed without the express written consent of Sandata Technologies, LLC.</t>
  </si>
  <si>
    <t>Configuration Progress / Status Report</t>
  </si>
  <si>
    <t>Total Complete:</t>
  </si>
  <si>
    <t>Total In Process:</t>
  </si>
  <si>
    <t>Not Yet Started:</t>
  </si>
  <si>
    <t>Configuration Set</t>
  </si>
  <si>
    <t>Total Worksheets</t>
  </si>
  <si>
    <t>Not Started</t>
  </si>
  <si>
    <t>Needs Review</t>
  </si>
  <si>
    <t>Not in Scope</t>
  </si>
  <si>
    <t>Total:</t>
  </si>
  <si>
    <t>Back to Table of Content</t>
  </si>
  <si>
    <t>Customer Stakeholders / Signatories</t>
  </si>
  <si>
    <t>Purpose:</t>
  </si>
  <si>
    <t>This is the list of customer representatives that will be used for review and approval of EVV program scope documentation.  These may include key stakeholders from the state payer, key subcontractors, and MMIS vendors.</t>
  </si>
  <si>
    <t>Supplemental Documentation:</t>
  </si>
  <si>
    <t>EVV Program Staffing Plan</t>
  </si>
  <si>
    <t>Customer-Specific Background / Context</t>
  </si>
  <si>
    <t>This section defines any aspects of this area that are unique to the customer's program.</t>
  </si>
  <si>
    <t>Customer-Specifics:</t>
  </si>
  <si>
    <t>Stakeholder Listing</t>
  </si>
  <si>
    <t>Item #</t>
  </si>
  <si>
    <t>Name</t>
  </si>
  <si>
    <t>Title</t>
  </si>
  <si>
    <t>Organization</t>
  </si>
  <si>
    <t>Email Address</t>
  </si>
  <si>
    <t>Version History (Change Log)</t>
  </si>
  <si>
    <t>Version</t>
  </si>
  <si>
    <t>Date</t>
  </si>
  <si>
    <t>Author</t>
  </si>
  <si>
    <t>Tab</t>
  </si>
  <si>
    <t>Row(s)</t>
  </si>
  <si>
    <t>Column(s)</t>
  </si>
  <si>
    <t>Change Details</t>
  </si>
  <si>
    <t>Version 4.0</t>
  </si>
  <si>
    <t>J. Rice</t>
  </si>
  <si>
    <t>DEDMA Claims Interface</t>
  </si>
  <si>
    <t>55 , 56</t>
  </si>
  <si>
    <t>A</t>
  </si>
  <si>
    <t>Clarification on null values</t>
  </si>
  <si>
    <t>DEACDE Claims Interface</t>
  </si>
  <si>
    <t>32, 33</t>
  </si>
  <si>
    <t>DEHHO Claims Interface</t>
  </si>
  <si>
    <t>45, 46</t>
  </si>
  <si>
    <t>DEDMMA Paid Claims</t>
  </si>
  <si>
    <t>31, 32</t>
  </si>
  <si>
    <t>Version 4.1</t>
  </si>
  <si>
    <t>Data Warehouse Interface GWT</t>
  </si>
  <si>
    <t>B</t>
  </si>
  <si>
    <t>Updated description</t>
  </si>
  <si>
    <t>Version 4.2</t>
  </si>
  <si>
    <t>A. Goodwin</t>
  </si>
  <si>
    <t>Updated CLIENT_AUTH segment description</t>
  </si>
  <si>
    <t>Version 4.3</t>
  </si>
  <si>
    <t>Updated Account as unique identifier in the Description column for Provider General</t>
  </si>
  <si>
    <t>Updated The Primary Key for Client_General is PayerID + ProviderID + ClientID to The Primary Key for Client_General is Account + ClientID</t>
  </si>
  <si>
    <t>Updated AuthID, AuthorizationLimitID, PayerProgram, PayerService, ClientEligibilityDateBegin, and AuthorizationReferenceNumber to AuthID, AuthorizationLimitID" is the unique identifier</t>
  </si>
  <si>
    <t>Added AddressID is the unique identifier and noted that there could be different address types for the same Provider ID + Client ID</t>
  </si>
  <si>
    <t>Added Account + ClientID + ClientPhone + ClientPhoneType is the unique identifier.</t>
  </si>
  <si>
    <t>Updated Uniqueness defined by PayerID + ProviderID + ScheduleID to Uniqueness defined by ScheduleID</t>
  </si>
  <si>
    <t>Updated Uniqueness is defined by ProviderID + EmployeeID to Uniqueness is defined by Account + EmployeeID</t>
  </si>
  <si>
    <t>Updated The Primary Key for Visit_Calls is the CallKey to The Primary Key for Visit_Calls is the CallKey + CallNoteKey</t>
  </si>
  <si>
    <t>Added VisitKey + CallKey + TaskID is the unique identifier</t>
  </si>
  <si>
    <t>Updated VISIT_EXPT to VISIT_EXCP</t>
  </si>
  <si>
    <t>Updated VisitLogKey is the unique identifier for this segment</t>
  </si>
  <si>
    <t>Version 4.4</t>
  </si>
  <si>
    <t>Added: The Primary Key for Provider_General is Account</t>
  </si>
  <si>
    <t>Added: The Primary Key for Schedules is ScheduleID.</t>
  </si>
  <si>
    <t>Version 4.5</t>
  </si>
  <si>
    <t>T. Griffin</t>
  </si>
  <si>
    <t>Updated Segment: PROVIDER_OTHER_IDS to EXCLUDE</t>
  </si>
  <si>
    <t>C,D,E</t>
  </si>
  <si>
    <t>ClientCustomID Field Definition and Data Type updated</t>
  </si>
  <si>
    <t>ClientOtherID Field Definition and Data Type updated</t>
  </si>
  <si>
    <t>ClientPayerID Field Definition and Data Type updated</t>
  </si>
  <si>
    <t>J.Moeller</t>
  </si>
  <si>
    <t>Services + Modifers - All Tab</t>
  </si>
  <si>
    <t>74, 75</t>
  </si>
  <si>
    <t>Removed 2 Payer/Program/Services Changes Per CR 677214</t>
  </si>
  <si>
    <t>J. Moeller</t>
  </si>
  <si>
    <t xml:space="preserve">
253
254
255
256
258
259
260
261
262
263
</t>
  </si>
  <si>
    <t>Added Payer/Program/Services Per CR 677214</t>
  </si>
  <si>
    <t xml:space="preserve">96
162
163
164
165
166
167
168
169
170
171
172
173
174
175
233
234
235
236
237
241
242
243
244
245
252
</t>
  </si>
  <si>
    <t>Update Billing Unit of Measure for 26 Payer/Program/Services Per CR 677214 listed on Services+Modifier -ALL tab</t>
  </si>
  <si>
    <t>Updated File Name: Zipped package. Changed extenstion from .dsv to .zip</t>
  </si>
  <si>
    <t>Removed line 257 Per Mercer/State review/email 4/18/2025 as duplicate of 256</t>
  </si>
  <si>
    <t>Updated File Name: Segment. Changed extenstion from .dsv.zip.gpg to .dsv.gpg</t>
  </si>
  <si>
    <t>D,E</t>
  </si>
  <si>
    <t>Sign off received</t>
  </si>
  <si>
    <t>Version 4.6</t>
  </si>
  <si>
    <t>A.Oliver</t>
  </si>
  <si>
    <t>DEDMMA Claims Interface</t>
  </si>
  <si>
    <t xml:space="preserve">D </t>
  </si>
  <si>
    <t>Update characters for ICN from 13 to 25</t>
  </si>
  <si>
    <t>D</t>
  </si>
  <si>
    <t>Data Warehouse Interface (ACDE)</t>
  </si>
  <si>
    <t>Data Warehouse Interface (HHO)</t>
  </si>
  <si>
    <t>Data Warehouse Interface (DEFH)</t>
  </si>
  <si>
    <t>Program Terminology</t>
  </si>
  <si>
    <t>This worksheet provides a cross reference between the EVV system's terminology for specific entities and activities to your program's specific terminology.  The intention here is to ensure that communications about the program are clear and accurate, and we avoid misunderstanding or misinterpretations during business rules setup and outreach.</t>
  </si>
  <si>
    <t>Terminology Listing</t>
  </si>
  <si>
    <t>Term</t>
  </si>
  <si>
    <t>Business Definition / Use</t>
  </si>
  <si>
    <t>Also Known As</t>
  </si>
  <si>
    <t>Customer Terminology</t>
  </si>
  <si>
    <t>Notes</t>
  </si>
  <si>
    <t>Aggregator</t>
  </si>
  <si>
    <t>The view-only portal and underlying Sandata EVV repository for reporting and visit review of collected electronic visits transmitted by state providers.</t>
  </si>
  <si>
    <t>JV view, audit view, portal</t>
  </si>
  <si>
    <t>Customer</t>
  </si>
  <si>
    <t>The ultimate initiator of an EVV program.  This is the department, organization or entity that the EVV system is being configured for the benefit of, and ultimately, the group whose goals are reflected in the EVV program's design.</t>
  </si>
  <si>
    <t>The state / commonwealth</t>
  </si>
  <si>
    <t>Payer</t>
  </si>
  <si>
    <t xml:space="preserve">An entity that generates authorization for care, and accepts bills (837s) or encounter information to adjudicate and pay for services and activities performed. </t>
  </si>
  <si>
    <t>Could be the state, or MMIS entity.  Could also include MCO's</t>
  </si>
  <si>
    <t>Program</t>
  </si>
  <si>
    <t>A waiver or other state-level initiative that defines a set of services whose costs will be covered by the state or federal programs.  Programs often define specific requirements for individual eligibility, services covered, reporting or auditing requirements, and rules for delivery of service, limiting or administering it, and how those activities are submitted for payment.</t>
  </si>
  <si>
    <t>Waivers, Medicaid Programs</t>
  </si>
  <si>
    <t>Jurisdictional Entity</t>
  </si>
  <si>
    <t>Business entity responsible for the authorization, delivery or coordination of care for one or more Medicaid waiver programs.</t>
  </si>
  <si>
    <t>JEs, FI</t>
  </si>
  <si>
    <t>This is a business entity that manages and coordinates the delivery of services and care to individual clients.  Providers are contracted directly or through an intermediary to provide one or more services under the Medicaid program.  A provider will have one or more employees, some of whom are caregivers.  A provider receives authorization (tacit or explicit) to provide services to specific clients, and will submit invoices for payment once care has been provided.</t>
  </si>
  <si>
    <t>Agencies, Provider of Choice (for Self Directed Services program - not applicable for California)</t>
  </si>
  <si>
    <t>The individual who is directly in contact with the recipient of care, and is providing the services to that recipient at the point of care.</t>
  </si>
  <si>
    <t>Direct Care Worker or Employee</t>
  </si>
  <si>
    <t>Non-Agency Provider</t>
  </si>
  <si>
    <t>A provider who is also the caregiver, with no other staff.  Receives authorizations, and submits 837's or invoices.  Acts as a provider / agency, but has no other employees.</t>
  </si>
  <si>
    <t>Sole-proprietor</t>
  </si>
  <si>
    <t>Client</t>
  </si>
  <si>
    <t>The recipient of care from a caregiver.</t>
  </si>
  <si>
    <t>Member, recipient of care, beneficiary, individual</t>
  </si>
  <si>
    <t>Designee</t>
  </si>
  <si>
    <t>A representative that speaks on behalf of a client / member when they are unable to speak or decide for themselves.</t>
  </si>
  <si>
    <t>Representative, Sponsor, Employer of Record (for Self Directed Services program - not applicable for California)</t>
  </si>
  <si>
    <t>Authorization</t>
  </si>
  <si>
    <t>Documentation for a provider to allow them to supply a specific amount of a documented service (or services) to a client over a defined period of time.  Generally, authorization of service is needed for a provider to be able to bill for that service</t>
  </si>
  <si>
    <t>Prior authorization, PAR (Prior Authorization Request)</t>
  </si>
  <si>
    <t>EVV Vendor</t>
  </si>
  <si>
    <t>EVV collection through an EVV Solution that is not part of the Sandata State provided EVV Solution.</t>
  </si>
  <si>
    <t>Alt EVV Vendor, 3rd Party Vendor</t>
  </si>
  <si>
    <t>Service</t>
  </si>
  <si>
    <t>An activity that is performed by a caregiver to/for a client, that is tracked via EVV and likely submitted to a payer via claim for adjudication and payment. Often this is defined by an industry standard HCPCS code (and possibly modifiers) or occasionally by revenue codes.</t>
  </si>
  <si>
    <t>HCPCS code</t>
  </si>
  <si>
    <t>Self Directed</t>
  </si>
  <si>
    <t>A program by which individual recipients of care are empowered to select their own caregivers and supply payment for services provided.  Payment is owned by the recipient of care (employer) and is typically administered by a Fiscal Intermediary.</t>
  </si>
  <si>
    <t>Self-Directed, Individual Empowerment program.  Individual Choice</t>
  </si>
  <si>
    <t>Fiscal Intermediary (Self Directed)</t>
  </si>
  <si>
    <t>A business entity that is responsible for administering Self Directed program timesheets and payment activities.  These may differ from providers in that they have no clinical role- they only provide administrative / payment services within the Self Directed program.</t>
  </si>
  <si>
    <t>Fiscal Agent</t>
  </si>
  <si>
    <t>Employer (Self Directed)</t>
  </si>
  <si>
    <t>The recipient of care in a Self Directed program.  In Self Directed, the employer is empowered to select their own caregiving staff (referred to as employees) and control the administration of payment for those services (through the support of a fiscal intermediary).</t>
  </si>
  <si>
    <t>Self Directed Individual, Self Directed member</t>
  </si>
  <si>
    <t>Employee (Self Directed)</t>
  </si>
  <si>
    <t>The caregiver engaged by the employer to provide care in a Self Directed program.</t>
  </si>
  <si>
    <t>Self Directed Caregiver, Caregiver</t>
  </si>
  <si>
    <t>Claim</t>
  </si>
  <si>
    <t>A submission by a provider to receive payment for services that they have provided on behalf of a payer for a program.  Often this is an 837 generated for services or activities provided to a client.  These are submitted to a payer for adjudication and reimbursement.</t>
  </si>
  <si>
    <t>837 (both 837I and 837P), encounter, Bill</t>
  </si>
  <si>
    <t>MCO</t>
  </si>
  <si>
    <t>A Managed Care Organization acts as a payer, supplying authorizations and managing relationships with providers.  They also receive claims submissions from the providers, and will adjudicate these themselves.  The MCO will typically then submit encounter data to the state for reimbursement.</t>
  </si>
  <si>
    <t>LME</t>
  </si>
  <si>
    <t>Prepaid Health Plan (PHP)</t>
  </si>
  <si>
    <t>This is a business entity that manages and coordinates the delivery of Physical Health specfiic services and care to individual clients.  Medicaid providers must have registered with the state and been granted a valid Medicaid ID- indicating they may provide one or more services under the Medicaid program.  A provider will have one or more employees, some of whom are caregivers.  A provider receives authorization (tacit or explicit) to provide services to specific clients, and will submit invoices for payment once care has been provided.</t>
  </si>
  <si>
    <t>Fee For Service (FFS)</t>
  </si>
  <si>
    <t>This is a business entity that manages and coordinates the delivery of services and care to individual clients.  Medicaid providers must have registered with the state and been granted a valid Medicaid ID- indicating they may provide one or more services under the Medicaid program.  A provider will have one or more employees, some of whom are caregivers.  A provider receives authorization (tacit or explicit) to provide services to specific clients, and will submit invoices for payment once care has been provided.</t>
  </si>
  <si>
    <t>Payer and Program / Waiver Listing</t>
  </si>
  <si>
    <t>Payer + Program Questions</t>
  </si>
  <si>
    <t>Question Type / Question</t>
  </si>
  <si>
    <t xml:space="preserve">Can a payer cover services across multiple programs?  </t>
  </si>
  <si>
    <t>Yes</t>
  </si>
  <si>
    <t>Program Questions</t>
  </si>
  <si>
    <t>What Program/Waiver level views are needed for the program?</t>
  </si>
  <si>
    <t>DMMA needs global view.
DDDS would like view of Lifespan client visits across programs.</t>
  </si>
  <si>
    <t>Payer / Program Listing</t>
  </si>
  <si>
    <t>Item</t>
  </si>
  <si>
    <t>State Department (Payer Code)</t>
  </si>
  <si>
    <t>Payer Description</t>
  </si>
  <si>
    <t>Program 
Code</t>
  </si>
  <si>
    <t>Detailed Initiatives / Waivers Covered</t>
  </si>
  <si>
    <t>Est. Members included</t>
  </si>
  <si>
    <t>Description</t>
  </si>
  <si>
    <t>Product</t>
  </si>
  <si>
    <t>DEDMMA</t>
  </si>
  <si>
    <t>Division of Medicaid and Medical Assistance (DMMA)</t>
  </si>
  <si>
    <t>DDDS</t>
  </si>
  <si>
    <t>Lifespan Waiver (1959 c) (Self Directed)</t>
  </si>
  <si>
    <t>Viewable by DMMA and DDDS</t>
  </si>
  <si>
    <t>Alt EVV, EVV w/scheduling, Aggregator</t>
  </si>
  <si>
    <t>PRMISE</t>
  </si>
  <si>
    <t xml:space="preserve">Promoting Optimal Mental Health for individuals through Supports and Empowerment (PROMISE) </t>
  </si>
  <si>
    <t>Viewable by DMMA and MCO</t>
  </si>
  <si>
    <t>DSHP</t>
  </si>
  <si>
    <t>Diamond State  Health Plan</t>
  </si>
  <si>
    <t>DSHPP</t>
  </si>
  <si>
    <t>Diamond State  Health Plan Plus - Self Directed services are available in this program</t>
  </si>
  <si>
    <t>DEACDE</t>
  </si>
  <si>
    <t>AmeriHealth Caritas</t>
  </si>
  <si>
    <t>DEHHO</t>
  </si>
  <si>
    <t>Highmark</t>
  </si>
  <si>
    <t>DEFH</t>
  </si>
  <si>
    <t>Delaware First Health</t>
  </si>
  <si>
    <t>EVV Program Services</t>
  </si>
  <si>
    <r>
      <t xml:space="preserve">This workbook lists the services that will be included in the EVV program. Services should align or be mappable to those that are billed by provider agencies providing care under the customer's waivers and programs.  
</t>
    </r>
    <r>
      <rPr>
        <b/>
        <i/>
        <u/>
        <sz val="11"/>
        <rFont val="Lato Light"/>
        <family val="2"/>
      </rPr>
      <t>Please note</t>
    </r>
    <r>
      <rPr>
        <i/>
        <sz val="11"/>
        <rFont val="Lato Light"/>
        <family val="2"/>
      </rPr>
      <t>- if the customer is using EVV Service codes that are not 1:1 with the procedures that the providers are billing, the customer will need to accommodate this in their claims validation and potentially their data warehouse data processes.  The EVV system will not maintain the mapping between individual procedure codes and the EVV-program Service codes that the customer defines and agrees to for the EVV system.  This is the customer's responsibility.</t>
    </r>
  </si>
  <si>
    <t>Supplemental documentation:</t>
  </si>
  <si>
    <t>Business Rules Presentation</t>
  </si>
  <si>
    <t>Recommendation</t>
  </si>
  <si>
    <t xml:space="preserve">Sandata recommends telephony and mobile prompting is established at the HCPCS code level, excluding modifiers. </t>
  </si>
  <si>
    <t xml:space="preserve">Services and/or modifiers can be added, changed, or end-dated through a Change Order according to the Change Management Plan .
</t>
  </si>
  <si>
    <t>Service Questions</t>
  </si>
  <si>
    <t>Questions</t>
  </si>
  <si>
    <t>Are modifiers used to differentiate the service a caregiver would provide to an individual?  Can multiple modifiers be used in this situation?  Does the order of modifiers matter?</t>
  </si>
  <si>
    <t xml:space="preserve">Are revenue codes used to define a service or set of services to be provided to an individual?  </t>
  </si>
  <si>
    <t>Service Requirements</t>
  </si>
  <si>
    <t>Each EVV service should be a single, unique Payer, Program, HCPCS Code and Modifier combination.  If a HCPCS could have multiple modifiers that change the care being supplied, each variation must be listed out separately.</t>
  </si>
  <si>
    <t xml:space="preserve">Modifiers used for the program should only include ones that alter the care being provided by a caregiver at the point of care. </t>
  </si>
  <si>
    <t>The order of modifiers does not change the definition of an EVV service.</t>
  </si>
  <si>
    <t>Each EVV Service needs to have a unique Full Description for Service code reporting uniqueness.</t>
  </si>
  <si>
    <t>Service Listing</t>
  </si>
  <si>
    <t>Sandata Service Code</t>
  </si>
  <si>
    <t>HCPCS
Code</t>
  </si>
  <si>
    <t>Revenue Code</t>
  </si>
  <si>
    <t>Modifier 1</t>
  </si>
  <si>
    <t>Modifier 2</t>
  </si>
  <si>
    <t>Modifier 3</t>
  </si>
  <si>
    <t>Modifier 4</t>
  </si>
  <si>
    <t>Selection for Mobile/SMC and EVV Service Descriptions (*)</t>
  </si>
  <si>
    <t>SMC Char count</t>
  </si>
  <si>
    <t>Telephony Code</t>
  </si>
  <si>
    <t xml:space="preserve">Telephony Prompt for Readback </t>
  </si>
  <si>
    <t>Telephony Char count</t>
  </si>
  <si>
    <t>Telephony Prompt for Readback (abbreviated length)</t>
  </si>
  <si>
    <t>Abbreviated Char count</t>
  </si>
  <si>
    <t>Prompt Code (Internal)</t>
  </si>
  <si>
    <t>Billing Unit of Measure</t>
  </si>
  <si>
    <t>G0151_02</t>
  </si>
  <si>
    <t>G0151</t>
  </si>
  <si>
    <t>ACDE Physical Therapy</t>
  </si>
  <si>
    <t>AmeriHealth Caritas Physical Therapy</t>
  </si>
  <si>
    <t>AmeriHealth Caritas PT</t>
  </si>
  <si>
    <t>No/Manual</t>
  </si>
  <si>
    <t>Rule 1</t>
  </si>
  <si>
    <t>G0152_02</t>
  </si>
  <si>
    <t>G0152</t>
  </si>
  <si>
    <t>ACDE Occupational Therapy</t>
  </si>
  <si>
    <t>AmeriHealth Caritas Occupational Therapy</t>
  </si>
  <si>
    <t>AmeriHealth Caritas OT</t>
  </si>
  <si>
    <t>G0153_02</t>
  </si>
  <si>
    <t>G0153</t>
  </si>
  <si>
    <t>ACDE Speech Therapy</t>
  </si>
  <si>
    <t>AmeriHealth Caritas Speech Therapy</t>
  </si>
  <si>
    <t>AmeriHealth Caritas ST</t>
  </si>
  <si>
    <t>G0156_02</t>
  </si>
  <si>
    <t>G0156</t>
  </si>
  <si>
    <t>U2</t>
  </si>
  <si>
    <t>ACDE Home Health Aide</t>
  </si>
  <si>
    <t>AmeriHealth Caritas Home Health Aide</t>
  </si>
  <si>
    <t>AmeriHealth Caritas HH Aide</t>
  </si>
  <si>
    <t>G0156_07</t>
  </si>
  <si>
    <t>Amerihealth Caritas Home Health Aide</t>
  </si>
  <si>
    <t>G0299_02</t>
  </si>
  <si>
    <t>G0299</t>
  </si>
  <si>
    <t>ACDE Home Health Nursing - RN</t>
  </si>
  <si>
    <t>AmeriHealth Caritas Home Health Nursing - Registered Nurse</t>
  </si>
  <si>
    <t>AmeriHealth Caritas HH Nursing - RN</t>
  </si>
  <si>
    <t>G0300_02</t>
  </si>
  <si>
    <t>G0300</t>
  </si>
  <si>
    <t>ACDE Home Health Nursing - LPN</t>
  </si>
  <si>
    <t>AmeriHealth Caritas Home Health Nursing - Licensed Practical Nurse</t>
  </si>
  <si>
    <t>AmeriHealth Caritas HH Nursing - LPN</t>
  </si>
  <si>
    <t>H0045_01</t>
  </si>
  <si>
    <t>H0045</t>
  </si>
  <si>
    <t>ACDE Out of Home Respite</t>
  </si>
  <si>
    <t xml:space="preserve"> Rule 3</t>
  </si>
  <si>
    <t>CS-532904 deployed to PROD 5/22/2024</t>
  </si>
  <si>
    <t>S5130_08</t>
  </si>
  <si>
    <t>S5130</t>
  </si>
  <si>
    <t>ACDE Self-Directed Attendant Care</t>
  </si>
  <si>
    <t>Amerihealth Caritas Self-Directed Attendant Care</t>
  </si>
  <si>
    <t>Amerihealth Caritas Homemaker</t>
  </si>
  <si>
    <t>S5130_07</t>
  </si>
  <si>
    <t>ACDE Homemaker</t>
  </si>
  <si>
    <t>S5150_15</t>
  </si>
  <si>
    <t>S5150</t>
  </si>
  <si>
    <t>ACDE Respite</t>
  </si>
  <si>
    <t>AmeriHealth Caritas Respite State plan plus</t>
  </si>
  <si>
    <t>S5150_16</t>
  </si>
  <si>
    <t>H0045_02</t>
  </si>
  <si>
    <t>ACDE Out of Home Respite – State Plan Plus</t>
  </si>
  <si>
    <t>S9123_31</t>
  </si>
  <si>
    <t>S9123</t>
  </si>
  <si>
    <t>U3</t>
  </si>
  <si>
    <t>ACDE Private Duty Nursing RN - State Plan Plus</t>
  </si>
  <si>
    <t>Amerihealth Caritas Private Duty Nurse Registered Nurse - State Plan Plus</t>
  </si>
  <si>
    <t>S9123_32</t>
  </si>
  <si>
    <t>U4</t>
  </si>
  <si>
    <t>S9123_36</t>
  </si>
  <si>
    <t>HHO Private Duty Nursing  RN - State Plan Plus</t>
  </si>
  <si>
    <t>Highmark Private Duty Nurse- Registered Nurse - State Plan Plus</t>
  </si>
  <si>
    <t>S9123_37</t>
  </si>
  <si>
    <t>S9123 _30</t>
  </si>
  <si>
    <t xml:space="preserve">S9123 </t>
  </si>
  <si>
    <t>T1000_05</t>
  </si>
  <si>
    <t>T1000</t>
  </si>
  <si>
    <t>ACDE PDN</t>
  </si>
  <si>
    <t>Amerihealth Caritas Private Duty Nursing</t>
  </si>
  <si>
    <t>T2040_01</t>
  </si>
  <si>
    <t>T2040</t>
  </si>
  <si>
    <t>ACDE Finance Management Self Directed</t>
  </si>
  <si>
    <r>
      <rPr>
        <b/>
        <strike/>
        <sz val="11"/>
        <color rgb="FF7030A0"/>
        <rFont val="Lato Light"/>
        <family val="2"/>
      </rPr>
      <t xml:space="preserve">CS-532904 deployed to PROD 5/22/2024 </t>
    </r>
    <r>
      <rPr>
        <b/>
        <sz val="11"/>
        <color rgb="FF7030A0"/>
        <rFont val="Lato Light"/>
        <family val="2"/>
      </rPr>
      <t>Removing per CR 677214</t>
    </r>
  </si>
  <si>
    <t>S9123_35</t>
  </si>
  <si>
    <t>S9123_38</t>
  </si>
  <si>
    <t>U1</t>
  </si>
  <si>
    <t>HHO Private Duty Nursing RN – State Plan Plus</t>
  </si>
  <si>
    <t>Rule 3</t>
  </si>
  <si>
    <t>CR-677214 addition</t>
  </si>
  <si>
    <t>S9123_39</t>
  </si>
  <si>
    <t>TG</t>
  </si>
  <si>
    <t>G0151_04</t>
  </si>
  <si>
    <t>Amerihealth Caritas Physical Therapy</t>
  </si>
  <si>
    <t>Amerihealth Caritas Physical Therapy State Plan Plus</t>
  </si>
  <si>
    <t>G0152_04</t>
  </si>
  <si>
    <t>Amerihealth Caritas Occupational Therapy</t>
  </si>
  <si>
    <t>Amerihealth Caritas Occupational Therapy State Plan Plus</t>
  </si>
  <si>
    <t>G0156_04</t>
  </si>
  <si>
    <t>Amerihealth Caritas Home Health Aide State Plan Plus</t>
  </si>
  <si>
    <t>G0156_10</t>
  </si>
  <si>
    <t>ACDE Home Health Aide - State Plan Plus</t>
  </si>
  <si>
    <t>Amerihealth Caritas Home Health Aide - State Plan Plus</t>
  </si>
  <si>
    <t>G0157_02</t>
  </si>
  <si>
    <t>G0157</t>
  </si>
  <si>
    <t>ACDE PT assistant services</t>
  </si>
  <si>
    <t>AmeriHealth Caritas Physical Therapist assisted services</t>
  </si>
  <si>
    <t>AmeriHealth Caritas PT assisted services</t>
  </si>
  <si>
    <t>G0158_02</t>
  </si>
  <si>
    <t>G0158</t>
  </si>
  <si>
    <t>ACDE OT assistant services</t>
  </si>
  <si>
    <t>AmeriHealth Caritas Occupational Therapist assisted services</t>
  </si>
  <si>
    <t>AmeriHealth Caritas OT assisted services</t>
  </si>
  <si>
    <t>G0159_02</t>
  </si>
  <si>
    <t>G0159</t>
  </si>
  <si>
    <t>ACDE PT services - maintenance program</t>
  </si>
  <si>
    <t>AmeriHealth Caritas Physical Therapist services - maintenance program</t>
  </si>
  <si>
    <t>AmeriHealth Caritas PT services - maintenance program</t>
  </si>
  <si>
    <t>G0160_02</t>
  </si>
  <si>
    <t>G0160</t>
  </si>
  <si>
    <t>ACDE OT services - maintenance program</t>
  </si>
  <si>
    <t>AmeriHealth Caritas Occupational Therapist services - maintenance program</t>
  </si>
  <si>
    <t>AmeriHealth Caritas OT services - maintenance program</t>
  </si>
  <si>
    <t>G0161_02</t>
  </si>
  <si>
    <t>G0161</t>
  </si>
  <si>
    <t>ACDE SLP services - maintenance program</t>
  </si>
  <si>
    <t>AmeriHealth Caritas Speech Language Pathologist services - maintenance program</t>
  </si>
  <si>
    <t>AmeriHealth Caritas SLP services - maintenance program</t>
  </si>
  <si>
    <t>G0299_04</t>
  </si>
  <si>
    <t>ACDE Home Health Nursing RN</t>
  </si>
  <si>
    <t>Amerihealth Caritas Home Health Nurse Registered Nurse</t>
  </si>
  <si>
    <t>Amerihealth Caritas Home Health Nursing RN State Plan Plus</t>
  </si>
  <si>
    <t>G0300_04</t>
  </si>
  <si>
    <t>ACDE Home Health Nursing LPN</t>
  </si>
  <si>
    <t>Amerihealth Caritas Home Health Nurse Licensed Practical Nurse</t>
  </si>
  <si>
    <t>Amerihealth Caritas Home Health Nursing LPN State Plan Plus</t>
  </si>
  <si>
    <t>G0493_02</t>
  </si>
  <si>
    <t>G0493</t>
  </si>
  <si>
    <t>ACDE HH Nursing, assess and observe - RN</t>
  </si>
  <si>
    <t>AmeriHealth Caritas Home Health Nursing, assess and observe - Registered Nurse</t>
  </si>
  <si>
    <t>AmeriHealth Caritas HH Nursing, assess and observe - RN</t>
  </si>
  <si>
    <t>G0494_02</t>
  </si>
  <si>
    <t>G0494</t>
  </si>
  <si>
    <t>ACDE HH Nursing, assess and observe - LPN</t>
  </si>
  <si>
    <t>AmeriHealth Caritas Home Health Nursing, assess and observe - Licensed Practical Nurse</t>
  </si>
  <si>
    <t>AmeriHealth Caritas HH Nursing, assess and observe - LPN</t>
  </si>
  <si>
    <t>S9124_30</t>
  </si>
  <si>
    <t>S9124</t>
  </si>
  <si>
    <t>ACDE Private Duty Nursing LPN -State Plan Plus</t>
  </si>
  <si>
    <t>Amerihealth Caritas Private Duty Nurse Licensed Practical Nurse -State Plan Plus</t>
  </si>
  <si>
    <t>S9124_31</t>
  </si>
  <si>
    <t>G0495_02</t>
  </si>
  <si>
    <t>G0495</t>
  </si>
  <si>
    <t>ACDE HH Nursing, train and educate - RN</t>
  </si>
  <si>
    <t>AmeriHealth Caritas Home Health Nursing, train and educate - Registered Nurse</t>
  </si>
  <si>
    <t>AmeriHealth Caritas HH Nursing, train and educate - RN</t>
  </si>
  <si>
    <t>S9124_32</t>
  </si>
  <si>
    <t>G0496_02</t>
  </si>
  <si>
    <t>G0496</t>
  </si>
  <si>
    <t>ACDE HH Nursing, train and educate - LPN</t>
  </si>
  <si>
    <t>AmeriHealth Caritas Home Health Nursing, train and educate - Licensed Practical Nurse</t>
  </si>
  <si>
    <t>AmeriHealth Caritas HH Nursing, train and educate - LPN</t>
  </si>
  <si>
    <t>S9124_35</t>
  </si>
  <si>
    <t>DEFH Private Duty Nursing (LPN) - State Plan Plus</t>
  </si>
  <si>
    <t>Delaware First Health Private Duty Nurse Licensed Practical Nurse - State Plan Plus</t>
  </si>
  <si>
    <t>S9124_36</t>
  </si>
  <si>
    <t>S9124_37</t>
  </si>
  <si>
    <t>HHO Private Duty Nursing LPN - State Plan Plus</t>
  </si>
  <si>
    <t>Highmark Private Duty Nurse - Licensed Practical Nurse - State Plan Plus</t>
  </si>
  <si>
    <t>S5120_03</t>
  </si>
  <si>
    <t>S5120</t>
  </si>
  <si>
    <t>ACDE Chore - Diamond State Plan Plus</t>
  </si>
  <si>
    <t>AmeriHealth Caritas Chore - State Plan Plus</t>
  </si>
  <si>
    <t>S5125_05</t>
  </si>
  <si>
    <t>S5125</t>
  </si>
  <si>
    <t>ACDE Attendant - State Plan Plus</t>
  </si>
  <si>
    <t>AmeriHealth Caritas Attendant - State Plan Plus</t>
  </si>
  <si>
    <t>S5130_03</t>
  </si>
  <si>
    <t>ACDE Attendant Care – Self-Directed</t>
  </si>
  <si>
    <t>AmeriHealth Caritas Attendant Care – Self-Directed</t>
  </si>
  <si>
    <t>S5130_04</t>
  </si>
  <si>
    <t>AmeriHealth Caritas Homemaker</t>
  </si>
  <si>
    <t>S5135_02</t>
  </si>
  <si>
    <t>S5135</t>
  </si>
  <si>
    <t>ACDE Companion</t>
  </si>
  <si>
    <t>AmeriHealth Caritas Companion</t>
  </si>
  <si>
    <t>S5150_03</t>
  </si>
  <si>
    <t>ACDE Respite - Diamond State Plan Plus</t>
  </si>
  <si>
    <t>AmeriHealth Caritas Respite - State Plan Plus</t>
  </si>
  <si>
    <t>S5150_08</t>
  </si>
  <si>
    <t>S9124_38</t>
  </si>
  <si>
    <t>S9124_39</t>
  </si>
  <si>
    <t xml:space="preserve">S9124 </t>
  </si>
  <si>
    <t>S9123_03</t>
  </si>
  <si>
    <t>ACDE PDN Indep Nurse  - RN State Plan</t>
  </si>
  <si>
    <t>AmeriHealth Caritas Private Duty/Independent Nursing  - Registered Nurse State Plan</t>
  </si>
  <si>
    <t>AmeriHealth Caritas Private Duty/Indep Nursing  - RN State Plan</t>
  </si>
  <si>
    <t>Rule 2</t>
  </si>
  <si>
    <t>S9124_13</t>
  </si>
  <si>
    <t>ACDE PDN Indep Nurse - LPN State Plan</t>
  </si>
  <si>
    <t>AmeriHealth Caritas Private Duty/Independent Nursing - Licensed Practical Nurse State Plan</t>
  </si>
  <si>
    <t>S9124_03</t>
  </si>
  <si>
    <t>AmeriHealth Caritas Private Duty/Indep Nursing - LPN State Plan</t>
  </si>
  <si>
    <t>S9124_15</t>
  </si>
  <si>
    <t>T1005_22</t>
  </si>
  <si>
    <t>T1005</t>
  </si>
  <si>
    <t>PC</t>
  </si>
  <si>
    <t>Respite</t>
  </si>
  <si>
    <t>T1005_16</t>
  </si>
  <si>
    <t>T1005_12</t>
  </si>
  <si>
    <t>T1005_14</t>
  </si>
  <si>
    <t>T1005_15</t>
  </si>
  <si>
    <t>T1005_10</t>
  </si>
  <si>
    <t>T1005_17</t>
  </si>
  <si>
    <t>T1005_11</t>
  </si>
  <si>
    <t>S9124_12</t>
  </si>
  <si>
    <t>T1005_20</t>
  </si>
  <si>
    <t>S9123_12</t>
  </si>
  <si>
    <t>T1000_06</t>
  </si>
  <si>
    <t>ACDE Private Duty Nursing - State Plan Plus</t>
  </si>
  <si>
    <t>Amerihealth Caritas Private Duty Nurse Licensed Practical Nurse</t>
  </si>
  <si>
    <t>T2040_02</t>
  </si>
  <si>
    <t>ACDE Finance Management Self-Directed– State Plan Plus</t>
  </si>
  <si>
    <t>T1005_18</t>
  </si>
  <si>
    <t>T1005_19</t>
  </si>
  <si>
    <t>T1005_13</t>
  </si>
  <si>
    <t>S9123_13</t>
  </si>
  <si>
    <t>S9123_15</t>
  </si>
  <si>
    <t>T1005_02</t>
  </si>
  <si>
    <t>Respite - HH agency</t>
  </si>
  <si>
    <t>State Program Respite - Home Health agency</t>
  </si>
  <si>
    <t>State Program Respite - HH agency</t>
  </si>
  <si>
    <t>T1005_01</t>
  </si>
  <si>
    <t>Respite - PASA agency</t>
  </si>
  <si>
    <t>State Program Respite - Participating Agency Service Agreement agency</t>
  </si>
  <si>
    <t>State Program Respite - PASA</t>
  </si>
  <si>
    <t>CR-677214 states Rule 2, need validation - Per the State on 4.25.25, this is correct</t>
  </si>
  <si>
    <t>T1019_20</t>
  </si>
  <si>
    <t>T1019</t>
  </si>
  <si>
    <t>Waiver PC - PASA Agency Lifespan</t>
  </si>
  <si>
    <t>T1019_15</t>
  </si>
  <si>
    <t>T1019_11</t>
  </si>
  <si>
    <t>T1019_13</t>
  </si>
  <si>
    <t>T1019_14</t>
  </si>
  <si>
    <t>T1019_10</t>
  </si>
  <si>
    <t>T1019_16</t>
  </si>
  <si>
    <t>T1019_12</t>
  </si>
  <si>
    <t>T1019_19</t>
  </si>
  <si>
    <t>T1019_17</t>
  </si>
  <si>
    <t>T1019_18</t>
  </si>
  <si>
    <t>T1019_22</t>
  </si>
  <si>
    <t>T1019_21</t>
  </si>
  <si>
    <t>S9123_05</t>
  </si>
  <si>
    <t>HHO PDN Indep Nurse  - RN State Plan</t>
  </si>
  <si>
    <t>Highmark PDN IN  - Registered Nurse State Plan</t>
  </si>
  <si>
    <t>Highmark PDN IN  - RN State Plan</t>
  </si>
  <si>
    <t>Per CR 677214,  update UOM to Rule 3</t>
  </si>
  <si>
    <t>S9123_08</t>
  </si>
  <si>
    <t>HHO Private Duty Nursing  RN</t>
  </si>
  <si>
    <t>Highmark Private Duty Nurse- Registered Nurse</t>
  </si>
  <si>
    <t>Highmark: Private Duty Nursing - RN State Plan Plus</t>
  </si>
  <si>
    <t>G0151_01</t>
  </si>
  <si>
    <t>Physical Therapy</t>
  </si>
  <si>
    <t>State Program Physical Therapy</t>
  </si>
  <si>
    <t>State Program PT</t>
  </si>
  <si>
    <t>G0152_01</t>
  </si>
  <si>
    <t>Occupational Therapy</t>
  </si>
  <si>
    <t>State Program Occupational Therapy</t>
  </si>
  <si>
    <t>State Program OT</t>
  </si>
  <si>
    <t>G0153_01</t>
  </si>
  <si>
    <t>Speech Therapy</t>
  </si>
  <si>
    <t>State Program Speech Therapy</t>
  </si>
  <si>
    <t>State Program ST</t>
  </si>
  <si>
    <t>G0156_01</t>
  </si>
  <si>
    <t>Home Health Aide</t>
  </si>
  <si>
    <t>State Program Home Health Aide</t>
  </si>
  <si>
    <t>State Program HH Aide</t>
  </si>
  <si>
    <t>G0299_01</t>
  </si>
  <si>
    <t>Home Health Nursing - RN</t>
  </si>
  <si>
    <t>State Program Home Health Nursing - Registered Nurse</t>
  </si>
  <si>
    <t>State Program HH Nursing - RN</t>
  </si>
  <si>
    <t>G0300_01</t>
  </si>
  <si>
    <t>Home Health Nursing - LPN</t>
  </si>
  <si>
    <t>State Program Home Health Nursing - Licensed Practical Nurse</t>
  </si>
  <si>
    <t>State Program HH Nursing - LPN</t>
  </si>
  <si>
    <t>S9123_09</t>
  </si>
  <si>
    <t>DEFH PD Independent Nursing (RN) - State Plan</t>
  </si>
  <si>
    <t xml:space="preserve"> Delaware First Health Independent Nurse, Registered Nurse</t>
  </si>
  <si>
    <t xml:space="preserve"> Delaware First Health PDN IN  - RN State Plan</t>
  </si>
  <si>
    <t>Per CR 677214 update UOM to Rule 3</t>
  </si>
  <si>
    <t>S9123_07</t>
  </si>
  <si>
    <t>ACDE Private Duty Nursing RN</t>
  </si>
  <si>
    <t>Amerihealth Caritas Private Duty Nurse Registered Nurse</t>
  </si>
  <si>
    <t>Amerihealth Caritas Private Duty Nursing RN State Plan Plus</t>
  </si>
  <si>
    <t>S9124_07</t>
  </si>
  <si>
    <t>ACDE Private Duty Nursing LPN</t>
  </si>
  <si>
    <t>Amerihealth Caritas Private Duty Nursing LPN State Plan Plus</t>
  </si>
  <si>
    <t>S9123_10</t>
  </si>
  <si>
    <t>DEFH PD Independent Nursing (RN) - State Plan Plus</t>
  </si>
  <si>
    <t xml:space="preserve"> Delaware First Health PDN IN  - RN State Plan Plus</t>
  </si>
  <si>
    <t>T1005_04</t>
  </si>
  <si>
    <t xml:space="preserve">T1005 </t>
  </si>
  <si>
    <t>Respite - Self-Directed</t>
  </si>
  <si>
    <t>State Program Respite - Self-Directed</t>
  </si>
  <si>
    <t>T1000_01</t>
  </si>
  <si>
    <t>Private Duty Nursing</t>
  </si>
  <si>
    <t>State Program Private Duty Nursing</t>
  </si>
  <si>
    <t>T1019_03</t>
  </si>
  <si>
    <t>Waiver PC - HH</t>
  </si>
  <si>
    <t>State Program Waiver Personal Care - Home Health</t>
  </si>
  <si>
    <t>State Program Waiver Personal Care - HH</t>
  </si>
  <si>
    <t>T1019_02</t>
  </si>
  <si>
    <t>State Program Waiver Personal Care - Participating Agency Service Agreement Agency Lifespan</t>
  </si>
  <si>
    <t>State Program Waiver Personal Care - PASA Agency Lifespan</t>
  </si>
  <si>
    <t>T1000_08</t>
  </si>
  <si>
    <t>Priviate Duty Nursing</t>
  </si>
  <si>
    <t xml:space="preserve">CR-677214 addition </t>
  </si>
  <si>
    <t>T1000_09</t>
  </si>
  <si>
    <t>T1019_04</t>
  </si>
  <si>
    <t>Waiver PC - Self-Directed</t>
  </si>
  <si>
    <t>State Program Waiver Personal Care - Self-Directed</t>
  </si>
  <si>
    <t>S5120_02</t>
  </si>
  <si>
    <t>Chore - PROMISE</t>
  </si>
  <si>
    <t>State Program Chore - PROMISE waiver</t>
  </si>
  <si>
    <t>S5150_02</t>
  </si>
  <si>
    <t>Respite - PROMISE</t>
  </si>
  <si>
    <t>State Program Respite - PROMISE waiver</t>
  </si>
  <si>
    <t>G0151_05</t>
  </si>
  <si>
    <t>DEFH Physical Therapy</t>
  </si>
  <si>
    <t>Delaware First Health Physical Therapy</t>
  </si>
  <si>
    <t>Delaware First Health PT</t>
  </si>
  <si>
    <t>G0151_06</t>
  </si>
  <si>
    <t xml:space="preserve"> Delaware First Health Physical Therapy</t>
  </si>
  <si>
    <t>G0152_05</t>
  </si>
  <si>
    <t>DEFH Occupational Therapy</t>
  </si>
  <si>
    <t>Delaware First Health Occupational Therapy</t>
  </si>
  <si>
    <t>Delaware First Health OT</t>
  </si>
  <si>
    <t>G0152_06</t>
  </si>
  <si>
    <t xml:space="preserve"> Delaware First Health Occupational Therapy</t>
  </si>
  <si>
    <t>G0153_04</t>
  </si>
  <si>
    <t>DEFH Speech Therapy</t>
  </si>
  <si>
    <t>Delaware First Health Speech Therapy</t>
  </si>
  <si>
    <t>Deleware First Health ST</t>
  </si>
  <si>
    <t>G0156_05</t>
  </si>
  <si>
    <t>DEFH Home Health Aide</t>
  </si>
  <si>
    <t>Delaware First Health Home Health Aide</t>
  </si>
  <si>
    <t>Delaware First Health HH Aide</t>
  </si>
  <si>
    <t>G0156_06</t>
  </si>
  <si>
    <t xml:space="preserve"> Delaware First Health Home Health Aide</t>
  </si>
  <si>
    <t>G0156_11</t>
  </si>
  <si>
    <t>G0156_12</t>
  </si>
  <si>
    <t>DEFH Home Health Aide - State Plan Plus</t>
  </si>
  <si>
    <t>G0157_04</t>
  </si>
  <si>
    <t>DEFH Home Health Care PT Assistant</t>
  </si>
  <si>
    <t xml:space="preserve"> Delaware First Health Home Care Physical Therapy Assistant</t>
  </si>
  <si>
    <t xml:space="preserve"> Delaware First Health PT assisted services</t>
  </si>
  <si>
    <t>G0158_04</t>
  </si>
  <si>
    <t>DEFH Home Health Care OT</t>
  </si>
  <si>
    <t xml:space="preserve"> Delaware First Health Home Care Occupational Therapy</t>
  </si>
  <si>
    <t xml:space="preserve"> Delaware First Health OT</t>
  </si>
  <si>
    <t>G0159_04</t>
  </si>
  <si>
    <t>DEFH Home Health Care PT Maintenance</t>
  </si>
  <si>
    <t xml:space="preserve"> Delaware First Health Home Care Physical Therapy Maintenance</t>
  </si>
  <si>
    <t>Delaware First Health PT services - maintenance program</t>
  </si>
  <si>
    <t>G0160_04</t>
  </si>
  <si>
    <t>DEFH Home Health Care OT Maintenance</t>
  </si>
  <si>
    <t xml:space="preserve"> Delaware First Health Home Care Occupational Therapy Maintenance</t>
  </si>
  <si>
    <t xml:space="preserve"> Delaware First Health OT services - maintenance program</t>
  </si>
  <si>
    <t>G0299_05</t>
  </si>
  <si>
    <t>DEFH Home Health Nursing (RN)</t>
  </si>
  <si>
    <t>Delaware First Health Home Health Nurse, Registered Nurse</t>
  </si>
  <si>
    <t>Delaware First Health HH Nursing - RN</t>
  </si>
  <si>
    <t>G0299_06</t>
  </si>
  <si>
    <t xml:space="preserve"> Delaware First Health Home Health Nurse, Registered Nurse</t>
  </si>
  <si>
    <t xml:space="preserve"> Delaware First Health HH Nursing - RN</t>
  </si>
  <si>
    <t>G0300_05</t>
  </si>
  <si>
    <t>DEFH Home Health Nursing (LPN)</t>
  </si>
  <si>
    <t>Delaware First Health Home Health Nurse, Licensed Practical Nurse</t>
  </si>
  <si>
    <t>Delaware First Health HH Nursing - LPN</t>
  </si>
  <si>
    <t>G0300_06</t>
  </si>
  <si>
    <t xml:space="preserve"> Delaware First Health Home Health, Licensed Practical Nurse</t>
  </si>
  <si>
    <t xml:space="preserve"> Delaware First Health HH Nursing - LPN</t>
  </si>
  <si>
    <t>G0493_04</t>
  </si>
  <si>
    <t>DEFH HH Nurse -Assess and Observe (RN)</t>
  </si>
  <si>
    <t xml:space="preserve"> Delaware First Health Home Health Nurse Assess, Observe Registered Nurse</t>
  </si>
  <si>
    <t xml:space="preserve"> Delaware First Health HH Nursing, assess and observe - RN</t>
  </si>
  <si>
    <t>G0494_04</t>
  </si>
  <si>
    <t>DEFH HH Nurse - Assess, Observe (LPN)</t>
  </si>
  <si>
    <t xml:space="preserve"> Delaware First Health Home Health Nurse, Assess, Observe Licensed Practical Nurse</t>
  </si>
  <si>
    <t xml:space="preserve"> Delaware First Health HH Nursing, assess and observe - LPN</t>
  </si>
  <si>
    <t>G0495_04</t>
  </si>
  <si>
    <t>DEFH HH Nurse -Train, Educate (RN)</t>
  </si>
  <si>
    <t xml:space="preserve"> Delaware First Health Home Health Nurse train, Educate Registered Nurse</t>
  </si>
  <si>
    <t xml:space="preserve"> Delaware First Health HH Nursing, train and educate - RN</t>
  </si>
  <si>
    <t>G0496_04</t>
  </si>
  <si>
    <t>DEFH HH Nurse – Train,  Educate (LPN)</t>
  </si>
  <si>
    <t xml:space="preserve"> Delaware First Health Health Home Health Nurse train, Educate Licensed Practical Nurse</t>
  </si>
  <si>
    <t xml:space="preserve"> Delaware First Health HH Nursing, train and educate - LPN</t>
  </si>
  <si>
    <t>S5120_07</t>
  </si>
  <si>
    <t>DEFH Chore</t>
  </si>
  <si>
    <t xml:space="preserve"> Delaware First Health - Chore</t>
  </si>
  <si>
    <t>S5125_06</t>
  </si>
  <si>
    <t>DEFH Attendant - State Plan Plus</t>
  </si>
  <si>
    <t>Delaware First Health Attendant - State Plan Plus</t>
  </si>
  <si>
    <t>S5130_10</t>
  </si>
  <si>
    <t>DEFH Self-Directed Attendant Care</t>
  </si>
  <si>
    <t>Delaware First Health Self Directed Attendant Care</t>
  </si>
  <si>
    <t>S5130_09</t>
  </si>
  <si>
    <t>DEFH Homemaker</t>
  </si>
  <si>
    <t>Delaware First Health Homemaker</t>
  </si>
  <si>
    <t>S5130_12</t>
  </si>
  <si>
    <t xml:space="preserve"> Delaware First Health Homemaker</t>
  </si>
  <si>
    <t>S5130_11</t>
  </si>
  <si>
    <t xml:space="preserve">DEFH Self-Directed Attendant Care </t>
  </si>
  <si>
    <t xml:space="preserve"> Delaware First Health Self Directed Attendant Care</t>
  </si>
  <si>
    <t>S5135_04</t>
  </si>
  <si>
    <t>DEFH Adult Companion care</t>
  </si>
  <si>
    <t xml:space="preserve"> Delaware First Health Adult Companion Care</t>
  </si>
  <si>
    <t xml:space="preserve"> Delaware First Health Companion</t>
  </si>
  <si>
    <t>S5150_07</t>
  </si>
  <si>
    <t>DEFH Respite</t>
  </si>
  <si>
    <t xml:space="preserve"> Delaware First Health - Respite</t>
  </si>
  <si>
    <t>S5150_13</t>
  </si>
  <si>
    <t>S5150_17</t>
  </si>
  <si>
    <t>S5150_18</t>
  </si>
  <si>
    <t>T2013_01</t>
  </si>
  <si>
    <t>T2013</t>
  </si>
  <si>
    <t>Supported Living</t>
  </si>
  <si>
    <t>State Program Supported Living</t>
  </si>
  <si>
    <t>S9123_01</t>
  </si>
  <si>
    <t>Private Duty/Indep Nursing - RN State Plan</t>
  </si>
  <si>
    <t>State Program Private Duty/Independent Nursing  - Registered Nurse State Plan</t>
  </si>
  <si>
    <t>State Program Private Duty/Indep Nursing  - RN State Plan</t>
  </si>
  <si>
    <t>S9123_11</t>
  </si>
  <si>
    <t>S9124_11</t>
  </si>
  <si>
    <t>Private Duty/Indep Nursing - LPN State Plan</t>
  </si>
  <si>
    <t>State Program Private Duty/Independent Nursing - Licensed Practical Nurse State Plan</t>
  </si>
  <si>
    <t>S9124_01</t>
  </si>
  <si>
    <t>State Program Private Duty/Indep Nursing - LPN State Plan</t>
  </si>
  <si>
    <t>S9124_33</t>
  </si>
  <si>
    <t>S9124_34</t>
  </si>
  <si>
    <t>S9123_33</t>
  </si>
  <si>
    <t>State program Private Duty/Indep Nursing - Registered Nurse State Plan</t>
  </si>
  <si>
    <t>S9123_34</t>
  </si>
  <si>
    <t>S9123_02</t>
  </si>
  <si>
    <t>Private Duty/Indep Nursing - RN PROMISE</t>
  </si>
  <si>
    <t>State Program Private Duty/Independent Nursing - Registered Nurse PROMISE</t>
  </si>
  <si>
    <t>State Program Private Duty/Indep Nursing - RN PROMISE</t>
  </si>
  <si>
    <t>S9123_16</t>
  </si>
  <si>
    <t>S9123_17</t>
  </si>
  <si>
    <t>S9123_19</t>
  </si>
  <si>
    <t>S9123_20</t>
  </si>
  <si>
    <t>S9123_21</t>
  </si>
  <si>
    <t>S9123_23</t>
  </si>
  <si>
    <t>T1000_07</t>
  </si>
  <si>
    <t xml:space="preserve">Private Duty Nursing </t>
  </si>
  <si>
    <t>Delaware First Health Private Duty Nursing</t>
  </si>
  <si>
    <t>G0151_03</t>
  </si>
  <si>
    <t>HHO Physical Therapy</t>
  </si>
  <si>
    <t>Highmark Physical Therapy</t>
  </si>
  <si>
    <t>Highmark PT</t>
  </si>
  <si>
    <t>G0151_07</t>
  </si>
  <si>
    <t>HHO Physical Therapy - State Plan Plus</t>
  </si>
  <si>
    <t>G0152_03</t>
  </si>
  <si>
    <t>HHO Occupational Therapy</t>
  </si>
  <si>
    <t>Highmark Occupational Therapy</t>
  </si>
  <si>
    <t>Highmark OT</t>
  </si>
  <si>
    <t>G0152_07</t>
  </si>
  <si>
    <t>HHO Occupational Therapy - State Plan Plus</t>
  </si>
  <si>
    <t>G0153_03</t>
  </si>
  <si>
    <t>HHO Speech Therapy</t>
  </si>
  <si>
    <t>Highmark Speech Therapy</t>
  </si>
  <si>
    <t>Highmark ST</t>
  </si>
  <si>
    <t>G0153_05</t>
  </si>
  <si>
    <t>HHO Speech Therapy - State Plan Plus</t>
  </si>
  <si>
    <t>G0156_03</t>
  </si>
  <si>
    <t>HHO Home Health Aide</t>
  </si>
  <si>
    <t>Highmark Home Health Aide</t>
  </si>
  <si>
    <t>Highmark HH Aide</t>
  </si>
  <si>
    <t>G0156_13</t>
  </si>
  <si>
    <t>G0156_15</t>
  </si>
  <si>
    <t>HHO Home Health Aide - State Plan Plus</t>
  </si>
  <si>
    <t>G0156_14</t>
  </si>
  <si>
    <t>Highmark Home Health Aide - State Plan Plus</t>
  </si>
  <si>
    <t>G0157_03</t>
  </si>
  <si>
    <t>HHO PT assistant services</t>
  </si>
  <si>
    <t>Highmark Physical Therapist assisted services</t>
  </si>
  <si>
    <t>Highmark PT assisted services</t>
  </si>
  <si>
    <t>G0158_03</t>
  </si>
  <si>
    <t>HHO OT assistant services</t>
  </si>
  <si>
    <t>Highmark Occupational Therapist assisted services</t>
  </si>
  <si>
    <t>Highmark OT assisted services</t>
  </si>
  <si>
    <t>G0159_03</t>
  </si>
  <si>
    <t>HHO PT services - maintenance program</t>
  </si>
  <si>
    <t>Highmark Physical Therapist services - maintenance program</t>
  </si>
  <si>
    <t>Highmark PT services - maintenance program</t>
  </si>
  <si>
    <t>G0160_03</t>
  </si>
  <si>
    <t>HHO OT services - maintenance program</t>
  </si>
  <si>
    <t>Highmark Occupational Therapist services - maintenance program</t>
  </si>
  <si>
    <t>Highmark OT services - maintenance program</t>
  </si>
  <si>
    <t>G0161_03</t>
  </si>
  <si>
    <t>HHO SLP services - maintenance program</t>
  </si>
  <si>
    <t>Highmark Speech Language Pathologist services - maintenance program</t>
  </si>
  <si>
    <t>Highmark SLP services - maintenance program</t>
  </si>
  <si>
    <t>G0299_03</t>
  </si>
  <si>
    <t>HHO Home Health Nursing - RN</t>
  </si>
  <si>
    <t>Highmark Home Health Nursing - Registered Nurse</t>
  </si>
  <si>
    <t>Highmark HH Nursing - RN</t>
  </si>
  <si>
    <t>G0299_09</t>
  </si>
  <si>
    <t>HHO Home Health Nursing RN - State Plan Plus</t>
  </si>
  <si>
    <t>Highmark Home Health Nurse Registered Nurse - State Plan Plus</t>
  </si>
  <si>
    <t>G0300_03</t>
  </si>
  <si>
    <t>HHO Home Health Nursing - LPN</t>
  </si>
  <si>
    <t>Highmark Home Health Nursing - Licensed Practical Nurse</t>
  </si>
  <si>
    <t>Highmark HH Nursing - LPN</t>
  </si>
  <si>
    <t>G0300_07</t>
  </si>
  <si>
    <t>HHO Home Health Nursing LPN - State Plan Plus</t>
  </si>
  <si>
    <t>Highmark Home Health Nurse Licensed Practical Nurse - State Plan Plus</t>
  </si>
  <si>
    <t>G0493_03</t>
  </si>
  <si>
    <t>HHO HH Nursing, assess and observe - RN</t>
  </si>
  <si>
    <t>Highmark HH Nursing, assess and observe - Registered Nurse</t>
  </si>
  <si>
    <t>Highmark HH Nursing, assess and observe - RN</t>
  </si>
  <si>
    <t>G0494_03</t>
  </si>
  <si>
    <t>HHO HH Nursing, assess and observe - LPN</t>
  </si>
  <si>
    <t>Highmark HH Nursing, assess and observe - Licensed Practical Nurse</t>
  </si>
  <si>
    <t>Highmark HH Nursing, assess and observe - LPN</t>
  </si>
  <si>
    <t>G0495_03</t>
  </si>
  <si>
    <t>HHO HH Nursing, train and educate - RN</t>
  </si>
  <si>
    <t>Highmark HH Nursing, train and educate - Registered Nurse</t>
  </si>
  <si>
    <t>Highmark HH Nursing, train and educate - RN</t>
  </si>
  <si>
    <t>G0496_03</t>
  </si>
  <si>
    <t>HHO HH Nursing, train and educate - LPN</t>
  </si>
  <si>
    <t>Highmark HH Nursing, train and educate - Licensed Practical Nurse</t>
  </si>
  <si>
    <t>Highmark HH Nursing, train and educate - LPN</t>
  </si>
  <si>
    <t>S5120_05</t>
  </si>
  <si>
    <t>HHO Chore - Diamond State Plan Plus</t>
  </si>
  <si>
    <t>Highmark Chore - State Plan Plus</t>
  </si>
  <si>
    <t>S5125_03</t>
  </si>
  <si>
    <t>HHO Attendant</t>
  </si>
  <si>
    <t>Highmark Attendant</t>
  </si>
  <si>
    <t>S5130_05</t>
  </si>
  <si>
    <t>HHO Attendant Care – Self-Directed</t>
  </si>
  <si>
    <t>Highmark Attendant Care – Self-Directed</t>
  </si>
  <si>
    <t>S5130_06</t>
  </si>
  <si>
    <t>HHO Homemaker</t>
  </si>
  <si>
    <t>Highmark Homemaker</t>
  </si>
  <si>
    <t>S5130_33</t>
  </si>
  <si>
    <t>Highmark Attendant Care Self directed</t>
  </si>
  <si>
    <t>S5130_28</t>
  </si>
  <si>
    <t>U5</t>
  </si>
  <si>
    <t>S5130_29</t>
  </si>
  <si>
    <t>U6</t>
  </si>
  <si>
    <t>S5130_30</t>
  </si>
  <si>
    <t>U7</t>
  </si>
  <si>
    <t>S5130_31</t>
  </si>
  <si>
    <t>U8</t>
  </si>
  <si>
    <t>S5130_32</t>
  </si>
  <si>
    <t>U9</t>
  </si>
  <si>
    <t>S5130_27</t>
  </si>
  <si>
    <t>S5130_22</t>
  </si>
  <si>
    <t>HHO Attendant Care Self-Directed -State Plan Plus</t>
  </si>
  <si>
    <t>HHO Attendant Care Self-Directed - State Plan Plus</t>
  </si>
  <si>
    <t>S5130_23</t>
  </si>
  <si>
    <t>S5130_24</t>
  </si>
  <si>
    <t>S5130_25</t>
  </si>
  <si>
    <t>S5130_26</t>
  </si>
  <si>
    <t>S5135_03</t>
  </si>
  <si>
    <t>HHO Companion</t>
  </si>
  <si>
    <t>Highmark Companion</t>
  </si>
  <si>
    <t>S5150_05</t>
  </si>
  <si>
    <t>HHO Respite - Diamond State Plan Plus</t>
  </si>
  <si>
    <t>Highmark Respite - State Plan Plus</t>
  </si>
  <si>
    <t>S5150_11</t>
  </si>
  <si>
    <t>S5150_20</t>
  </si>
  <si>
    <t>HHO Respite</t>
  </si>
  <si>
    <t>S5150_21</t>
  </si>
  <si>
    <t>S5150_22</t>
  </si>
  <si>
    <t>S5150_23</t>
  </si>
  <si>
    <t>S5150_24</t>
  </si>
  <si>
    <t>S5150_25</t>
  </si>
  <si>
    <t>S5150_19</t>
  </si>
  <si>
    <t>S5150_26</t>
  </si>
  <si>
    <t>Highmark Respite State Plan Plus</t>
  </si>
  <si>
    <t>S5150_27</t>
  </si>
  <si>
    <t>S5150_28</t>
  </si>
  <si>
    <t>S5150_29</t>
  </si>
  <si>
    <t>S5150_30</t>
  </si>
  <si>
    <t>S9123_24</t>
  </si>
  <si>
    <t>S9123_25</t>
  </si>
  <si>
    <t>S9124_21</t>
  </si>
  <si>
    <t>DEFH PD Independent Nursing (LPN)</t>
  </si>
  <si>
    <t>Delaware First Health Independent Nurse, Licensed Practical Nurse</t>
  </si>
  <si>
    <t>S9124_09</t>
  </si>
  <si>
    <t>Delaware First Health PDN IN - LPN State Plan</t>
  </si>
  <si>
    <t>S9124_23</t>
  </si>
  <si>
    <t>S9124_20</t>
  </si>
  <si>
    <t>S9124_24</t>
  </si>
  <si>
    <t>Delaware First Health Private Duty Nurse Licensed Practical Nurse</t>
  </si>
  <si>
    <t>Per CR 677214  update UOM to Rule 3</t>
  </si>
  <si>
    <t>S9124_10</t>
  </si>
  <si>
    <t>DEFH Private Duty Nursing (LPN)</t>
  </si>
  <si>
    <t>Delaware First Health PDN IN - LPN State Plan Plus</t>
  </si>
  <si>
    <t>S9123_27</t>
  </si>
  <si>
    <t>S9124_02</t>
  </si>
  <si>
    <t>Private Duty/Indep Nursing - LPN PROMISE</t>
  </si>
  <si>
    <t>State Program Private Duty/Independent Nursing - Licensed Practical Nurse PROMISE</t>
  </si>
  <si>
    <t>State Program Private Duty/Indep Nursing - LPN PROMISE</t>
  </si>
  <si>
    <t>T1019_06</t>
  </si>
  <si>
    <t>Waiver PC - PASA Agency PROMISE</t>
  </si>
  <si>
    <t>State Program Waiver Personal Care - Participating Agency Service Agreement Agency PROMISE</t>
  </si>
  <si>
    <t>State Program Waiver Personal Care - PASP Agency PROMISE</t>
  </si>
  <si>
    <t>S9124_17</t>
  </si>
  <si>
    <t>HHO PDN Indep Nurse - LPN State Plan</t>
  </si>
  <si>
    <t>Highmark PDN IN - Licensed Practical Nurse State Plan</t>
  </si>
  <si>
    <t>Per CR 677214,  update UOM  to Rule 3</t>
  </si>
  <si>
    <t>S9124_05</t>
  </si>
  <si>
    <t>Highmark PDN IN - LPN State Plan</t>
  </si>
  <si>
    <t>S9124_19</t>
  </si>
  <si>
    <t>S9124_16</t>
  </si>
  <si>
    <t>S9124_08</t>
  </si>
  <si>
    <t>HHO Private Duty Nursing LPN</t>
  </si>
  <si>
    <t>Highmark Private Duty Nurse- Licensed Practical Nurse</t>
  </si>
  <si>
    <t>Highmark Private Duty Nursing- LPN State Plan Plus</t>
  </si>
  <si>
    <t>T1000_03</t>
  </si>
  <si>
    <t>HHO PDN</t>
  </si>
  <si>
    <t>Highmark PDN</t>
  </si>
  <si>
    <t>T1005_05</t>
  </si>
  <si>
    <t>Respite care services 15 min</t>
  </si>
  <si>
    <t>Highmark Respite, 15 min</t>
  </si>
  <si>
    <t>T1004_23</t>
  </si>
  <si>
    <t>HHO IDD - State Plan Plus</t>
  </si>
  <si>
    <t>Highmark Intellectual and Developmental Disabilities</t>
  </si>
  <si>
    <t>Highmark: IDD State Plan Plus</t>
  </si>
  <si>
    <t>Per CR 677214,  update UOM to Rule 1</t>
  </si>
  <si>
    <t>T1019_05</t>
  </si>
  <si>
    <t>Waiver PC - PROMISE</t>
  </si>
  <si>
    <t>State Program Waiver Personal Care - PROMISE</t>
  </si>
  <si>
    <t>T2013_03</t>
  </si>
  <si>
    <t>SE</t>
  </si>
  <si>
    <t>Habilitation, educational, waiver</t>
  </si>
  <si>
    <t>State Program - Habilitation, educational, waiver</t>
  </si>
  <si>
    <t>State Program -Habilitation, educational, waiver</t>
  </si>
  <si>
    <t>HHO Attendant Care - Self Directed</t>
  </si>
  <si>
    <t xml:space="preserve">Rule 1 </t>
  </si>
  <si>
    <t>S5130_34</t>
  </si>
  <si>
    <t>Highmark Attendant Care Self-Directed</t>
  </si>
  <si>
    <t>TBD</t>
  </si>
  <si>
    <r>
      <rPr>
        <strike/>
        <sz val="11"/>
        <color rgb="FF000000"/>
        <rFont val="Lato Light"/>
        <family val="2"/>
      </rPr>
      <t xml:space="preserve">CR-677214 addition </t>
    </r>
    <r>
      <rPr>
        <sz val="11"/>
        <color rgb="FF000000"/>
        <rFont val="Lato Light"/>
        <family val="2"/>
      </rPr>
      <t>Duplicate of line 256 DEHHO DSHPP S5130</t>
    </r>
  </si>
  <si>
    <t>S9124_41</t>
  </si>
  <si>
    <t>HHO Private Duty Nursing LPN – State Plan Plus</t>
  </si>
  <si>
    <t>S9124_40</t>
  </si>
  <si>
    <t>S9125_01</t>
  </si>
  <si>
    <t>S9125</t>
  </si>
  <si>
    <t>S9125_02</t>
  </si>
  <si>
    <t>SVC-249</t>
  </si>
  <si>
    <t>S5150_31</t>
  </si>
  <si>
    <t>HHO Attendant Care-Self Directed</t>
  </si>
  <si>
    <t>SVC-251</t>
  </si>
  <si>
    <t>S5150_32</t>
  </si>
  <si>
    <t>Unit of Measure Options</t>
  </si>
  <si>
    <r>
      <t xml:space="preserve">This is the list of units of measure (UOM) that are used for the services covered in the EVV program.  For each, please specify / define how the programs / customer defines the calculation rule.
</t>
    </r>
    <r>
      <rPr>
        <b/>
        <i/>
        <sz val="11"/>
        <rFont val="Lato Light"/>
        <family val="2"/>
      </rPr>
      <t xml:space="preserve">NOTE: </t>
    </r>
    <r>
      <rPr>
        <i/>
        <sz val="11"/>
        <rFont val="Lato Light"/>
        <family val="2"/>
      </rPr>
      <t>This information is required if the Sandata EVV Billing Module or the Sandata Aggregator's Claims Validation service are in scope and utilized for this program.</t>
    </r>
  </si>
  <si>
    <t>n/a</t>
  </si>
  <si>
    <t>Confirm hourly rule</t>
  </si>
  <si>
    <t>Units of Measure Questions</t>
  </si>
  <si>
    <t>Do the units of measure change by Payer + Program? (i.e. does one program calculate what constitutes one unit differently than another program?)</t>
  </si>
  <si>
    <t>Per State no difference in units calulation: Confirmed with MCOs</t>
  </si>
  <si>
    <t>Units of Measure Requirements</t>
  </si>
  <si>
    <t xml:space="preserve">Units of measure increments are on the full minute boundary only. </t>
  </si>
  <si>
    <t>Units of Measure Definitions</t>
  </si>
  <si>
    <t>Rule</t>
  </si>
  <si>
    <t>Unit of Measure</t>
  </si>
  <si>
    <t>Sec Amount to Count as 1 unit</t>
  </si>
  <si>
    <t>Amount to Round 
from 1 to 2 units</t>
  </si>
  <si>
    <t>Pattern to Calculate / Determine 
when the Unit Increments</t>
  </si>
  <si>
    <t>15 minute</t>
  </si>
  <si>
    <t>480 sec (8 min)</t>
  </si>
  <si>
    <t xml:space="preserve">1380 sec (23 min) &gt;  = 2 Units </t>
  </si>
  <si>
    <t>0s - 479s (&lt;8 min)= 0 Units
480s - 1379s  (&gt;=8 min &lt;23 min)= 1 Units
1380s - 2279s (&gt;=23 min &lt;38 min) = 2 Units
etc.</t>
  </si>
  <si>
    <t>Hourly</t>
  </si>
  <si>
    <t>4079 sec (68 mins) = 1 Unit</t>
  </si>
  <si>
    <t>0s - 479s (&lt;8 min)= 0 Units
480s - 1379s  (&gt;=8min &lt;23min)= .25 Unit
1380s - 2279 (&gt;=23min &lt;38min) = .50 Unit
2280s -  3179 (&gt;=38min &lt;53min) =  .75 Unit
3180s – 4079(&gt;=53min &lt; 68min) = 1 Unit
(Calculated in partial hours)</t>
  </si>
  <si>
    <t>&gt;53 minutes and &lt;113 minutes = 1 unit
&gt;113 minutes and &lt;173 minutes = 2 units
&gt;173 minutes and &lt;233 minutes = 3 units</t>
  </si>
  <si>
    <t>Listing of languages are provided to assist caregivers with capturing visit data in native language.  Note that items such as task and materials may or may not be translated for all language listed below.
This listing of languages applies at the CUSTOMER level, and does not change at the payer/program level in the EVV system.
The selected languages will be used in the following ways:
Written Translations:
- Text presented in the SMC mobile app (excluding proper names, abbreviations, and acronyms)
- Presented versions of the EVV program service codes and task listing in the SMC application
Spoken Translations:
- IVR speech of Telephonic Visit Verification phone tree content
- IVR speech translation of the EVV program service codes and task listing for the Telephonic Visit Verification system
Other Written Translations may be specified explicitly  in each customer contract, and will be defined / specified below.</t>
  </si>
  <si>
    <t xml:space="preserve">This is the list of languages that are supported for the EVV program. </t>
  </si>
  <si>
    <t>Language Questions</t>
  </si>
  <si>
    <t>Are there specific languages that you know about that the EVV system must be able to present to your caregiver community or recipients of care?</t>
  </si>
  <si>
    <t>Per RFP English and Spanish</t>
  </si>
  <si>
    <t>Language Listing &amp; Display Order</t>
  </si>
  <si>
    <t>Language</t>
  </si>
  <si>
    <t>Formal Name</t>
  </si>
  <si>
    <t>Audience</t>
  </si>
  <si>
    <t>Standard / Custom</t>
  </si>
  <si>
    <t>Included in Program?2</t>
  </si>
  <si>
    <t>MVV/TVV Presentation Order</t>
  </si>
  <si>
    <t>Comments</t>
  </si>
  <si>
    <t>English</t>
  </si>
  <si>
    <t>English (US)</t>
  </si>
  <si>
    <t>Standard</t>
  </si>
  <si>
    <t>Spanish</t>
  </si>
  <si>
    <t>The purpose of this tab is to document the setting for use with Sandata Provider Portal, Aggregator, and Business Intelligence application.  
These settings will be globally set for all users in the State EVV program.</t>
  </si>
  <si>
    <t>DE Strong Password Standard: Multi-factor authentication consists of a combination of two or more authentication methods. Currently, the State’s second factor of authentication is an Entrust key which changes every 60 seconds. Multi-factor authentication is to be reserved for those instances where strong passwords do not provide adequate security.
Delaware Information Secruity Policy: User accounts that are not used for at least ninety (90) days are disabled.</t>
  </si>
  <si>
    <t>User Security Settings</t>
  </si>
  <si>
    <t>Configuration Item</t>
  </si>
  <si>
    <t xml:space="preserve">Business Intelligence </t>
  </si>
  <si>
    <t>Sandata Aggregator</t>
  </si>
  <si>
    <t>Sandata EVV Portal</t>
  </si>
  <si>
    <t xml:space="preserve">Password Complexity (Informational)  </t>
  </si>
  <si>
    <t>•	Must be 12 characters long.
•	The password must contain at least one upper case, lower case, numeric and special character.
•	The password cannot contain 3 or more consecutive characters from your username
•	Cannot be one of the last 24 permanent passwords used.
•	Caregiver can reset their password by answering all security questions correctly or by requesting a ‘Password Reset’ link to their registered SMC email.</t>
  </si>
  <si>
    <t>Global</t>
  </si>
  <si>
    <r>
      <rPr>
        <sz val="10"/>
        <color rgb="FF305496"/>
        <rFont val="Lato Light"/>
        <family val="2"/>
      </rPr>
      <t xml:space="preserve">DE Strong Password Standard: 
Passwords must be at least ten characters long. (The security of a password rises exponentially with the number of characters used in the password. Pass Phrases are recommended.)
Passwords should not contain your name or user name.
Passwords should not be a common word or name.
Should not repeat adjacent portions of a recently used password. (For example, first using a password like ‘TooThbrush1’, and then followed by ‘toothpastE2’.)
Passwords must contain characters from at least three (3) of the following four (4) classes from the table below:
</t>
    </r>
    <r>
      <rPr>
        <i/>
        <sz val="10"/>
        <color rgb="FF305496"/>
        <rFont val="Lato Light"/>
        <family val="2"/>
      </rPr>
      <t xml:space="preserve">DESCRIPTION
English upper case letters
English lower case letters
English (Arabic) numerals
English Non-alphanumeric ("special characters")
</t>
    </r>
  </si>
  <si>
    <t>Password Expiration</t>
  </si>
  <si>
    <t>By default, permanent passwords are set to expire every 60 days, and caregivers logging into the application will start receiving a password expiring message 10 days prior to password expiration with the option to change the password/skip. 
Choice 1 =  Number of days for passwords to expire# 
Choice 2 = Days prior to send Expiration Message to User</t>
  </si>
  <si>
    <t>Global
Choice1 = 60
Choice 2 = 10</t>
  </si>
  <si>
    <t xml:space="preserve">Choice 1 = 60
Choice 2 = 10
</t>
  </si>
  <si>
    <t>DE Strong Password Standard:
A password for a specific system must not be changed more than once a day.
Passwords must expire within 60 days.</t>
  </si>
  <si>
    <t>Account Lock</t>
  </si>
  <si>
    <t xml:space="preserve">The Caregiver will be required to reach out to their agency administrator or call Sandata's customer support to request a password reset.
Choice 1 = Number of incorrect login attempts
</t>
  </si>
  <si>
    <t xml:space="preserve">Global
Choice 1 = 5 attempts
</t>
  </si>
  <si>
    <t xml:space="preserve">Choice 1 = 5 attempts
</t>
  </si>
  <si>
    <t>DE Strong Password Standard:
The Account Lockout Threshold for Failed Attempts must be set to no greater than seven.
When the Lockout Duration for Failed Attempts/Reset Counter must be reset, it shall be for no less than 30 minutes.</t>
  </si>
  <si>
    <t>Account Unlock</t>
  </si>
  <si>
    <t>If an account is locked due to failed login attempts, there is an account unlock mechanism.</t>
  </si>
  <si>
    <t xml:space="preserve">Unlock through change password flow
</t>
  </si>
  <si>
    <t>Unlock through provider administrator or Sandata Support</t>
  </si>
  <si>
    <t xml:space="preserve">Timeout/Idle Warning </t>
  </si>
  <si>
    <t>By default, If the Caregiver is idle for 5 mins and signed into the SMC application, the Caregiver will get a warning message indicating that there is no activity indicating whether the user wants to continue the session. If no activity is detected, the user will be forced out of the application after 2 mins of being idle.
Choice 1 = number of minute for idol log out period
Choice 2 = 2 minute warning popup display</t>
  </si>
  <si>
    <t>Global
Choice 1 = 2 hours
Choice 2 = N/A</t>
  </si>
  <si>
    <t>Choice 1 = 15 minutes
Choice 2 = 2 minutes</t>
  </si>
  <si>
    <t>Visit Status (Informational Only)</t>
  </si>
  <si>
    <t xml:space="preserve">Customer-Specifics:  </t>
  </si>
  <si>
    <t xml:space="preserve">EVV Visit States </t>
  </si>
  <si>
    <t>Expected Visit Status</t>
  </si>
  <si>
    <t>State EVV Portal</t>
  </si>
  <si>
    <t>Alt EVV Portal</t>
  </si>
  <si>
    <t>In Process</t>
  </si>
  <si>
    <t>Visit is in progress. Set when a call in is received. Status will remain In Process until the visit is past the maximum duration (24 hours) for the visit.</t>
  </si>
  <si>
    <t>No</t>
  </si>
  <si>
    <t>Incomplete</t>
  </si>
  <si>
    <t>Visit has been received, passed validation, and contains an exception that violates the program business rules.</t>
  </si>
  <si>
    <t>Verified</t>
  </si>
  <si>
    <t>Visit has been received, passed validation, and data adheres to program business rules.</t>
  </si>
  <si>
    <t>Processed</t>
  </si>
  <si>
    <t>Visit was returned to adjudication system as part of claims validation</t>
  </si>
  <si>
    <t>Omit</t>
  </si>
  <si>
    <t>When a visit is a mistake or not meant to be used for reporting claims submission, or any other processes. Used to remove visits from processing/viewing.</t>
  </si>
  <si>
    <t>All information required by the program is in place</t>
  </si>
  <si>
    <t>Scheduled</t>
  </si>
  <si>
    <t>May be applicable for mandatory scheduling in the program.</t>
  </si>
  <si>
    <t>Sandata Mobile Connect (SMC) Setting</t>
  </si>
  <si>
    <t xml:space="preserve">The purpose of this tab is to document the setting for use with Sandata Mobile Connect application.  
Setting will be globally set for all users across the State EVV Program and will be indicated by a enabled or disabled notation. </t>
  </si>
  <si>
    <t>Sandata EVV Overview Document</t>
  </si>
  <si>
    <t>Sandata Mobile Connect (SMC) Settings</t>
  </si>
  <si>
    <t>Configuration Notes</t>
  </si>
  <si>
    <t>Program Recommendations</t>
  </si>
  <si>
    <t>Configuration Choice 1</t>
  </si>
  <si>
    <t>Configuration Choice 2</t>
  </si>
  <si>
    <t xml:space="preserve">Password Complexity </t>
  </si>
  <si>
    <t>N/A</t>
  </si>
  <si>
    <t>Setting for the account exists in the Mobile Authentication Portal (MAP). Both values are configurable at an account level. By default, SMC permanent passwords are set to expire every 60 days and the caregiver will start receiving password expiry warning message when their permanent password is set to expire in 10 days.</t>
  </si>
  <si>
    <t>DE Strong Password Standard:
A password for a specific system must not be changed more than once a day.
Passwords must expire within 90 days. A shorter timeframe is encouraged.</t>
  </si>
  <si>
    <t>Account Security Questions Setup</t>
  </si>
  <si>
    <t>By default, a Caregiver will have to setup 3 security questions and responses after first time login to SMC. The caregiver will need to answer all security questions correctly in order to reset their permanent password in scenarios where the user cannot remember their current password.
Choice 1 = Number of security questions per account
Choice 2 =N/A</t>
  </si>
  <si>
    <t>Setting for the account exists in the Mobile Authentication Portal (MAP).  The number of security questions that must be required is configurable for an account. Any value between 1-10 can be set for an account. Default = 3</t>
  </si>
  <si>
    <t>3</t>
  </si>
  <si>
    <t>By default, if an incorrect login attempt is made 5 times over a 15 minute period, the respective account will get locked. The Caregiver will be required to reach out to their agency administrator or call Sandata's customer support to request a password reset.
Choice 1 = Number of incorrect login attempts
Choice 2 = Recovery period, in minutes, before user can attempt to log in again.</t>
  </si>
  <si>
    <t>Setting for the account exists in the Mobile Authentication Portal (MAP). Both the number of consecutive incorrect login attempts (X Times) and the timeframe in minutes are configurable at an account level (X mins). Choice 1 is number of Attempts, Choice 2 is amount of time.</t>
  </si>
  <si>
    <t>If an account is locked due to failed login attempts, there is an account level configuration that can unlock a Caregiver's account if they answer their account's security question(s) correctly. This can allow the Caregiver to unlock their account without assistance from an agency administrator or Sandata's customer support</t>
  </si>
  <si>
    <t xml:space="preserve">Setting for the account exists in the Mobile Authentication Portal (MAP). Disabled by default. </t>
  </si>
  <si>
    <t>Enable</t>
  </si>
  <si>
    <t>By default, If the Caregiver is idle for 5 mins and signed into the SMC application, the Caregiver will get a warning message indicating that there is no activity indicating whether the user wants to continue the session. If no activity is detected, the user will be forced out of the application after 2 mins of being idle
Choice 1 = number of minute for idol log out period
Choice 2 = 2</t>
  </si>
  <si>
    <t>Setting for the account exists in the Mobile Authentication Portal (MAP). Both the standard timeout and idle warning timeout is configurable. By default the standard and idle warning timeout are 5 mins (standard-warning message) and 2 mins (forced logout)</t>
  </si>
  <si>
    <t>Group Visit</t>
  </si>
  <si>
    <t>For Sandata EVV only customers, group visit can allow caregiver to add additional Client Medicaid IDs to visit</t>
  </si>
  <si>
    <t>Setting exists in the Santrax EVV DB. Set to optional by default</t>
  </si>
  <si>
    <t xml:space="preserve">Client Search </t>
  </si>
  <si>
    <t>For Sandata EVV only customers, search by Santrax Client ID and/or Medicaid ID is supported</t>
  </si>
  <si>
    <t>Setting exists in the Santrax EVV DB, the specific client search parameters that the account is setup with must be enabled.
Disabled by default</t>
  </si>
  <si>
    <t xml:space="preserve">Past Visit/Visit History </t>
  </si>
  <si>
    <t>By default, a caregiver can view historical visits for the past 1 day</t>
  </si>
  <si>
    <t># of days are configurable at the account level - Setup in the EVV DB</t>
  </si>
  <si>
    <t>7 days</t>
  </si>
  <si>
    <t>Switch Service</t>
  </si>
  <si>
    <t>Switch functionality for multiple services performed during a single visit.</t>
  </si>
  <si>
    <t>Unknown Client</t>
  </si>
  <si>
    <t>Visit capture for a client that is not yet entered into the EVV system.</t>
  </si>
  <si>
    <t>Full Service Display</t>
  </si>
  <si>
    <t>Display all program services in the SMC list when authorized service information is not available.</t>
  </si>
  <si>
    <t xml:space="preserve">Location </t>
  </si>
  <si>
    <t>Location capture during visit</t>
  </si>
  <si>
    <t xml:space="preserve">Client Service Verification </t>
  </si>
  <si>
    <t>Client indicates that the SERVICE RECORDED in the EVV visit does or does not reflect the actual activity performed during that visit</t>
  </si>
  <si>
    <t>Enable for Self-Direct only</t>
  </si>
  <si>
    <t>Telephonic Setup (TVV)</t>
  </si>
  <si>
    <t>The purpose of this tab is to document the setting for use with Telephonic visit capture functionality.  These settings will be globally set for all users in the State EVV program indicated by a enabled or disabled notation.</t>
  </si>
  <si>
    <t>Telephonic Visit Capture Settings</t>
  </si>
  <si>
    <t>Configuration Items</t>
  </si>
  <si>
    <t>Program Values / Recommendations</t>
  </si>
  <si>
    <t>Additional Notes</t>
  </si>
  <si>
    <t>Assigned Phones – Agency / Fiscal</t>
  </si>
  <si>
    <t>The number of toll free telephone numbers that will be assigned to each provider agency or fiscal management entity in the EVV program.</t>
  </si>
  <si>
    <t>For Sandata EVV only customers, group visit will prompt caregiver to add additional Client Medicaid IDs for visit</t>
  </si>
  <si>
    <t>Time Zone</t>
  </si>
  <si>
    <t>Time zone for the call times to be repeated in. [Default = Eastern]</t>
  </si>
  <si>
    <t>US Eastern</t>
  </si>
  <si>
    <t>Tasks</t>
  </si>
  <si>
    <t>Allow direct care worker to select from list of predefined tasks.</t>
  </si>
  <si>
    <t>Skip Client Prompting when Possible</t>
  </si>
  <si>
    <t>Request for client data during the IVR script will be skipped if the phone number is associated with the client data present in the EVV system.</t>
  </si>
  <si>
    <t xml:space="preserve">Purpose:
</t>
  </si>
  <si>
    <t>Visit exceptions are the list of reasons why a visit may need to be revised or addressed by the provider prior to the visit being considered 'Verified' (i.e. aligning to 21st Century Cures compliance and all applicable state policies regarding EVV).
Please note- visits supplied from Alternate EVV data sources will also be evaluated for these exceptions, and providers using alternate EVV systems will be expected to correct / address issues in their EVV data before the visits will be considered complete in the Aggregator.
Exception assignments can be performed at the PROGRAM level for a customer.  This means that each defined program within a customer's EVV system may include or exclude different exceptions based on the specific needs of that program.</t>
  </si>
  <si>
    <t>Implementation Overview Document for more details</t>
  </si>
  <si>
    <t>Exceptions will be modified through a Change Order according to the Change Management Plan.</t>
  </si>
  <si>
    <t>EVV Visit Exceptions Listing</t>
  </si>
  <si>
    <t>ID</t>
  </si>
  <si>
    <t>Exception Code</t>
  </si>
  <si>
    <t>Exception Name</t>
  </si>
  <si>
    <t>Cures Act Required</t>
  </si>
  <si>
    <t>Exception Resolution Type</t>
  </si>
  <si>
    <t>Cures Compliance Exceptions</t>
  </si>
  <si>
    <t>Recommendation for visit verification is to only require Cures Compliance Exceptions</t>
  </si>
  <si>
    <t>0</t>
  </si>
  <si>
    <t>Exception for a visit that was performed for a client that is not yet entered or not found in the EVV system.</t>
  </si>
  <si>
    <t>YES</t>
  </si>
  <si>
    <t>FIX</t>
  </si>
  <si>
    <t>1</t>
  </si>
  <si>
    <t>Unknown Employee</t>
  </si>
  <si>
    <t>(Telephony only) Exception for a visit that was performed by a caregiver who was not yet entered or not found in the EVV system (At the time the visit was recorded).</t>
  </si>
  <si>
    <t>34</t>
  </si>
  <si>
    <t>Unauthorized/Invalid Service</t>
  </si>
  <si>
    <t>Exception when the service selected for a visit is not valid for the program / recipient of care.</t>
  </si>
  <si>
    <t>NO</t>
  </si>
  <si>
    <t>23</t>
  </si>
  <si>
    <t>Missing Service</t>
  </si>
  <si>
    <t>Exception when the service provided during a visit is not recorded or present in the system.</t>
  </si>
  <si>
    <t>2</t>
  </si>
  <si>
    <t>Visits Without Any Calls</t>
  </si>
  <si>
    <t>Exception thrown when a visit is recorded without an "in" call and without an "out" call for the visit.</t>
  </si>
  <si>
    <t>Visits Without In-Call</t>
  </si>
  <si>
    <t>Exception thrown when a visit is recorded without an "in" call that began the visit.</t>
  </si>
  <si>
    <t>4</t>
  </si>
  <si>
    <t>Visits Without Out Call</t>
  </si>
  <si>
    <t>Exception thrown when a visit is recorded without an "out" call that completed the visit.</t>
  </si>
  <si>
    <t>Telephonic-Only Exceptions</t>
  </si>
  <si>
    <t>15</t>
  </si>
  <si>
    <t>Unmatched Client ID / Phone</t>
  </si>
  <si>
    <t>(Telephony only) Exception when the visit was recorded from a phone number that was not matched to a recipient of care in the EVV system.</t>
  </si>
  <si>
    <t>ACK</t>
  </si>
  <si>
    <t>26</t>
  </si>
  <si>
    <t>Employee Speaker Verification</t>
  </si>
  <si>
    <t>(Telephony only) Only used when the Employee Speaker Verification feature is enabled.  This exception indicates that the speaker verification evaluation did not match the voice making the call with a known caregiver in the EVV account that the phone number is associated with.</t>
  </si>
  <si>
    <t>Client Verification Exceptions</t>
  </si>
  <si>
    <t>40</t>
  </si>
  <si>
    <t>Client Service Verification</t>
  </si>
  <si>
    <t>Exception occurs when the program has the 'client verification of the visit' enabled, and is triggered when the client indicates that the SERVICE RECORDED in the EVV visit does not reflect the actual activity performed during that visit.</t>
  </si>
  <si>
    <t>28</t>
  </si>
  <si>
    <t>Client Visit Verification</t>
  </si>
  <si>
    <t>Exception occurs when the program has the 'client verification of the visit' enabled, and is triggered when the client indicates that the DURATION of the EVV visit does not reflect the amount of time that care was actually provided for.</t>
  </si>
  <si>
    <t>39</t>
  </si>
  <si>
    <t>Client Signature Exception</t>
  </si>
  <si>
    <t>Exception occurs when the program has the 'client verification of the visit' enabled, and is triggered when the visit does not have a signature or client voice recording captured at the time of service.</t>
  </si>
  <si>
    <t>SMC (Mobile) Only Exceptions</t>
  </si>
  <si>
    <t>25</t>
  </si>
  <si>
    <t>GPS Distance Exception</t>
  </si>
  <si>
    <t>(Mobile only) Exception that occurs when the GPS coordinates recorded for a visit are outside the parameterized tolerance (in feet) from a known address for the member / recipient in the EVV system.</t>
  </si>
  <si>
    <t>Parameter: 
Distance
.25 of a mile</t>
  </si>
  <si>
    <t>Other Customer Exceptions</t>
  </si>
  <si>
    <t>Custom Location</t>
  </si>
  <si>
    <t>This exception occurs only when the custom location feature is enabled.  This exception indicates that the caregiver has indicated that the visit requires a custom location be specified, and the account's EVV administrative user will specify the location as part of visit maintenance.</t>
  </si>
  <si>
    <t>Scheduling Exceptions (only when EVV Scheduling Module is included)</t>
  </si>
  <si>
    <t>Incorrect Caregiver</t>
  </si>
  <si>
    <t>(Scheduling only) This exception occurs when the caregiver performing the visit is not the one associated with the schedule for that client.</t>
  </si>
  <si>
    <t>Scheduling Optional</t>
  </si>
  <si>
    <t>21</t>
  </si>
  <si>
    <t>No Show</t>
  </si>
  <si>
    <t>(Scheduling only) This exception occurs when a visit has been scheduled, but no calls have been received for that visit.</t>
  </si>
  <si>
    <t>5</t>
  </si>
  <si>
    <t>Unscheduled Visit</t>
  </si>
  <si>
    <t>(Scheduling only) This occurs when a visit is started or completed without a schedule in place for that member+service+caregiver.</t>
  </si>
  <si>
    <t>18</t>
  </si>
  <si>
    <t>Late In Call</t>
  </si>
  <si>
    <t>(Scheduling only) This occurs when the start of a visit is received and recorded as having begun AFTER the scheduled start time for that visit.</t>
  </si>
  <si>
    <t>19</t>
  </si>
  <si>
    <t>Early Out Call</t>
  </si>
  <si>
    <t>(Scheduling only) This occurs when the end of visit is received and recorded as having ended PRIOR to the scheduled end time for that visit.</t>
  </si>
  <si>
    <t>20</t>
  </si>
  <si>
    <t>Short Visit</t>
  </si>
  <si>
    <t>(Scheduling only) This occurs when the total duration of a visit is LESS than the scheduled length of time expected for the visit.</t>
  </si>
  <si>
    <t>8</t>
  </si>
  <si>
    <t>Actual Hours more than Scheduled Hours</t>
  </si>
  <si>
    <t>(Scheduling only) This occurs when the actual hours for the visit exceed the total scheduled hours for the associated visit in the schedule.</t>
  </si>
  <si>
    <t>Task Listing (Optional)</t>
  </si>
  <si>
    <t xml:space="preserve">Purpose:
</t>
  </si>
  <si>
    <t>Tasks are used to record activities or details Caregivers do while performing service during a visit.  
This is not the service authorized or directed for the visit, but rather these are non-billing related activities that can be captured to for informational purposes regarding the visit.
Please note that requiring a caregiver to record their tasks in the EVV system does not constitute the EVV tool as a system of record for the plan of care, and may add time to the duration of a visit.
Tasks are defined across all programs at the CUSTOMER-level (meaning that all programs within a customer configuration will share the same options, behaviors, and the task listing).</t>
  </si>
  <si>
    <t>DE provided Task List on 2/17/2022</t>
  </si>
  <si>
    <t>Customer- Specifics:</t>
  </si>
  <si>
    <t>Tasks are able to be added or end dated through a Change Order according to the Change Management Plan .</t>
  </si>
  <si>
    <t>EVV Task Questions</t>
  </si>
  <si>
    <t>Question ID</t>
  </si>
  <si>
    <t xml:space="preserve">Question </t>
  </si>
  <si>
    <t>Answer</t>
  </si>
  <si>
    <t>Notes / Comments</t>
  </si>
  <si>
    <t>TASK-01</t>
  </si>
  <si>
    <t>Is there any state-wide policy that requires / encourages the caregiver to capture task / activity information during a visit, that would be captured outside of the plan of care? [Customer-level option]</t>
  </si>
  <si>
    <t>Tasks not required, but encouraged by state.</t>
  </si>
  <si>
    <t>TASK-02</t>
  </si>
  <si>
    <t>Are a minimum number of tasks required to be entered for each visit? [Customer-level option]</t>
  </si>
  <si>
    <t>No required minimum</t>
  </si>
  <si>
    <t>EVV Task Definitions</t>
  </si>
  <si>
    <t>Define the listing of Tasks</t>
  </si>
  <si>
    <t>Task ID (*)</t>
  </si>
  <si>
    <t>Task Description (**)</t>
  </si>
  <si>
    <t>Char length</t>
  </si>
  <si>
    <t>Char Count</t>
  </si>
  <si>
    <t>Lifting/Transferring</t>
  </si>
  <si>
    <t>Bathing</t>
  </si>
  <si>
    <t>Grooming</t>
  </si>
  <si>
    <t>Toileting</t>
  </si>
  <si>
    <t>Assist Dressing/Change</t>
  </si>
  <si>
    <t>Mobility</t>
  </si>
  <si>
    <t>Housekeeping</t>
  </si>
  <si>
    <t>Meal preparation</t>
  </si>
  <si>
    <t>Support with medications</t>
  </si>
  <si>
    <t>Laundry</t>
  </si>
  <si>
    <t>Assistance with feeding</t>
  </si>
  <si>
    <t>Skincare</t>
  </si>
  <si>
    <t>Shopping</t>
  </si>
  <si>
    <t>Chores</t>
  </si>
  <si>
    <t>Errands</t>
  </si>
  <si>
    <t>(*) Task ID - 2 to 3 digits</t>
  </si>
  <si>
    <t>** Recommended Max - 25 Characters for Mobile Display **</t>
  </si>
  <si>
    <t>EVV Scheduling Module</t>
  </si>
  <si>
    <t>This section cover the questions and details regarding the Sandata EVV Scheduling Module</t>
  </si>
  <si>
    <t>Scheduling Module Settings</t>
  </si>
  <si>
    <t>Setting</t>
  </si>
  <si>
    <t>DE State Solution</t>
  </si>
  <si>
    <t>Self Directed Program</t>
  </si>
  <si>
    <t>Notes/Comments</t>
  </si>
  <si>
    <t>SCD-01</t>
  </si>
  <si>
    <t>Scheduling Module Questions</t>
  </si>
  <si>
    <t>Is the EVV Scheduling module (to enable providers to create and manage schedules for caregiver visits) included in the scope of this program?</t>
  </si>
  <si>
    <t>SCD-02</t>
  </si>
  <si>
    <t>Will the use of scheduling be required for all providers in the program?  Are there any programs that would not require scheduling?</t>
  </si>
  <si>
    <t>No, optional</t>
  </si>
  <si>
    <t>SCD-03</t>
  </si>
  <si>
    <t>Will all services within the EVV program utlize scheduling?</t>
  </si>
  <si>
    <t>Optional</t>
  </si>
  <si>
    <t>SCD-04</t>
  </si>
  <si>
    <t>If scheduling is used, will caregivers be permitted to start visits that are not previously scheduled? (recommendation- Yes)</t>
  </si>
  <si>
    <t>SCD-05</t>
  </si>
  <si>
    <t>Can a provider schedule a visit if an authorization is not present in the system?</t>
  </si>
  <si>
    <t>SCD-06</t>
  </si>
  <si>
    <t>Please ensure that you review the ALERTS worksheet to align to the use of the EVV scheduling module.</t>
  </si>
  <si>
    <t>SCD-07</t>
  </si>
  <si>
    <t>Please ensure that you have reviewed the Scheduling-specific exceptions list on the 'Visit Exceptions' worksheet for alignment to the use of this EVV module.</t>
  </si>
  <si>
    <t>Reviewed</t>
  </si>
  <si>
    <t>Device Management</t>
  </si>
  <si>
    <t>This worksheet covers questions and topics related to the provisioning of EVV-specific devices for the EVV program.</t>
  </si>
  <si>
    <t xml:space="preserve">Survey of Providers for device needs </t>
  </si>
  <si>
    <t>Device Provisioning Questions</t>
  </si>
  <si>
    <t>Question</t>
  </si>
  <si>
    <t>Response</t>
  </si>
  <si>
    <t>Follow-up</t>
  </si>
  <si>
    <t>DVC-01</t>
  </si>
  <si>
    <t>Will this EVV program be using EVV mobile devices supplied by the state/customer?</t>
  </si>
  <si>
    <t>DVC-02</t>
  </si>
  <si>
    <t>Who will be the recipient of the customer-supplied mobile device for use in the EVV program?  The client/member or the provider/caregiver?</t>
  </si>
  <si>
    <t>Provider/Caregivers</t>
  </si>
  <si>
    <t>DVC-03</t>
  </si>
  <si>
    <t>Who will be responsible for requesting the customer-supplied mobile device?</t>
  </si>
  <si>
    <t>Providers would request</t>
  </si>
  <si>
    <t>DVC-04</t>
  </si>
  <si>
    <t>What level of review and approval will the customer have in the device request process?</t>
  </si>
  <si>
    <t>DE state review</t>
  </si>
  <si>
    <t>DVC-05</t>
  </si>
  <si>
    <t>Will the Sandata EVV system be enabled to request devices for this program?</t>
  </si>
  <si>
    <t>Reason codes describe common reasons why a visit exception occurred.  These are categories for providers to use to resolve visit exceptions, and explain why the exceptions happened.
Reason codes may be configured to require a supplemental, free-form note (limit of 4000 characters) for the provider to supply additional context.
Selection of these code values should align to standards that a customer's compliance office has (when applicable), as these values are most often utilized for analysis of the program's compliance.
Sandata has supplied a recommended set of common Reason Codes as an initial example, but this list may be tailored to the customer's specific needs.  We recommend keeping the list to fewer than 10 values, for effectiveness and ease of use by the provider population.
The reason code listing defined here applies at the CUSTOMER level, and does not change / customize based on program or service.</t>
  </si>
  <si>
    <t>Reason Codes will be updated through a Change Order according to the Change Management Plan .</t>
  </si>
  <si>
    <t>Reason Code Listing</t>
  </si>
  <si>
    <t>Reason Code</t>
  </si>
  <si>
    <t>Reason</t>
  </si>
  <si>
    <t>Reason Code Use Description</t>
  </si>
  <si>
    <t>Note Required?</t>
  </si>
  <si>
    <t>Payer Program</t>
  </si>
  <si>
    <t>Notes:</t>
  </si>
  <si>
    <t>Member No Show</t>
  </si>
  <si>
    <t>The member / recipient did not show up at a designated time or location for the expected visit to occur.</t>
  </si>
  <si>
    <t>All</t>
  </si>
  <si>
    <t>Member Unavailable</t>
  </si>
  <si>
    <t>The member / recipient was present and not in a condition to be able to have the visit activities performed.</t>
  </si>
  <si>
    <t>Member Refused Verification</t>
  </si>
  <si>
    <t>(Associated with the 'Verification of Services' feature.)
The member / recipient opted not to verify or refuted the type of service supplied and the duration of the visit at the point of care.</t>
  </si>
  <si>
    <t>Member Refused Service</t>
  </si>
  <si>
    <t>The member / recipient of care refused to allow the caregiver to perform the services associated with the visit, and the visit could not take place.</t>
  </si>
  <si>
    <t>Member Incapable, Designee Unavailable</t>
  </si>
  <si>
    <t>(Associated with the 'Verification of Services' feature.)
The member / recipient was not physically or mentally able to provide attestation that the correct service was delivered for the specified amount of time, and the recipient's representative / designee was not available at the time of the visit to provide an attestation.</t>
  </si>
  <si>
    <t>Caregiver Failed to Call In - Verified Services Were Delivered</t>
  </si>
  <si>
    <t>The caregiver performed the visit, but forgot to record the end of the visit in the EVV system.</t>
  </si>
  <si>
    <t>Caregiver Failed to Call Out - Verified Services Were Delivered</t>
  </si>
  <si>
    <t>The caregiver performed the visit, but forgot to record the start of the visit in the EVV system.</t>
  </si>
  <si>
    <t>Caregiver Failed to Call In and Out - Verified Services Were Delivered</t>
  </si>
  <si>
    <t>The caregiver performed the visit, but forgot to record the entire visit (both the start and the end of visit) in the EVV system.</t>
  </si>
  <si>
    <t>Caregiver Called Using an Alternate Phone</t>
  </si>
  <si>
    <t>The caregiver used a telephone to record the EVV visit, but the number of that phone is not associated with the member / recipient receiving the service.</t>
  </si>
  <si>
    <t>Caregiver Change</t>
  </si>
  <si>
    <t>The caregiver assigned to deliver the services for the visit changed before or during the visit.</t>
  </si>
  <si>
    <t>Mobile App Issue/Inoperable</t>
  </si>
  <si>
    <t>The technology (mobile application) used to capture the EVV visit info encountered a problem and could not record the caregiver data at the point of care.</t>
  </si>
  <si>
    <t>Telephony Issue/Inoperable</t>
  </si>
  <si>
    <t>The technology (telephonic / IVR system) used to capture the EVV visit info encountered a problem and could not record the caregiver data at the point of care.</t>
  </si>
  <si>
    <t>Service Outside the Home</t>
  </si>
  <si>
    <t>The EVV visit required changes or modifications due to the visit's location being outside of the home.</t>
  </si>
  <si>
    <t>Unsafe Environment</t>
  </si>
  <si>
    <t>The visit activities could not be performed due to the environment for care being unsafe for either the caregiver or the member / recipient of care.</t>
  </si>
  <si>
    <t>Other</t>
  </si>
  <si>
    <t>An issue separate from the others supplied in the Reason Code listing occurred that caused data to not be captured or need to be corrected within the EVV system.  This Reason Code generally requires a note be added to supply further explanation as to the specific situation.</t>
  </si>
  <si>
    <t>Interface Specifications (Informational)</t>
  </si>
  <si>
    <t>This worksheet lists and describes the potential interfaces available into and out of the EVV system for a customer's EVV program. Each interface will be evaluated against the customer EVV program's specific needs and customer limitations to determine inclusion / exclusion.  For each interface that is included in the customer's EVV program, a Technical Interface discussion will be performed once business rules are completed, and a customer-specific Addendum document will be produced.  This Addendum will capture the customer-specific values and alterations unique to the customer.</t>
  </si>
  <si>
    <t>MMIS support is with Gainwell</t>
  </si>
  <si>
    <t>Interface Inclusion Details / Information</t>
  </si>
  <si>
    <t xml:space="preserve"> Interface Specification</t>
  </si>
  <si>
    <t>Recommended/ Included for program</t>
  </si>
  <si>
    <t># of Sources</t>
  </si>
  <si>
    <t>Incoming</t>
  </si>
  <si>
    <t>Incoming Provider Specification</t>
  </si>
  <si>
    <t>Defines the format for the delivery of provider / agency information from the customer's source system(s) to the Sandata EVV solution.</t>
  </si>
  <si>
    <t>All Medicaid Providers</t>
  </si>
  <si>
    <t>Incoming Client Specification</t>
  </si>
  <si>
    <t>Defines the format for the delivery of client (recipient of care) information from the customer's source system(s) to the Sandata EVV solution.</t>
  </si>
  <si>
    <t xml:space="preserve">All Medicaid Clients </t>
  </si>
  <si>
    <t>Open EVV - Incoming Employees, Clients, Schedules, X-ref</t>
  </si>
  <si>
    <t>Allows providers with their own Agency Management Systems without EVV, to use their own systems and send employee and client information to EVV.</t>
  </si>
  <si>
    <t>EVV Vendor Specification</t>
  </si>
  <si>
    <t>This interface allows entities (providers, fiscals, MCO's) that have their own EVV systems to deliver client, employee, and visit data to the Sandata Aggregator, and have it evaluated and represented in the customer's program, adhering to the customer's policies and rules.</t>
  </si>
  <si>
    <t>&gt;1</t>
  </si>
  <si>
    <t>Defines the listing of tasks associated with a client/member's plan of care, to filter the list of tasks available during an EVV visit.</t>
  </si>
  <si>
    <t>YES/NO</t>
  </si>
  <si>
    <t>Employer/Employees</t>
  </si>
  <si>
    <t>Defines the format for fiscal entities to delivery employer (recipient of care) and employee (caregiver) data for the Sandata Self Directed EVV system, as well as establishing the cross-reference linkage between these two groups.  This also contains the format for identifying designees (representatives for the recipient of care).</t>
  </si>
  <si>
    <t>Authorizations</t>
  </si>
  <si>
    <t>Defines the format for the delivery of authorization information from the customer's source system(s) to the Sandata EVV solution.
Authorization data is used by the base EVV system to link clients to providers, as well as clients to specific services.</t>
  </si>
  <si>
    <t>State and MCO Supplied partial authorization</t>
  </si>
  <si>
    <t>Plan of Care</t>
  </si>
  <si>
    <t>Outgoing</t>
  </si>
  <si>
    <t>Data Warehouse Export</t>
  </si>
  <si>
    <t>This export captures EVV visit data from the Sandata Aggregator system and delivers it to the customer or payer(s) in the EVV program. 
This export has multiple delivery formats to choose from, as well as multiple options for the dataset included in the export.</t>
  </si>
  <si>
    <t xml:space="preserve">Daily DW export </t>
  </si>
  <si>
    <t>Open EVV - Outgoing Visits</t>
  </si>
  <si>
    <t>Returns completed visits to the 3rd Party Agency Management System for additional functionality including billing and payroll.</t>
  </si>
  <si>
    <t>Custom Set-up</t>
  </si>
  <si>
    <t>Claims vALIDATION</t>
  </si>
  <si>
    <t>This interface allows payers / claims adjudicators to query the Sandata Aggregator for specific information to be utilized in the claims adjudication / payment process. This interface has multiple options for data delivery/interaction, as well as multiple options for how the visit information is returned.  These decisions are addressed in specific technical interface discussions once business rules are completed.</t>
  </si>
  <si>
    <t>Incoming Employer, Employees and XRef for Fiscal Intermediaries (OpenEVV)</t>
  </si>
  <si>
    <t>(Sandata Self Directed EVV Services only)
Defines the format for fiscal entities to delivery employer (recipient of care) and employee (caregiver) data for the Sandata Self Directed EVV system, as well as establishing the cross-reference linkage between these two groups.  This also contains the format for identifying designees (representatives for the recipient of care).</t>
  </si>
  <si>
    <t>Remove if not purchased</t>
  </si>
  <si>
    <t>Completed Visits Export (for Self Directed)</t>
  </si>
  <si>
    <t>(Sandata Self Directed EVV Services only)
This export captures EVV activity for delivery for use in fiscal entity payroll processing.</t>
  </si>
  <si>
    <t>SFTP Setup Specifications (Informational)</t>
  </si>
  <si>
    <t xml:space="preserve">This worksheet describes the SFTP setup for the EVV system file deliveries. 
Sandata utilizes an AWS hosted SFTP transfer site setup for file delivery. </t>
  </si>
  <si>
    <t>SFTP Connection Information</t>
  </si>
  <si>
    <t xml:space="preserve"> SFTP Setup/Requirement</t>
  </si>
  <si>
    <t xml:space="preserve">SFTP Connection </t>
  </si>
  <si>
    <t>IP Address</t>
  </si>
  <si>
    <t>Sandata will share program specific IP/host name endpoint for SFTP setup</t>
  </si>
  <si>
    <t>Authentication</t>
  </si>
  <si>
    <t>SSH public key shared by Sandata to Payer access list</t>
  </si>
  <si>
    <t>Issue Escalation</t>
  </si>
  <si>
    <t>Sandata Zendesk ticket creation</t>
  </si>
  <si>
    <t xml:space="preserve">SFTP Requirements </t>
  </si>
  <si>
    <t>Security</t>
  </si>
  <si>
    <t>List of state IPs to be provided to Sandata for whitelisting access to the SFTP transfer site</t>
  </si>
  <si>
    <t>Operational</t>
  </si>
  <si>
    <t xml:space="preserve">Data retention policy on SFTP site is 30 days </t>
  </si>
  <si>
    <t>Security through SSH key access rotated on a periodic basis with a 30 day update window</t>
  </si>
  <si>
    <t>All files provided will be UTF-8 encoded</t>
  </si>
  <si>
    <t>Files must have unique names and are read/write/delete access for State users on the SFTP folders</t>
  </si>
  <si>
    <t>This worksheet focuses on the identification of the provider community that will be interacting with the EVV system. The decisions regarding what the Provider can and cannot perform in certain roles in the Sandata EVV system are further defined in the Provider Portal Access and Self Directed Portal Access worksheets.</t>
  </si>
  <si>
    <t>Provider Data Information</t>
  </si>
  <si>
    <t>Question/Assumption</t>
  </si>
  <si>
    <t>Follow-up(s)</t>
  </si>
  <si>
    <t>Provider-specific Questions (response by payer)</t>
  </si>
  <si>
    <t>How will Sandata differentiate one provider from another?</t>
  </si>
  <si>
    <t>MCDID = 9 digits.</t>
  </si>
  <si>
    <t xml:space="preserve">MCDID - Billing identifiers are defined as NPI + Taxonomy + Location
</t>
  </si>
  <si>
    <r>
      <t xml:space="preserve">MCDID is the required identifier on authorizations and claims. 
</t>
    </r>
    <r>
      <rPr>
        <b/>
        <sz val="10"/>
        <color theme="4" tint="-0.249977111117893"/>
        <rFont val="Lato Light"/>
        <family val="2"/>
      </rPr>
      <t>The field validation acceptance is up to 10 digits. The state requested what is expected (9 digit) listed</t>
    </r>
  </si>
  <si>
    <t xml:space="preserve">Do Providers contractually work for only one MCO or Department at the State level? </t>
  </si>
  <si>
    <t>Are additional Provider IDs used for billing?</t>
  </si>
  <si>
    <t>Are Individual Providers in scope for this program? Individual Providers are a provider agency with no employees as identified in the self-registration.</t>
  </si>
  <si>
    <t>Requirements for Provider file</t>
  </si>
  <si>
    <t>State has a complete listing of all providers participating in the Alt EVV program</t>
  </si>
  <si>
    <t>DE team provided list</t>
  </si>
  <si>
    <t>Clients are linked to the Provider in the Authorization (If authorization file is required for program)</t>
  </si>
  <si>
    <t>One unique email address will be provided for each Provider that has aggregator access</t>
  </si>
  <si>
    <t>Terminate and suspension will be provided in an element of the incoming Provider specifications</t>
  </si>
  <si>
    <t>DE has decided on Term date only</t>
  </si>
  <si>
    <t>Technical details for Provider file</t>
  </si>
  <si>
    <t>REST api delivery using JSON (recommended)</t>
  </si>
  <si>
    <t>flat file delivered by SFTP</t>
  </si>
  <si>
    <t>Provider Data Transmission Interface</t>
  </si>
  <si>
    <t>This worksheet focuses on the technical elements of the program from the customer.</t>
  </si>
  <si>
    <t>Base Version</t>
  </si>
  <si>
    <t>Provider Interface Transmission Guidelines</t>
  </si>
  <si>
    <t>File Format</t>
  </si>
  <si>
    <t>Delimiter separated values</t>
  </si>
  <si>
    <t>File Delimiter</t>
  </si>
  <si>
    <t>Pipe ( | );  ASCII 124</t>
  </si>
  <si>
    <t>Headers</t>
  </si>
  <si>
    <t>Required using the “Column Name” below</t>
  </si>
  <si>
    <t>File Extension</t>
  </si>
  <si>
    <t>‘.dsv’ (Delimiter Separated Value listing file)</t>
  </si>
  <si>
    <t>File Encryption</t>
  </si>
  <si>
    <t>WILL be encrypted using PGP extension .GPG</t>
  </si>
  <si>
    <t>Control File</t>
  </si>
  <si>
    <t>DEDHSS_EVV_Outbound_ControlFile_YYYYMMDD_HHMMSS.SSS.dsv.zip.gpg</t>
  </si>
  <si>
    <t>SFTP site</t>
  </si>
  <si>
    <t>Sandata AWS hosted SFTP transfer site; Folder name EVVXX</t>
  </si>
  <si>
    <t>File Name</t>
  </si>
  <si>
    <t>DEDHSS_EVV_Provider_YYYYMMDD_HHMMSS.SSS.dsv.zip.gpg (where 'yyyymmdd' indicates the specific day and HHMMSS.SSS indicates the specific time to the millisecond on which the file is generated / delivered)</t>
  </si>
  <si>
    <t>File Compression</t>
  </si>
  <si>
    <t>Zipped</t>
  </si>
  <si>
    <t>File Delivery</t>
  </si>
  <si>
    <t>Initial FULL data file, followed by incremental on DAILY basis.  If no changes, empty file will be  provided</t>
  </si>
  <si>
    <t>File Delivery Notes</t>
  </si>
  <si>
    <t>For Optional fields provided with no data, send nothing between pipe delimiters (e.g. |||||).  While it is possible to accept |””|, this will only work for string values.  Any other type of data field with no value must be provided as ||.</t>
  </si>
  <si>
    <t>Element</t>
  </si>
  <si>
    <t>Expected Value</t>
  </si>
  <si>
    <t>Validation Rule</t>
  </si>
  <si>
    <t>Required (Y/N)</t>
  </si>
  <si>
    <t>Provider Information</t>
  </si>
  <si>
    <t>ProviderID</t>
  </si>
  <si>
    <t>ID for the provider. ID type identified by ProviderQualifier.   Required if client is being directly associated with a provider versus being associated through the authorization or a cross reference file.</t>
  </si>
  <si>
    <t>Max Length 10
FORMAT =  ##########</t>
  </si>
  <si>
    <t>ProviderQualifier</t>
  </si>
  <si>
    <t xml:space="preserve">Identifier being sent as the unique identifier for the provider. </t>
  </si>
  <si>
    <t>"MedicaidID"</t>
  </si>
  <si>
    <t>String match = "MedicaidID" | "SandataID" | "NPI" | "API" | "TaxID" | "Taxonomy" | "Legacy" | "Other"</t>
  </si>
  <si>
    <t>ProviderName</t>
  </si>
  <si>
    <r>
      <rPr>
        <sz val="10"/>
        <color theme="1"/>
        <rFont val="Lato Light"/>
        <family val="2"/>
      </rPr>
      <t>The Agency/Business Name</t>
    </r>
    <r>
      <rPr>
        <sz val="10"/>
        <rFont val="Lato Light"/>
        <family val="2"/>
      </rPr>
      <t xml:space="preserve"> from the application.  This is the provider name that will be shown throughout the Sandata system.  Changes to this value will update an existing provider.</t>
    </r>
  </si>
  <si>
    <t>Provider Name</t>
  </si>
  <si>
    <t>Max Length 30
No Special Characters</t>
  </si>
  <si>
    <t>PayerID</t>
  </si>
  <si>
    <t>Sandata EVV assigned ID for the payer. Required if the file is being supplied by a payer. PayerID is determined during the implementation process.</t>
  </si>
  <si>
    <t>"DEDMMA"</t>
  </si>
  <si>
    <t>Max Length 64
Can be NULL
No Special Characters</t>
  </si>
  <si>
    <t>ProviderDoingBusinessAs</t>
  </si>
  <si>
    <t>Doing Business As name of the provider/agency.</t>
  </si>
  <si>
    <t>Provider Other Name</t>
  </si>
  <si>
    <t>Max Length 50
Can be NULL
No Special Characters</t>
  </si>
  <si>
    <t>AddressLine1</t>
  </si>
  <si>
    <t>Billing address street 1. This is the street address for a provider.  Address values should represent the primary address used for provider communications.</t>
  </si>
  <si>
    <t>Provider Address Line 1</t>
  </si>
  <si>
    <t>Max Length 50
No Special Characters</t>
  </si>
  <si>
    <t>AddressLine2</t>
  </si>
  <si>
    <t xml:space="preserve">Billing address street 2. This is the mailing address for the provider. </t>
  </si>
  <si>
    <t>Provider Address Line 2 </t>
  </si>
  <si>
    <t>AddressCity</t>
  </si>
  <si>
    <t>Billing address city.  This is the city where a provider would receive business mail.   Changes to this value will update an existing provider.</t>
  </si>
  <si>
    <t>City</t>
  </si>
  <si>
    <t>AddressState</t>
  </si>
  <si>
    <t>Billing address state.  This is the state where a provider would receive business mail.   Changes to this value will update an existing provider.</t>
  </si>
  <si>
    <t>Provider State Abbreviation</t>
  </si>
  <si>
    <t>Max Length 2
No Special Characters</t>
  </si>
  <si>
    <t>AddressZip</t>
  </si>
  <si>
    <t>Full billing address zip code.
Changes to this value will update an existing provider</t>
  </si>
  <si>
    <t>Provider Zip Code</t>
  </si>
  <si>
    <t>Format: #########
Rules: 9 digits
If you only have the 5 digit zip then add “0000” as the remaining value. EX: 123450000</t>
  </si>
  <si>
    <t>County</t>
  </si>
  <si>
    <t>County in which the provider is located</t>
  </si>
  <si>
    <t>Max Length 30
Can be NULL
No Special Characters</t>
  </si>
  <si>
    <t>AgencyPhone</t>
  </si>
  <si>
    <t>Phone for the primary address.  This should be the provider’s primary contact phone number.  Changes to this value will update an existing provider.</t>
  </si>
  <si>
    <t>Provider Primary Phone</t>
  </si>
  <si>
    <t>Format: #########
Rules: 9 digits</t>
  </si>
  <si>
    <t>AgencyEmail</t>
  </si>
  <si>
    <t>E-Mail address of the primary contact for the Provider Agency.  Agency email is used to create the initial admin user for the account access.  Changes to this value will not update existing providers.  Agency can create additional user as-needed.</t>
  </si>
  <si>
    <t xml:space="preserve"> Valid Contact Email</t>
  </si>
  <si>
    <t>Format: xxx@xxx.xxx
Validation Rules: @ and extension (.xxx) are required to validate an address.
Note – This address is used to contacting the provider for testing and is required to be unique for each agency.</t>
  </si>
  <si>
    <t>PrimaryContactLastName</t>
  </si>
  <si>
    <t>Last name for the provider agency primary contact.  Last name of the individual to contact at the agency. Sandata will use this information for outreach and as the initial primary account holder for customer care.
Changes to this value will update an existing provider.</t>
  </si>
  <si>
    <t>Provider Contact Last Name</t>
  </si>
  <si>
    <t>Max Length 30
Limited Special Characters</t>
  </si>
  <si>
    <t>PrimaryContactFirstName</t>
  </si>
  <si>
    <t>First name at the provider agency of the primary contact. Sandata will use this information for outreach and as the initial primary account holder for customer care.</t>
  </si>
  <si>
    <t>Provider Contact First Name</t>
  </si>
  <si>
    <t>ProviderFax</t>
  </si>
  <si>
    <t xml:space="preserve">Provider fax number, if applicable.  </t>
  </si>
  <si>
    <t>Provider Fax</t>
  </si>
  <si>
    <t>Format: #########
Can be NULL
Rules: 9 digits</t>
  </si>
  <si>
    <t>ProviderNPI</t>
  </si>
  <si>
    <t>Provider NPI number</t>
  </si>
  <si>
    <t>Provider NPI</t>
  </si>
  <si>
    <t>Max Length 10
Can be NULL
No Special Characters</t>
  </si>
  <si>
    <t>ProviderAPI</t>
  </si>
  <si>
    <t>Provider API number</t>
  </si>
  <si>
    <t xml:space="preserve">Provider API
</t>
  </si>
  <si>
    <t>ProviderTaxonomy</t>
  </si>
  <si>
    <t xml:space="preserve">Provider taxonomy number. </t>
  </si>
  <si>
    <t>Taxonomy Number</t>
  </si>
  <si>
    <t>Format: ##########
Can be NULL
Rules: 10 digits, must include leading zeros</t>
  </si>
  <si>
    <t>ProviderRequireAuth</t>
  </si>
  <si>
    <t>Set the value to 1 if an authorization is required for billing. Set the value to 0 if authorizations are not required for the program.</t>
  </si>
  <si>
    <t>"0"</t>
  </si>
  <si>
    <t>String match = "1" | "0"
Default = 0</t>
  </si>
  <si>
    <t>ProviderDateBegin</t>
  </si>
  <si>
    <t>Date provider began contract with the payer.</t>
  </si>
  <si>
    <t>Provider Start Date</t>
  </si>
  <si>
    <t>Format YYYY-MM-DD
Can be NULL</t>
  </si>
  <si>
    <t>SuspensionDate</t>
  </si>
  <si>
    <t xml:space="preserve">Date when account should be suspended. No new activity will be allowed. This must be on or before the TerminationDate, if one is provided.  If the suspension date received is in the past or current, suspend all phone lines and disconnect mobile functionality.  If the suspension date is removed post the actual date, the suspension date will be removed from the account and an email will be sent to Sandata’s internal configuration team to reactivate the account. </t>
  </si>
  <si>
    <t xml:space="preserve">Date to Restrict Access
</t>
  </si>
  <si>
    <t>TerminationDate</t>
  </si>
  <si>
    <t xml:space="preserve">Date when the account should be terminated.  Users will lose all access to the account. If the termination date is in the past, suspend all user access for Sandata EVV.  If the termination date is removed post the suspension date but prior to the termination date, the termination date will be removed from the account and it will no longer be subject to termination.  If the termination date is removed after the account is terminated, the termination date will be removed from the account. </t>
  </si>
  <si>
    <t>Date to Remove Access</t>
  </si>
  <si>
    <t>TaxID</t>
  </si>
  <si>
    <t xml:space="preserve">This is the tax identification number assigned to a provider by the Internal Revenue Service.  This is the current Tax ID. </t>
  </si>
  <si>
    <t>DO NOT PROVIDE</t>
  </si>
  <si>
    <t>ProviderOtherID</t>
  </si>
  <si>
    <t>This segment is used to capture all IDs associated with a provider. Multiple records may be submitted with the same qualifier, so long as the ID differs across this group of records.
NOTE: This segment is only in use for the API version of the interface. It may not be used during batch transmissions.</t>
  </si>
  <si>
    <t>[DO NOT PROVIDE]</t>
  </si>
  <si>
    <t>ProviderIDOther</t>
  </si>
  <si>
    <t>Additional identifier for the provider.</t>
  </si>
  <si>
    <t>Associated Provider ID to Align to Qualifier Provided; Possible values: SandataID, NPI, MedicaidID, TaxID, VendorID, LegacyID, Other.</t>
  </si>
  <si>
    <t>Max Length 64
No Special Characters</t>
  </si>
  <si>
    <t>ProviderIDOtherQualifier</t>
  </si>
  <si>
    <t>Identifier type for the ProviderIDOther. Possible values: VendorID, NPI, TaxID, Taxonomy, LegacyID, SandataID, MedicaidID, API and Other.</t>
  </si>
  <si>
    <t>"NPI" | "TaxID" | "LegacyID" | "VendorID" | "Other”</t>
  </si>
  <si>
    <t>String match = “SandataID" | "NPI" | "MedicaidID" | "TaxID" | "LegacyID" | "VendorID" | "Other”</t>
  </si>
  <si>
    <t>JurisdictionID</t>
  </si>
  <si>
    <t>Group level identifier within a payer</t>
  </si>
  <si>
    <t>Jurisdictional Entity ID code column</t>
  </si>
  <si>
    <t>See Jurisdictional Entities tab</t>
  </si>
  <si>
    <t>Sandata assigned identifier for the payer. Determined during the implementation process.</t>
  </si>
  <si>
    <t>Program code column</t>
  </si>
  <si>
    <t>See Payer + Programs tab</t>
  </si>
  <si>
    <t>Client / Membership</t>
  </si>
  <si>
    <t>This worksheet focuses on the identification of the membership that will be interacting with the EVV system.  The decisions regarding what this role can and cannot perform in the Sandata EVV system are further defined in the Provider Portal Access and Self Directed Portal Access worksheets.</t>
  </si>
  <si>
    <t>Client/Member-specific Questions (response by Payer)</t>
  </si>
  <si>
    <t>Qualifier (Internal Sandata)</t>
  </si>
  <si>
    <t>Client-specific Questions (response by payer)</t>
  </si>
  <si>
    <t>What is the primary identifier used in 837 billing to identify and manage an individual's inclusion into a Medicaid program?  What is the format?</t>
  </si>
  <si>
    <t>MID - (DE medicaid ID) format = 10 digits with leading zeros</t>
  </si>
  <si>
    <t>DDDS clients global visit view desired. Discuss access to all visit data for DDDS.</t>
  </si>
  <si>
    <t>"ClientMedicaidID"</t>
  </si>
  <si>
    <t>What is the secondary identifier used to identify inclusion in a Medicaid program?  What is the format?</t>
  </si>
  <si>
    <t>MCO Client ID can be different. MCOs do use the MID for encounters to the state.</t>
  </si>
  <si>
    <t>Requirements for Client file</t>
  </si>
  <si>
    <t>State has a complete listing of all clients/members participating in the Alt EVV program</t>
  </si>
  <si>
    <t>Confirmed by State</t>
  </si>
  <si>
    <t>Technical details for Client file delivery</t>
  </si>
  <si>
    <t>Client/Member Data Transmission Interface</t>
  </si>
  <si>
    <t>Client/Member Interface Transmission Guidelines</t>
  </si>
  <si>
    <t>JSON or Delimiter separated values</t>
  </si>
  <si>
    <t>Pipe ( | ); ASCII 124</t>
  </si>
  <si>
    <t>Sandata AWS hosted SFTP transfer site; final path will be provided</t>
  </si>
  <si>
    <t>DEDHSS_EVV_Member_yyyymmdd_HHMMSS.SSS.dsv.zip.gpg (where 'yyyymmdd' indicates the specific day on which the file is generated / delivered)</t>
  </si>
  <si>
    <t>Initial FULL data file, followed by incremental on DAILY basis.  If no changes, empty file will be  provided.</t>
  </si>
  <si>
    <t>For fields provided with no data or null data, send those fields as a pipe double quote pipe  |””|</t>
  </si>
  <si>
    <t>Client General Information</t>
  </si>
  <si>
    <r>
      <rPr>
        <b/>
        <i/>
        <sz val="10"/>
        <color rgb="FF101820"/>
        <rFont val="Lato Light"/>
        <family val="2"/>
      </rPr>
      <t>Description:</t>
    </r>
    <r>
      <rPr>
        <i/>
        <sz val="10"/>
        <color rgb="FF101820"/>
        <rFont val="Lato Light"/>
        <family val="2"/>
      </rPr>
      <t xml:space="preserve"> </t>
    </r>
    <r>
      <rPr>
        <i/>
        <sz val="11"/>
        <color rgb="FF101820"/>
        <rFont val="Lato Light"/>
        <family val="2"/>
      </rPr>
      <t xml:space="preserve">Biographical and demographic information. Required for every client record.  Layout should be consistent for every row for a client that may exist in the file (due to multiple segments). </t>
    </r>
  </si>
  <si>
    <t>[Segment Required]</t>
  </si>
  <si>
    <t>ClientFirstName</t>
  </si>
  <si>
    <t>Client’s First Name.</t>
  </si>
  <si>
    <t>Client’s First Name</t>
  </si>
  <si>
    <t>Max Length 30
Only the following special characters allowed
-Space
-Hyphen
-Apostrophe</t>
  </si>
  <si>
    <t xml:space="preserve">ClientMiddleInitial </t>
  </si>
  <si>
    <t>Client’s Middle Initial.</t>
  </si>
  <si>
    <t>Client’s Middle Initial</t>
  </si>
  <si>
    <t>Max Length 1
Can be NULL
No Special Characters</t>
  </si>
  <si>
    <t>ClientLastName</t>
  </si>
  <si>
    <t>Client’s Last Name.</t>
  </si>
  <si>
    <t>Client’s Last Name</t>
  </si>
  <si>
    <t>ClientMedicaidID</t>
  </si>
  <si>
    <t>The client’s Medicaid ID</t>
  </si>
  <si>
    <t>ClientOtherID</t>
  </si>
  <si>
    <t>Additional Client User-Defined ID</t>
  </si>
  <si>
    <t>ClientSuffix</t>
  </si>
  <si>
    <t>Client Suffix (eg. Sr, Jr, III, IV, V (no special characters)).</t>
  </si>
  <si>
    <t>Client Suffix</t>
  </si>
  <si>
    <t>Max Length 4
Can be NULL
No Special Characters</t>
  </si>
  <si>
    <t>Action</t>
  </si>
  <si>
    <t>Codes are used to indicate the addition of a new record (Add - A), a change to an existing record (Change – C) or a Deletion (D). If (D) is provided the record will be considered inactive as of midnight the date prior to the receipt date. Note that a client cannot be deleted within the Sandata system.</t>
  </si>
  <si>
    <t>"A"| "C" | "D"</t>
  </si>
  <si>
    <t xml:space="preserve">String match = "A" | "C" | "D"
</t>
  </si>
  <si>
    <t xml:space="preserve">ClientBirthDate </t>
  </si>
  <si>
    <t xml:space="preserve">Client’s Date of Birth. </t>
  </si>
  <si>
    <t>Client’s Date of Birth</t>
  </si>
  <si>
    <t>FORMAT: YYYY-MM-DD
Can be NULL</t>
  </si>
  <si>
    <t>Conditional</t>
  </si>
  <si>
    <t xml:space="preserve">ClientEmail </t>
  </si>
  <si>
    <t>Client’s email address. Required for client portal access if used for self-directed program</t>
  </si>
  <si>
    <t>Client’s Email Address</t>
  </si>
  <si>
    <t xml:space="preserve">FORMAT: xxx@yyy.zzz
Can be NULL
RULES: @ and extension (.zzz) are required to validate email address. </t>
  </si>
  <si>
    <t xml:space="preserve">ClientTimeZone </t>
  </si>
  <si>
    <t>Client’s primary time zone. Depending on the program, this value may be defaulted or automatically calculated.  See appendix for additional vlaues.</t>
  </si>
  <si>
    <t>US/Eastern - See Appendix A6</t>
  </si>
  <si>
    <t>String match = See Appendix
Can be NULL</t>
  </si>
  <si>
    <t>ClientEnrollmentDate</t>
  </si>
  <si>
    <t xml:space="preserve">Client’s initial enrollment date. </t>
  </si>
  <si>
    <t xml:space="preserve">Client’s Initial Enrollment Date </t>
  </si>
  <si>
    <t>SegmentName</t>
  </si>
  <si>
    <t>If this is a child segment, the name of the segment. Note: Field will be omitted if sending via REST API</t>
  </si>
  <si>
    <t>"ClientDesignee" | "ClientEligibility" | "ClientContact" | "ClientAddress" | "ClientPhone" | "ClientWorkerXref"</t>
  </si>
  <si>
    <t>String match = "ClientDesignee" | "ClientEligibility" | "ClientContact" | "ClientAddress" | "ClientPhone" | "ClientWorkerXref"
Can be NULL</t>
  </si>
  <si>
    <t>Identifier being sent as the unique identifier for the provider. Values: SandataID, NPI, API, MedicaidID, TaxID, Taxonomy, Legacy, Other. Required if client is being directly associated with a provider versus being associated through the authorization or a cross reference file.</t>
  </si>
  <si>
    <t>MedicaidID</t>
  </si>
  <si>
    <t>String match = "MedicaidID"
Can be NULL</t>
  </si>
  <si>
    <t>ID for the provider. ID type identified by ProviderQualifier. Required if client is being directly associated with a provider versus being associated through the authorization or a cross reference file.</t>
  </si>
  <si>
    <t>Max Length 10
Can be NULL</t>
  </si>
  <si>
    <t xml:space="preserve">ClientLanguage </t>
  </si>
  <si>
    <t xml:space="preserve">Client’s language. </t>
  </si>
  <si>
    <t>"English" | "Spanish"</t>
  </si>
  <si>
    <t>String match = "English" | "Spanish"
Can be NULL</t>
  </si>
  <si>
    <t xml:space="preserve">ClientGender </t>
  </si>
  <si>
    <t>Client’s Gender. Values: O=Unknown or Other, M=Male, F=Female.</t>
  </si>
  <si>
    <t>"O" | "M" | "F"</t>
  </si>
  <si>
    <t>String match = "O" | "M" | "F"
Can be NULL</t>
  </si>
  <si>
    <t xml:space="preserve">ClientMaritalStatus </t>
  </si>
  <si>
    <t>Client’s Marital Status. Values: M = Married, S = Single, W = Widowed, O = Other.</t>
  </si>
  <si>
    <t>"M" | "S" | "W" | "O"</t>
  </si>
  <si>
    <t>String match = "M" | "S" | "W" | "O"
Can be NULL</t>
  </si>
  <si>
    <t xml:space="preserve">ClientMedicalRecordNum </t>
  </si>
  <si>
    <t>Client’s medical record number if it is applicable.</t>
  </si>
  <si>
    <t xml:space="preserve">Client's Medical Record Number
</t>
  </si>
  <si>
    <t>Max Length 12
Can be NULL
No Special Characters</t>
  </si>
  <si>
    <t>CaseManager</t>
  </si>
  <si>
    <t>Case Managers are individuals who coordinate all aspects of the care of individual patients.</t>
  </si>
  <si>
    <t xml:space="preserve">Case Manager
</t>
  </si>
  <si>
    <t>Max Length 25
Can be NULL
No Special Characters</t>
  </si>
  <si>
    <t xml:space="preserve">ClientCaseManagerEmail </t>
  </si>
  <si>
    <t xml:space="preserve">Email address of the Payer case manager. Used for setup for alerts to be received by a case manager. An email group can also be supplied if this alert is intended for more than one recipient. </t>
  </si>
  <si>
    <t xml:space="preserve">Case Manager Email
</t>
  </si>
  <si>
    <t>ClientCoordinatorEmail</t>
  </si>
  <si>
    <t xml:space="preserve">Email address of client’s agency coordinator. </t>
  </si>
  <si>
    <t xml:space="preserve">Coordinator Email
</t>
  </si>
  <si>
    <t>ClientCustomID</t>
  </si>
  <si>
    <t>Max Length 24
Can be NULL
No Special Characters</t>
  </si>
  <si>
    <t xml:space="preserve">ClientSSN </t>
  </si>
  <si>
    <t xml:space="preserve">Client’s Social Security Number. </t>
  </si>
  <si>
    <t>FORMAT: #########
Can be NULL
RULES: must be 9 digits; include leading zeros</t>
  </si>
  <si>
    <t xml:space="preserve">ClientPriority </t>
  </si>
  <si>
    <t>Allows designation of a client’s priority. Generally used to designate clients whose service is critical. Values will be determined during implementation if applicable.</t>
  </si>
  <si>
    <t>DO NOT PROVIDE - priority is not used for program; will be stored if provided</t>
  </si>
  <si>
    <t>ClientID</t>
  </si>
  <si>
    <t>Sandata Assigned ClientID. This value can be automatically assigned by Sandata EVV.  Note that this value may be used as the client identifier for telephony and MVV when Client ID entry is applicable. This value must uniquely identify the client in the Sandata system. This attribute is only required when the customer is supplying this value to Sandata.</t>
  </si>
  <si>
    <t xml:space="preserve">DO NOT PROVIDE </t>
  </si>
  <si>
    <t>ClientAddress</t>
  </si>
  <si>
    <r>
      <t xml:space="preserve">Description: </t>
    </r>
    <r>
      <rPr>
        <i/>
        <sz val="11"/>
        <color rgb="FF101820"/>
        <rFont val="Lato Light"/>
        <family val="2"/>
      </rPr>
      <t xml:space="preserve">All addresses where service could be provided should be supplied.  If mobile devices are in use, at least 1 address MUST be supplied.  Note that P.O. Boxes cannot be used for mobile verification purposes. </t>
    </r>
  </si>
  <si>
    <t>ClientAddressType</t>
  </si>
  <si>
    <t>Type of address associated with client. Note that multiple of the same type can be provided.</t>
  </si>
  <si>
    <t>"Home" | "Business" | "Other"</t>
  </si>
  <si>
    <t>String match = "Home" | "Business" | "Other"</t>
  </si>
  <si>
    <t>ClientAddressLine1</t>
  </si>
  <si>
    <t>Street Address Line 1 associated with this address. PO Box may not acceptable for Billing and PO Box will not provide valid GPS report data if using MVV.</t>
  </si>
  <si>
    <t>Address, Line 1</t>
  </si>
  <si>
    <t xml:space="preserve">ClientAddressLine2 </t>
  </si>
  <si>
    <t>Street Address Line 2 associated with this address.</t>
  </si>
  <si>
    <t>Address, Line 2</t>
  </si>
  <si>
    <t xml:space="preserve">ClientCounty </t>
  </si>
  <si>
    <t>County associated with this address.</t>
  </si>
  <si>
    <t>ClientCity</t>
  </si>
  <si>
    <t>City associated with this address.</t>
  </si>
  <si>
    <t>ClientState</t>
  </si>
  <si>
    <t>State associated with this address. See Appendix for State code abbreviations</t>
  </si>
  <si>
    <t>State code - Appendix A8</t>
  </si>
  <si>
    <t>Format: 2 char standard US state abbreviation</t>
  </si>
  <si>
    <t>ClientZip</t>
  </si>
  <si>
    <t>Zip Code associated with this address. 9-digit primary address zip code.</t>
  </si>
  <si>
    <t>Zip Code</t>
  </si>
  <si>
    <t>ClientPhone</t>
  </si>
  <si>
    <r>
      <t xml:space="preserve">Description: </t>
    </r>
    <r>
      <rPr>
        <i/>
        <sz val="11"/>
        <color rgb="FF101820"/>
        <rFont val="Lato Light"/>
        <family val="2"/>
      </rPr>
      <t xml:space="preserve">All phone numbers where service could be provided should be supplied. This is an OPTIONAL segment.  Payer to provide one phone number (considered primary) and the provider to provide optional alternate phone numbers. </t>
    </r>
  </si>
  <si>
    <t>[Segment Optional]</t>
  </si>
  <si>
    <t xml:space="preserve"> If it is decided that the segment is not being used then no field is required. If information within the segment is decided to be used then follow what is needed in the required column.</t>
  </si>
  <si>
    <t xml:space="preserve">ClientPhoneType </t>
  </si>
  <si>
    <t>Type of phone number associated with the client. Note that multiple of the same type can be provided.</t>
  </si>
  <si>
    <t>"Home" | "Mobile" | "Business" | "Other"</t>
  </si>
  <si>
    <t>String match = "Home" | "Mobile" | "Business" | "Other"</t>
  </si>
  <si>
    <t xml:space="preserve">Client phone number. </t>
  </si>
  <si>
    <t>Client Phone Number</t>
  </si>
  <si>
    <t>ClientEligibility</t>
  </si>
  <si>
    <r>
      <t xml:space="preserve">Description: </t>
    </r>
    <r>
      <rPr>
        <i/>
        <sz val="11"/>
        <color rgb="FF101820"/>
        <rFont val="Lato Light"/>
        <family val="2"/>
      </rPr>
      <t>Payer/program/service for the associated client.  A given client can be associated with more than one payer and within each payer one or more programs and services.  PayerProgram and PayerService fields are required only if the sender is not providing Sandata with an authorization file.  This information is not needed for the program.</t>
    </r>
  </si>
  <si>
    <t>Sandata EVV assigned ID for the payer. Required if the file is being supplied by a payer. Determined during the implementation process. At least 1 payer is required for each client.</t>
  </si>
  <si>
    <t>DEDMMA - See Appendix A1</t>
  </si>
  <si>
    <t>See Payer Code column on the Payer+Programs - ALL tab for valid values</t>
  </si>
  <si>
    <t>PayerProgram</t>
  </si>
  <si>
    <t>If applicable, the program to which this client belongs. List of values to be determined during implementation.</t>
  </si>
  <si>
    <t>See the Program Code column Appendix A1</t>
  </si>
  <si>
    <t>See Payers+Programs - ALL tab
Can be NULL</t>
  </si>
  <si>
    <t>PayerService</t>
  </si>
  <si>
    <t>If applicable, the service to which this client belongs. List of values to be determined during implementation. Generally provided as a HCPCS code. Field may be larger is a different value is selected.</t>
  </si>
  <si>
    <t>See HCPCS Code column in Appendix A2</t>
  </si>
  <si>
    <t>See Services + Modifiers tab
Can be NULL</t>
  </si>
  <si>
    <t>First modifier if applicable.  May include modifier information to be used for service provision and billing.</t>
  </si>
  <si>
    <t>See Modifier 1 column in Appendix A2</t>
  </si>
  <si>
    <t>Second modifier if applicable.  May include modifier information to be used for service provision and billing.</t>
  </si>
  <si>
    <t>See Modifier 2 column in Appendix A2</t>
  </si>
  <si>
    <t>Third modifier if applicable.  May include modifier information to be used for service provision and billing.</t>
  </si>
  <si>
    <t>See Modifier 3 column in Appendix A2</t>
  </si>
  <si>
    <t>Fourth modifier if applicable.  May include modifier information to be used for service provision and billing.</t>
  </si>
  <si>
    <t>See Modifier 4 column in Appendix A2</t>
  </si>
  <si>
    <t>ClientEligibilityDateBegin</t>
  </si>
  <si>
    <t xml:space="preserve">Client Eligibility Begin Date. </t>
  </si>
  <si>
    <t>Eligibility Start Date</t>
  </si>
  <si>
    <t>FORMAT: YYYY-MM-DD</t>
  </si>
  <si>
    <t xml:space="preserve">ClientEligibilityDateEnd </t>
  </si>
  <si>
    <t xml:space="preserve">Client Eligibility End Date. </t>
  </si>
  <si>
    <t>Eligibility End Date</t>
  </si>
  <si>
    <t xml:space="preserve">ClientStatus </t>
  </si>
  <si>
    <t>The client’s current status. Provide the 2-digit code including the 0. Available values:
01 = Pending,
02 = Active,
03 = Hold,
04 = Inactive</t>
  </si>
  <si>
    <t>"01" | "02" | "03" | "04"</t>
  </si>
  <si>
    <t xml:space="preserve">String match = "01" | "02" | "03" | "04"
</t>
  </si>
  <si>
    <t xml:space="preserve">ClientStatusDate </t>
  </si>
  <si>
    <t xml:space="preserve">The date of the last status change. If not provided, current date will be assumed. Entered by Payer. </t>
  </si>
  <si>
    <t>Status Date</t>
  </si>
  <si>
    <t xml:space="preserve">ClientStartOfCareDate </t>
  </si>
  <si>
    <t xml:space="preserve">Start of Care Date. </t>
  </si>
  <si>
    <t>Start of Client Care</t>
  </si>
  <si>
    <t xml:space="preserve">ClientEndOfCareDate </t>
  </si>
  <si>
    <t xml:space="preserve">End of Care Date. </t>
  </si>
  <si>
    <t>End of Client Care</t>
  </si>
  <si>
    <t xml:space="preserve">ClientPrimaryDiagnosisCode </t>
  </si>
  <si>
    <t xml:space="preserve">The client’s primary diagnosis code in ICD-10 format. </t>
  </si>
  <si>
    <t>Primary Diagnosis Code</t>
  </si>
  <si>
    <t xml:space="preserve">ClientSecondaryDiagnosisCode </t>
  </si>
  <si>
    <t xml:space="preserve">The client’s secondary diagnosis code in ICD-10 format. </t>
  </si>
  <si>
    <t>Secondary Diagnosis Code</t>
  </si>
  <si>
    <t>PayerRegion</t>
  </si>
  <si>
    <t>If applicable, the region in which this client is being provided services. List of values to be determined during implementation.</t>
  </si>
  <si>
    <t>ClientDesignee</t>
  </si>
  <si>
    <r>
      <t xml:space="preserve">Description: </t>
    </r>
    <r>
      <rPr>
        <i/>
        <sz val="11"/>
        <color rgb="FF101820"/>
        <rFont val="Lato Light"/>
        <family val="2"/>
      </rPr>
      <t>Designee(s) for the associated client. A given client can be associated with more than one designee. This information is not needed for the program.</t>
    </r>
  </si>
  <si>
    <t>ClientDesigneeFirstName</t>
  </si>
  <si>
    <t>First Name of the Client Designee.</t>
  </si>
  <si>
    <t>Designee First Name</t>
  </si>
  <si>
    <t>ClientDesigneeLastName</t>
  </si>
  <si>
    <t>Last Name of the Client Designee.</t>
  </si>
  <si>
    <t>Designee Last Name</t>
  </si>
  <si>
    <t>ClientDesigneeEmail</t>
  </si>
  <si>
    <t>Email address of the Client Designee.</t>
  </si>
  <si>
    <t>Designee Email Address</t>
  </si>
  <si>
    <t xml:space="preserve">Max length 50
FORMAT: xxx@yyy.zzz
RULES: @ and extension (.zzz) are required to validate email address. </t>
  </si>
  <si>
    <t>ClientDesigneeStatus</t>
  </si>
  <si>
    <t>Status of the Client Designee pertaining to Sandata system access. If the ClientDesigneeStatus is sent, ClientDesigneeStartDate and ClientDesigneeEndDate are not required.
(Provide the 2-digit code including the 0) Sandata System can either populate the start or end date based on the date of receipt of the status or the source system can send the activation and termination date.
(Please note Activation and termination dates cannot be backdated or future dated)
Available Values:
02 = Active,
04 = Inactive.</t>
  </si>
  <si>
    <t>"02" | "04"</t>
  </si>
  <si>
    <t>String match = "02" | "04"
Can be NULL</t>
  </si>
  <si>
    <t>Conditional - Required when ClientDesigneeStartDate and ClientDesignessEndDate are not provided</t>
  </si>
  <si>
    <t>ClientDesigneeStartDate</t>
  </si>
  <si>
    <t>The date Client Designee was assigned. Future date is not acceptable. If the ClientDesigneeStartDate is sent, ClientDesigneeStatus is not required.</t>
  </si>
  <si>
    <t>Designee Start Date</t>
  </si>
  <si>
    <t>Conditional - Required when ClientDesigneeStatus is not provided</t>
  </si>
  <si>
    <t>ClientDesigneeEndDate</t>
  </si>
  <si>
    <t>The date Client Designee was terminated. Future date and Back date is not acceptable. If the ClientDesigneeEndDate is sent, ClientDesigneeStatus is not required.</t>
  </si>
  <si>
    <t>Designee End Date</t>
  </si>
  <si>
    <t>ClientDesigneeRelationship</t>
  </si>
  <si>
    <t>Relationship of the Designee to the client</t>
  </si>
  <si>
    <t>Designee Relationship</t>
  </si>
  <si>
    <t>ClientContact</t>
  </si>
  <si>
    <r>
      <t xml:space="preserve">Description: </t>
    </r>
    <r>
      <rPr>
        <i/>
        <sz val="11"/>
        <color rgb="FF101820"/>
        <rFont val="Lato Light"/>
        <family val="2"/>
      </rPr>
      <t>Client Authorized Representative / Emergency Contact; This information is not needed for the program.</t>
    </r>
  </si>
  <si>
    <t xml:space="preserve">ClientContactType </t>
  </si>
  <si>
    <t>Client Contact Type. Values: Family, Other.</t>
  </si>
  <si>
    <t>Family | "Other"</t>
  </si>
  <si>
    <t>String match = "Family" | "Other"
Can be NULL
Default = Other</t>
  </si>
  <si>
    <t xml:space="preserve">ClientContactFirstName </t>
  </si>
  <si>
    <t>Client Contact First Name. Entered by provider agency.</t>
  </si>
  <si>
    <t>Contact First Name</t>
  </si>
  <si>
    <t xml:space="preserve">ClientContactLastName </t>
  </si>
  <si>
    <t>Client Contact Last Name. Entered by provider agency.</t>
  </si>
  <si>
    <t>Contact Last Name</t>
  </si>
  <si>
    <t xml:space="preserve">ClientContactPhoneType </t>
  </si>
  <si>
    <t xml:space="preserve">Client Contact’s Phone Type. </t>
  </si>
  <si>
    <t>String match = "Home" | "Mobile" | "Business" | "Other"
Can be NULL
Default = Other</t>
  </si>
  <si>
    <t xml:space="preserve">ClientContactPhone </t>
  </si>
  <si>
    <t xml:space="preserve">Client Contact Home Phone Number. Entered by provider agency. </t>
  </si>
  <si>
    <t>Contact Phone Number</t>
  </si>
  <si>
    <t>FORMAT: ##########
Can be NULL</t>
  </si>
  <si>
    <t xml:space="preserve">ClientContactEmailAddress </t>
  </si>
  <si>
    <t>Client Contact’s email address. Required if this client will be authorized to login to the client portal as the client’s authorized representative and approve timesheets on behalf of the client.</t>
  </si>
  <si>
    <t>Contact Email Address</t>
  </si>
  <si>
    <t xml:space="preserve">ClientContactAddressLine1 </t>
  </si>
  <si>
    <t>Client Contact’s Street Address, Line 1.</t>
  </si>
  <si>
    <t>Contact Address; Line 1</t>
  </si>
  <si>
    <t xml:space="preserve">ClientContactAddressLine2 </t>
  </si>
  <si>
    <t>Client Contact’s Street Address, Line 2.</t>
  </si>
  <si>
    <t>Contact Address; Line 2</t>
  </si>
  <si>
    <t xml:space="preserve">ClientContactCity </t>
  </si>
  <si>
    <t xml:space="preserve">Client Contact’s City. </t>
  </si>
  <si>
    <t>Contact's City</t>
  </si>
  <si>
    <t xml:space="preserve">ClientContactState </t>
  </si>
  <si>
    <t xml:space="preserve">Client Contact’s State. </t>
  </si>
  <si>
    <t>Contact's State</t>
  </si>
  <si>
    <t>Format: 2 char standard US state abbreviation
Can be NULL</t>
  </si>
  <si>
    <t xml:space="preserve">ClientContactZip </t>
  </si>
  <si>
    <t>Client Contact’s Zip Code. 9-digit primary address zip code.</t>
  </si>
  <si>
    <t>Contact's Zip Code</t>
  </si>
  <si>
    <t>Format: #########
Rules: 9 digits
Can be NULL
If you only have the 5 digit zip then add “0000” as the remaining value. EX: 123450000</t>
  </si>
  <si>
    <t>Segment: ClientWorkerXRef</t>
  </si>
  <si>
    <r>
      <t xml:space="preserve">Description: </t>
    </r>
    <r>
      <rPr>
        <i/>
        <sz val="11"/>
        <color rgb="FF101820"/>
        <rFont val="Lato Light"/>
        <family val="2"/>
      </rPr>
      <t>Cross reference (client/employee); this element needs to be utilized for clients provided services under a self directed program or for a program where authorizations cannot be provided where the employees and their association to the client(s) are known by the Payer.  Additional elements may be added for a particular program and can be found in the program addendum.  This information is not needed for the program.</t>
    </r>
  </si>
  <si>
    <t xml:space="preserve">VendorCode </t>
  </si>
  <si>
    <t>Created at the time of account creation. This number is generated by Sandata EVV as the Provider Account Number. Client may send this attribute but it will not be validated or stored in Sandata’s DB. This field will not be included in the DW Export as well.</t>
  </si>
  <si>
    <t>Provider Account Number</t>
  </si>
  <si>
    <t>EmployeePIN</t>
  </si>
  <si>
    <t>Unique identifier used by the employee when calling into the Santrax EVV system. The system will perform optimally if this value is the same length for all employees and should be no less than 4 digits.</t>
  </si>
  <si>
    <t>Employee PIN</t>
  </si>
  <si>
    <t>Max Length 9
No Special Characters</t>
  </si>
  <si>
    <t>Service description.</t>
  </si>
  <si>
    <t>Service Description</t>
  </si>
  <si>
    <t>Max Length 12
No Special Characters</t>
  </si>
  <si>
    <t xml:space="preserve">XRefStartDate </t>
  </si>
  <si>
    <t xml:space="preserve">Date when the relationship began. If this value is not provided it will be assumed to be the date the record is received. </t>
  </si>
  <si>
    <t>Start Date for Employee and Client Relationship</t>
  </si>
  <si>
    <t xml:space="preserve">XRefEndDate </t>
  </si>
  <si>
    <t xml:space="preserve">Date when the relationship ended. If this value is not provided, it will be assumed to be ongoing. </t>
  </si>
  <si>
    <t>End Date for Employee and Client Relationship</t>
  </si>
  <si>
    <t>Authorization Data Transmission Interface</t>
  </si>
  <si>
    <t>Authorization Interface Transmission Guidelines</t>
  </si>
  <si>
    <t>WILL be encrypted using GPG</t>
  </si>
  <si>
    <t>DEDHSS_EVV_Auth_yyyymmdd_HHMMSS.SSS.dsv.zip.gpg (where 'yyyymmdd' indicates the specific day on which the file is generated / delivered)</t>
  </si>
  <si>
    <t>Authorization General Information</t>
  </si>
  <si>
    <r>
      <t xml:space="preserve">Description: </t>
    </r>
    <r>
      <rPr>
        <i/>
        <sz val="11"/>
        <color theme="1"/>
        <rFont val="Lato Light"/>
        <family val="2"/>
      </rPr>
      <t>Basic information about a service authorization.</t>
    </r>
  </si>
  <si>
    <t>Sandata EVV assigned ID for the payer.</t>
  </si>
  <si>
    <t>See Payer Code column on the Payer+Programs - in Appendix A1</t>
  </si>
  <si>
    <t>ClientQualifier</t>
  </si>
  <si>
    <t>Value being sent to unique identify the client.</t>
  </si>
  <si>
    <t>String match = "ClientMedicaidID" | "ClientSSN" | "ClientOtherID" | "ClientCustomID"</t>
  </si>
  <si>
    <t>ClientIdentifier</t>
  </si>
  <si>
    <t>ID used to uniquely identify the client.  ID type identified by ClientQualifier.</t>
  </si>
  <si>
    <t>ID to uniquely identify the provider. ID type identified by ProviderQualifier.</t>
  </si>
  <si>
    <t>Max Length 10
No Special Characters</t>
  </si>
  <si>
    <t>AuthorizationReferenceNumber</t>
  </si>
  <si>
    <t>Unique identifier for the authorization generated by the payer’s source system.</t>
  </si>
  <si>
    <t>Authorization ID</t>
  </si>
  <si>
    <t>AuthorizationAmountType</t>
  </si>
  <si>
    <t>The type of authorized amounts being supplied. Values: H = Hourly, V = Visit, U = Unit, M = Monetary.</t>
  </si>
  <si>
    <t>"H" | "V" | "U" | "M"</t>
  </si>
  <si>
    <t>String match = "H" | "V" | "U" | "M"</t>
  </si>
  <si>
    <t>AuthorizationMaximum</t>
  </si>
  <si>
    <t>The maximum number of the specified type to allow.  If the authorization is active, 0 in this field indicates unlimited.  This is the overall limit and may be further limited by the Authorization Limits fields below.  
Note: this field will remain optional, as the AuthorizationLimit segment will be required, thus also requiring the AuthorizationLimit field.</t>
  </si>
  <si>
    <t xml:space="preserve">Authorization Max Amount
</t>
  </si>
  <si>
    <t xml:space="preserve">Max Length 6
Can be NULL
Digits only </t>
  </si>
  <si>
    <t>AuthorizationStartDate</t>
  </si>
  <si>
    <t>Start date for the authorization.</t>
  </si>
  <si>
    <t>Authorization Start Date</t>
  </si>
  <si>
    <t>AuthorizationEndDate</t>
  </si>
  <si>
    <t xml:space="preserve">End date for the authorization. </t>
  </si>
  <si>
    <t>Authorization End Date</t>
  </si>
  <si>
    <t>AuthorizationShared</t>
  </si>
  <si>
    <t xml:space="preserve">To be used, shared authorizations must be part of the program specifications.  Denotes that the authorization being provided is part of a shared authorization set.  </t>
  </si>
  <si>
    <t xml:space="preserve"> "Y" | "N"
</t>
  </si>
  <si>
    <t>String match =   "Y" | "N"
Can be NULL
Default = N</t>
  </si>
  <si>
    <t>AuthorizationComments</t>
  </si>
  <si>
    <t xml:space="preserve">Free text comments.  Used by the payer to include additional information.  If value provided is greater than the maximum, the text will be truncated to the maximum size allowed. </t>
  </si>
  <si>
    <t xml:space="preserve">Authorization Comment </t>
  </si>
  <si>
    <t>Max Length 256
Can be NULL
No Special Characters</t>
  </si>
  <si>
    <t>AuthorizationLimitType</t>
  </si>
  <si>
    <t>If the authorization has sub limits, the type of sub limits being detailed. Values: N = None, S = Specified Schedule, D = Day, W = Week, M = Month, Y = Year. Default = N.</t>
  </si>
  <si>
    <t xml:space="preserve">"N" | "S" | "D" | "W" | "M" | "Y" </t>
  </si>
  <si>
    <t xml:space="preserve">String match = "N" | "S" | "D" | "W" | "M" | "Y" </t>
  </si>
  <si>
    <t>AuthorizationStatus</t>
  </si>
  <si>
    <t>The status of the authorization. Values: A = Active, I = Inactive, V = Voided, 4 = Suspended. Default = A.</t>
  </si>
  <si>
    <t xml:space="preserve">"A" | "I" | "V" | "4" </t>
  </si>
  <si>
    <t xml:space="preserve">String match = "A" | "I" | "V" | "4"  </t>
  </si>
  <si>
    <t>ServiceAuthorizedDate</t>
  </si>
  <si>
    <t xml:space="preserve">Date the service was authorized. </t>
  </si>
  <si>
    <t>Service Authorized Date</t>
  </si>
  <si>
    <t>AssessmentDate</t>
  </si>
  <si>
    <t xml:space="preserve">Date of the client’s assessment. </t>
  </si>
  <si>
    <t xml:space="preserve">Assessment Date
</t>
  </si>
  <si>
    <t>CaseManagerLastName</t>
  </si>
  <si>
    <t>Case manager’s last name</t>
  </si>
  <si>
    <t>CaseManagerFirstName</t>
  </si>
  <si>
    <t>Case manager’s first name</t>
  </si>
  <si>
    <t>CaseManagerEmail</t>
  </si>
  <si>
    <t xml:space="preserve">Case manager’s email address.  This may be used to create portal access for the case manager. </t>
  </si>
  <si>
    <t xml:space="preserve">If this is a child segment, the name of the segment. Valid values are found above. NOTE: Field should be omitted when using the REST API. </t>
  </si>
  <si>
    <t>String match = AuthorizationLimit | DiagnosisCode
Can be NULL</t>
  </si>
  <si>
    <t xml:space="preserve">The region in which this client is being provided services. </t>
  </si>
  <si>
    <t>Segment: AuthorizationLimit</t>
  </si>
  <si>
    <r>
      <rPr>
        <b/>
        <i/>
        <sz val="11"/>
        <rFont val="Lato Light"/>
        <family val="2"/>
      </rPr>
      <t>Description:</t>
    </r>
    <r>
      <rPr>
        <i/>
        <sz val="11"/>
        <rFont val="Lato Light"/>
        <family val="2"/>
      </rPr>
      <t xml:space="preserve"> Allows specification of Service Codes, Modifiers, Payer Programs, and Authorization Limit, along with monthly sub-limits, including limits based on the day of the week, time of day, or specific schedules.</t>
    </r>
  </si>
  <si>
    <t>AuthorizationServiceID</t>
  </si>
  <si>
    <t xml:space="preserve">The procedure or service to be performed.  This will correspond to a HCPCS code to be used in billing.  </t>
  </si>
  <si>
    <t>See Services + Modifiers in Appendix A2</t>
  </si>
  <si>
    <t>See HCPCS Code column on the Services + Modifiers ALL for valid values</t>
  </si>
  <si>
    <t>Modifier1</t>
  </si>
  <si>
    <t>First modifier if applicable.  Authorizations may include modifier information to be used for service provision and billing.</t>
  </si>
  <si>
    <t>Modifier2</t>
  </si>
  <si>
    <t>Second modifier if applicable.  Authorizations may include modifier information to be used for service provision and billing</t>
  </si>
  <si>
    <t>Modifier3</t>
  </si>
  <si>
    <t>Third modifier if applicable.  Authorizations may include modifier information to be used for service provision and billing</t>
  </si>
  <si>
    <t>Modifier4</t>
  </si>
  <si>
    <t>Fourth modifier if applicable.  Authorizations may include modifier information to be used for service provision and billing.</t>
  </si>
  <si>
    <t xml:space="preserve">If applicable, the program to which this client belongs.  </t>
  </si>
  <si>
    <t>See Payer + Programs in Appendix A1</t>
  </si>
  <si>
    <t>See Program Code column on the Payer+Programs - ALL tab for valid values</t>
  </si>
  <si>
    <t>AuthorizationBillingType</t>
  </si>
  <si>
    <t xml:space="preserve">Optional information which may control additional mapping including determining billing information including HCPCS code and modifiers.  This field is not included in the data warehouse extract. </t>
  </si>
  <si>
    <t xml:space="preserve">Authorization Billing Type
</t>
  </si>
  <si>
    <t>AuthorizationLimit</t>
  </si>
  <si>
    <t xml:space="preserve">The limit value for the sublimit being specified.  This field is not included in the data warehouse extract. </t>
  </si>
  <si>
    <t xml:space="preserve">Authorization Limit 
</t>
  </si>
  <si>
    <t>Max Length 5
No Special Characters</t>
  </si>
  <si>
    <t>AuthorizationWeekStart</t>
  </si>
  <si>
    <t xml:space="preserve">Required if AuthorizationLimitType is W.  </t>
  </si>
  <si>
    <t>Authorization Week Start Day</t>
  </si>
  <si>
    <t>String match = MON | TUE | WED | THU | FRI | SAT | SUN
Can be NULL</t>
  </si>
  <si>
    <t>AuthorizationLimitDayOfWeek</t>
  </si>
  <si>
    <t xml:space="preserve">Required if AuthorizationLimitType is S or D. </t>
  </si>
  <si>
    <t xml:space="preserve">Authorization Limit Day of Week
</t>
  </si>
  <si>
    <t>AuthorizationLimitStartTime</t>
  </si>
  <si>
    <t>Required if AuthorizationLimitType is S. 
Optional if AuthorizationLimitType is D. If 
AuthorizationLimitType = S, the schedule 
MUST start at the time specified. If 
AuthorizationLimitType = D, the start and end times provide a range in which services are to be delivered. Does not apply for other AuthorizationLimitTypes. Client or Account time zone is assumed.</t>
  </si>
  <si>
    <t xml:space="preserve">Authorization Limit Start Time
</t>
  </si>
  <si>
    <t>FORMAT: HHMM assuming a 24-hour clock. 
Can be NULL</t>
  </si>
  <si>
    <t>AuthorizationLimitEndTime</t>
  </si>
  <si>
    <t>Optional if AuthorizationLimitType is S. 
Optional if AuthorizationLimitType is D. If 
AuthorizationLimitType = S, the service is 
scheduled to end at the time specified. If 
AuthorizationLimitType = D, the start and end times provide a range in which services are to be delivered. Does not apply for other AuthorizationLimitTypes. Client or Account time zone is assumed.</t>
  </si>
  <si>
    <t xml:space="preserve">Authorization Limit End Time
</t>
  </si>
  <si>
    <t>FORMAT: HHMM assuming a 24-hour clock.
Can be NULL</t>
  </si>
  <si>
    <t>Segment: DiagnosisCode</t>
  </si>
  <si>
    <r>
      <t xml:space="preserve">Description: </t>
    </r>
    <r>
      <rPr>
        <i/>
        <sz val="11"/>
        <rFont val="Lato Light"/>
        <family val="2"/>
      </rPr>
      <t xml:space="preserve"> Diagnosis codes associated with the authorization for the client. This is a repeating element- meaning multiple diagnosis codes may be supplied for a single authorization, however only ONE diagnosis code can be indicated as PRIMARY.  
This is an OPTIONAL segment, however Diagnosis Codes may be required for an authorization or EVV data to be used to generate 837 claims.</t>
    </r>
  </si>
  <si>
    <t>ClientDiagnosisCodeIsPrimary</t>
  </si>
  <si>
    <t xml:space="preserve">Indicates that the diagnosis code is the primary code for the client. If more than one code is primary, first value designated as primary will be assumed to be primary. If no value is provided as primary, first value provided will be assumed to be primary. </t>
  </si>
  <si>
    <t>String match = "Y" | "N"
Can be NULL
Default = N</t>
  </si>
  <si>
    <t>ClientDiagnosisCode</t>
  </si>
  <si>
    <t xml:space="preserve">The client’s diagnosis code in ICD -10 format. </t>
  </si>
  <si>
    <t>FORMAT: ICD-10</t>
  </si>
  <si>
    <t>Alternate EVV Vendor Data Transmission Interface</t>
  </si>
  <si>
    <t>This interface supplies the delivery mechanisms and the data layout / structure necessary to provide externally sourced EVV data to the Sandata systems for processing.</t>
  </si>
  <si>
    <t>Alternate EVV Vendor Interface Transmission Guidelines</t>
  </si>
  <si>
    <t>JSON</t>
  </si>
  <si>
    <t>not applicable</t>
  </si>
  <si>
    <t>Delivery to occur over secure HTTPS connection</t>
  </si>
  <si>
    <t>RESTful API Endpoint(s)</t>
  </si>
  <si>
    <t>Client: UAT: https://uat-api.sandata.com/interfaces/intake/clients/rest/api/v1.1
Employee: UAT: https://uat-api.sandata.com/interfaces/intake/employees/rest/api/v1.1
Visit: UAT: https://uat-api.sandata.com/interfaces/intake/visits/rest/api/v1.1
Client: Prod: https://api.sandata.com/interfaces/intake/clients/rest/api/v1.1
Employee: Prod: https://api.sandata.com/interfaces/intake/employees/rest/api/v1.1
Visit:Prod: https://api.sandata.com/interfaces/intake/visits/rest/api/v1.1</t>
  </si>
  <si>
    <t>Payload Compression</t>
  </si>
  <si>
    <t>No compression of data during delivery</t>
  </si>
  <si>
    <t>Delivery Mechanism</t>
  </si>
  <si>
    <t>Via RESTful API call</t>
  </si>
  <si>
    <t>Delivery Frequency</t>
  </si>
  <si>
    <t>No less frequent than Daily (at time decided by each vendor supplying the EVV data).  Can be multiple times per day at vendor's discretion.</t>
  </si>
  <si>
    <t>Client Data Endpoint</t>
  </si>
  <si>
    <t>This endpoint receives information regarding the individual member / beneficiary  (known here as the 'Client') that receives care as part of the visit.   Please note- the Client record must be successfully delivered and loaded PRIOR to the delivery of the Visit information, or else the visit will reject due to 'Unknown Client'.</t>
  </si>
  <si>
    <t>ProviderIdentification</t>
  </si>
  <si>
    <t xml:space="preserve"> Required.   This element is the header information provided for all three types of transmissions. This information will be compared to the connection being used within the interface to ensure that the transmission is appropriate.  If this match cannot be validated, the transmission will be rejected.</t>
  </si>
  <si>
    <t>Unique identifier for the provider as determined by the program definition.</t>
  </si>
  <si>
    <t>String match = "MedicaidID"</t>
  </si>
  <si>
    <t>Unique identifier for the agency.</t>
  </si>
  <si>
    <t>ClientGeneralInformation</t>
  </si>
  <si>
    <t xml:space="preserve">Required data in the body of the transmission. Additional fields may be required depending on the program; fields below may be ignored if a Payer Client feed is implemented. </t>
  </si>
  <si>
    <t>Describes what type of identifier is being sent to identify the client.</t>
  </si>
  <si>
    <t xml:space="preserve">String Match = "ClientMedicaidID"
</t>
  </si>
  <si>
    <t xml:space="preserve">ClientIdentifier </t>
  </si>
  <si>
    <t>Unique client identifier used by the state to reference the member data across all Medicaid activities. This value will need to be the same value as the ClientMedicaidID. An additional state client Identifier should be provided in the ClientAltMedicaidID.</t>
  </si>
  <si>
    <t>FORMAT =  ##########</t>
  </si>
  <si>
    <t>ClientMiddleInitial</t>
  </si>
  <si>
    <t>Unique ID provided by the State Medicaid program to the client. This identifier will be used for visit submission and must match the value submitted as the Client Identifier above.</t>
  </si>
  <si>
    <t>ClientAltMedicaidID</t>
  </si>
  <si>
    <t>Additional identifier for client as provided by the State Medicaid programs to the client. This value will not be associated with visit submission for the client visits.</t>
  </si>
  <si>
    <t xml:space="preserve">
Can be NULL</t>
  </si>
  <si>
    <t>SequenceID</t>
  </si>
  <si>
    <t>The Third Party EVV visit sequence ID. Sandata recommends this be a timestamp (to the second) to ensure order of the client data updates.</t>
  </si>
  <si>
    <t>Third Party EVV Vendor Visit Sequence ID</t>
  </si>
  <si>
    <t>Max length 16
If TIMESTAMP is used: YYYYMMDDHHMMSS
Numbers only; no other characters</t>
  </si>
  <si>
    <t xml:space="preserve">FORMAT = ##########
</t>
  </si>
  <si>
    <t>ClientTimezone</t>
  </si>
  <si>
    <t>Client’s primary time zone. Depending on the program, this value may be defaulted or automatically calculated. Please see the appendix for acceptable values.</t>
  </si>
  <si>
    <t>String match = See Appendix</t>
  </si>
  <si>
    <t xml:space="preserve">At least one record for each client is required for the program. </t>
  </si>
  <si>
    <t>Values: Home, Business, Other. Note that multiple of the same type can be provided.</t>
  </si>
  <si>
    <t>"Home"| "Business" | "Other"</t>
  </si>
  <si>
    <t>String match = "Home"| "Business" | "Other"</t>
  </si>
  <si>
    <t>ClientAddressIsPrimary</t>
  </si>
  <si>
    <t xml:space="preserve">A value of true indicates the client address record is the primary address.  A false value indicates that this is an additional address for the client. </t>
  </si>
  <si>
    <t>"true" | "false"</t>
  </si>
  <si>
    <t>String match = "true" | “false”</t>
  </si>
  <si>
    <t xml:space="preserve">Street address line 1 associated with this client's address. PO Box may impact GPS reporting.  </t>
  </si>
  <si>
    <t>Address Line 1</t>
  </si>
  <si>
    <t>Max Length 30
Special Characters _ . ' - # , / space supported</t>
  </si>
  <si>
    <t>ClientAddressLine2</t>
  </si>
  <si>
    <t xml:space="preserve">Street address line 2 associated with this address. </t>
  </si>
  <si>
    <t>Address Line 2</t>
  </si>
  <si>
    <t>Max Length 30
Can be NULL
Special Characters _ . ' - # , / space supported</t>
  </si>
  <si>
    <t>ClientCounty</t>
  </si>
  <si>
    <t>County associated with this address</t>
  </si>
  <si>
    <t>Max Length 25
Can be NULL
Special Characters . ' - space supported</t>
  </si>
  <si>
    <t>Max Length 30
Special Characters . - space supported</t>
  </si>
  <si>
    <t>State associated with this address. Two character standard abbreviations. Please see the appendix for acceptable values.</t>
  </si>
  <si>
    <t>State abbreviation - See Appendix A8</t>
  </si>
  <si>
    <t>FORMAT = 2 char standard US state abbreviation</t>
  </si>
  <si>
    <t xml:space="preserve">Zip Code associated with this address. Required for Billing. 9-digit primary address zip code. If additional 4 digits are not known, provide zeros. </t>
  </si>
  <si>
    <t xml:space="preserve">FORMAT = #########
Rules: This is the full nine digits of the zip code for a business mailing zip code. If the +4 cannot be provided, please send ‘0000’. </t>
  </si>
  <si>
    <t>ClientAddressLongitude</t>
  </si>
  <si>
    <t>Calculated for each address.</t>
  </si>
  <si>
    <t>ClientAddressLatitude</t>
  </si>
  <si>
    <t>Optional segment. Provides the phone numbers associated with the client receiving care.  Multiple phone numbers can be supplied for a client, each in its own segment.</t>
  </si>
  <si>
    <t>If it is decided that the segment is not being used then no field is required. If information within the segment is decided to be used then follow what is needed in the required column.</t>
  </si>
  <si>
    <t>ClientPhoneType</t>
  </si>
  <si>
    <t>Location value for the phone number is this segment: Home, Mobile, Business and Other. Note that multiple of the same type can be provided.</t>
  </si>
  <si>
    <t>String match = "Home" | "Mobile" | "Business" | "Other" Permitted values</t>
  </si>
  <si>
    <t>Client phone number including area code.  (no country code, no dashes and no parentheses)</t>
  </si>
  <si>
    <t>ClientPayerInformation</t>
  </si>
  <si>
    <t xml:space="preserve">This segment is only required for programs where members/clients and their association to the associated programs and services is not provided by the payer.  </t>
  </si>
  <si>
    <t xml:space="preserve">Sandata EVV assigned ID for the payer. Payer ID is determined during the implementation process.  </t>
  </si>
  <si>
    <t>Payer column - See Appendix A1</t>
  </si>
  <si>
    <t>See Payer + Programs Appendix A1</t>
  </si>
  <si>
    <t>If applicable, the program to which this visit belongs</t>
  </si>
  <si>
    <t>Program code column - See Appendix A1</t>
  </si>
  <si>
    <t xml:space="preserve">ProcedureCode </t>
  </si>
  <si>
    <t>This is the billable procedure code which would be mapped to the associated service.</t>
  </si>
  <si>
    <t>HCPCS code column - See Appendix A2</t>
  </si>
  <si>
    <t xml:space="preserve">See Services + Modifiers Appendix A2
</t>
  </si>
  <si>
    <t xml:space="preserve">Modifier for the HCPCS procedure code (when applicable).  Up to 4 modifiers are allowed.  It is required to apply modifier values in the order specifically listed in the appendix. </t>
  </si>
  <si>
    <t>Modifier 1 column - See Appendix A2</t>
  </si>
  <si>
    <t>See Services + Modifiers Appendix A2
Can be NULL</t>
  </si>
  <si>
    <t>Modifier 2 column - See Appendix A2</t>
  </si>
  <si>
    <t>Modifier 3 column - See Appendix A2</t>
  </si>
  <si>
    <t>Modifier 4 column - See Appendix A2</t>
  </si>
  <si>
    <t>ClientPayerID</t>
  </si>
  <si>
    <t xml:space="preserve">Unique identifier sent by the payer. </t>
  </si>
  <si>
    <t>Payer's Identifier for the Client</t>
  </si>
  <si>
    <t>Max Length 20
Can be NULL
No Special Characters</t>
  </si>
  <si>
    <t>ClientStatus</t>
  </si>
  <si>
    <t xml:space="preserve">The client’s current status. Provide the 2 digit code including the 0. Available values:
02 = Active
04 = Inactive
</t>
  </si>
  <si>
    <t>String match = "02" | "04"</t>
  </si>
  <si>
    <t>EffectiveStartDate</t>
  </si>
  <si>
    <t xml:space="preserve">The effective start date for the client payer information. </t>
  </si>
  <si>
    <t>Effective Start Date for the Client</t>
  </si>
  <si>
    <t>Max Length 10
FORMAT = YYYY-MM-DD</t>
  </si>
  <si>
    <t>EffectiveEndDate</t>
  </si>
  <si>
    <t xml:space="preserve">The effective end date for the client payer information. </t>
  </si>
  <si>
    <t>Effective End Date for the Client</t>
  </si>
  <si>
    <t>Max Length 10
Can be NULL
FORMAT = YYYY-MM-DD</t>
  </si>
  <si>
    <t>Client eligibility begin date.  This field is optional if ClientStatus is sent.</t>
  </si>
  <si>
    <t>ClientEligibilityDateEnd</t>
  </si>
  <si>
    <t xml:space="preserve">Client eligibility end date.  This field is optional if ClientStatus is sent. </t>
  </si>
  <si>
    <t>This is the identifier for the Jurisdictional Entity. CA Jurisdictional Entities include MSSP Sites, Counties, Regional Centers, and Waiver Agencies.</t>
  </si>
  <si>
    <t xml:space="preserve">Designee for the client if applicable to the program.  This is an OPTIONAL segment. </t>
  </si>
  <si>
    <t>Max Length 30</t>
  </si>
  <si>
    <t>Max Length 50</t>
  </si>
  <si>
    <t>Max Length 2</t>
  </si>
  <si>
    <t>Conditional - required when ClientDesigneeStartDate and ClientDesignessEndData are not provided</t>
  </si>
  <si>
    <t>Conditional - required when ClientdesigneeStatus is not provided</t>
  </si>
  <si>
    <t>Condicional - required when ClientdesigneeStatus is not provided</t>
  </si>
  <si>
    <t>ResponsibleParty</t>
  </si>
  <si>
    <t xml:space="preserve">Provide if applicable for the client and in the absence of a payer client feed. </t>
  </si>
  <si>
    <t>ClientContactType</t>
  </si>
  <si>
    <t>Client contact type</t>
  </si>
  <si>
    <t>Max Length 12</t>
  </si>
  <si>
    <t>ClientContactFirstName</t>
  </si>
  <si>
    <t xml:space="preserve">Client contact first name.  Entered by provider agency. </t>
  </si>
  <si>
    <t>ClientContactLastName</t>
  </si>
  <si>
    <t xml:space="preserve">Client contact last name. Entered by provider agency. </t>
  </si>
  <si>
    <t>ClientContactPhoneType</t>
  </si>
  <si>
    <t xml:space="preserve">Client contact’s phone type. </t>
  </si>
  <si>
    <t>ClientContactPhone</t>
  </si>
  <si>
    <t>Client contact home phone number. Entered by provider agency. Format ##########</t>
  </si>
  <si>
    <t>Max Length 10</t>
  </si>
  <si>
    <t>ClientContactEmailAddress</t>
  </si>
  <si>
    <t xml:space="preserve">Max Length 64 </t>
  </si>
  <si>
    <t>ClientContactAddressLine1</t>
  </si>
  <si>
    <t>Client contact’s street address, line 1</t>
  </si>
  <si>
    <t>ClientContactAddressLine2</t>
  </si>
  <si>
    <t>Client contact’s street address, line 2</t>
  </si>
  <si>
    <t>ClientContactCity</t>
  </si>
  <si>
    <t>Client contact’s city</t>
  </si>
  <si>
    <t>ClientContactState</t>
  </si>
  <si>
    <t xml:space="preserve">Client contact’s state. Two character standard abbreviation. </t>
  </si>
  <si>
    <t>ClientContactZip</t>
  </si>
  <si>
    <t>Client contact’s zip code. 9 digit primary address zip code.  If additional 4 digits are not known, provide zeros. Format #########</t>
  </si>
  <si>
    <t>Max Length 9</t>
  </si>
  <si>
    <t>Employee Data Endpoint</t>
  </si>
  <si>
    <t>This endpoint receives information regarding the individual caregiver (known here as the 'Employee') that delivered the actual care to the individual as part of the visit.   Please note- the Employee must be successfully delivered and loaded PRIOR to the delivery of the Visit information, or else the visit will reject due to 'Unknown Employee'.</t>
  </si>
  <si>
    <t xml:space="preserve"> Required.   This element is part of the header information provided for all three types of transmissions. This information will be compared to the connection being used within the interface to ensure that the transmission is appropriate.  If this match cannot be validated, the transmission will be rejected.</t>
  </si>
  <si>
    <t>Max Length 10
FORMAT = ##########</t>
  </si>
  <si>
    <t>EmployeeGeneralInformation</t>
  </si>
  <si>
    <t>Required data in the body of the transmission. This segment provides the basic information about the employee.</t>
  </si>
  <si>
    <t>EmployeeQualifier</t>
  </si>
  <si>
    <t xml:space="preserve">Descriptive reference of the value being sent to uniquely identify the employee.  </t>
  </si>
  <si>
    <t>"EmployeeCustomID"</t>
  </si>
  <si>
    <t>String match = "EmployeeCustomID"</t>
  </si>
  <si>
    <t>EmployeeIdentifier</t>
  </si>
  <si>
    <t>Employee identifier identified by EmployeeQualifier.  This value must equal the EmployeeIdentifier provided in the Visit transmission. 
For employees with 2 character last names please provide 2 characters of last name + 0 + last 4 of SSN.</t>
  </si>
  <si>
    <t>Max Length 9
FORMAT = ABC####</t>
  </si>
  <si>
    <t>EmployeeOtherID</t>
  </si>
  <si>
    <t>Unique employee identifier in the external system.</t>
  </si>
  <si>
    <t>Other Employee Identifier</t>
  </si>
  <si>
    <t>The Third Party EVV visit sequence ID to which the change applied</t>
  </si>
  <si>
    <t>Third Party EVV Visit Sequence ID</t>
  </si>
  <si>
    <t>Max Length 16
If TIMESTAMP is used: YYYYMMDDHHMMSS
(Numbers only; no characters)</t>
  </si>
  <si>
    <t>EmployeeLastName</t>
  </si>
  <si>
    <t>Employee’s Last Name</t>
  </si>
  <si>
    <t>Max Length 30
Special Characters . ' -  space supported</t>
  </si>
  <si>
    <t>EmployeeFirstName</t>
  </si>
  <si>
    <t>Employee’s First Name</t>
  </si>
  <si>
    <t>EmployeeEndDate</t>
  </si>
  <si>
    <t>Employee’s HR recorded end date.</t>
  </si>
  <si>
    <t>Employee  End Date</t>
  </si>
  <si>
    <t>FORMAT =  YYYY-MM-DD
Can be NULL</t>
  </si>
  <si>
    <t>EmployeeAPI</t>
  </si>
  <si>
    <t>Employee client’s alternate provider identifier or Medicaid ID</t>
  </si>
  <si>
    <t>EmployeeEmail</t>
  </si>
  <si>
    <t>Employee’s Email Address</t>
  </si>
  <si>
    <t>Employee Email</t>
  </si>
  <si>
    <t>FORMAT = jdoe@email.com</t>
  </si>
  <si>
    <t xml:space="preserve">      EmployeeSSN</t>
  </si>
  <si>
    <t>Employee Social Security Number will be sent with 5 zeros + the last 4 digits of the employee SSN. Do not send full SSN in this element.</t>
  </si>
  <si>
    <t>Last 4 digits of  Employee SSN</t>
  </si>
  <si>
    <t>FORMAT = 000001234</t>
  </si>
  <si>
    <t xml:space="preserve">      EmployeeManagerEmail</t>
  </si>
  <si>
    <t>Email of the employee’s manager</t>
  </si>
  <si>
    <t>EmployeePosition</t>
  </si>
  <si>
    <t xml:space="preserve">Values for payer/state programs to be determined during implementation.  If multiple positions, send primary. </t>
  </si>
  <si>
    <t>EmployeeHireDate</t>
  </si>
  <si>
    <t>Employee’s date of hire.</t>
  </si>
  <si>
    <t>Visit Data Endpoint</t>
  </si>
  <si>
    <t>This endpoint receives the information regarding the EVV visits themselves- including all individual components of the visit, and corrections / changes to the visits over time.  Please Note: The visit information must be loaded AFTER the client and the employee associated with the visit have been loaded, or else the visit record will error out.</t>
  </si>
  <si>
    <t>VisitGeneralInformation</t>
  </si>
  <si>
    <t>This segment provides the base data regarding an EVV visit.  If a visit is changed (corrections, alterations, updates) over time, the same visit may be delivered multiple times, each sharing the same VisitKey, but each change represented with a different Sequence ID- ascending over time- to allow the state's Aggregator system to keep the changes ordered appropriately.  Each update to a visit should also be accompanied by a Visit Change segment.</t>
  </si>
  <si>
    <t>VisitOtherID</t>
  </si>
  <si>
    <t>Visit identifier in the external system</t>
  </si>
  <si>
    <t>Visit Identifier</t>
  </si>
  <si>
    <t xml:space="preserve">Descriptive reference of the value being sent to uniquely identify the employee. </t>
  </si>
  <si>
    <t>Employee identifier identified by EmployeeQualifier.  This information will be used to link the received Third Party EVV Employee information with the Visit information and should be the same value as the EmployeeIdentifier submitted in the Employee transmission.</t>
  </si>
  <si>
    <t xml:space="preserve">Unique employee identifier in the external system, if any. </t>
  </si>
  <si>
    <t>Provider Employee Identifier</t>
  </si>
  <si>
    <t>Max Length 64
Can be NULL
FORMAT = #########</t>
  </si>
  <si>
    <t>GroupCode</t>
  </si>
  <si>
    <t>Group visits are visits where a single caregiver that provides services to multiple clients during the same time span. If this visit was part of a group visit, the Group Code is used to reassemble all members of the group. This impacts state reporting and analytics for overlapping visits. Contact the Jurisdictional Entity for a GroupCode.</t>
  </si>
  <si>
    <t>Group Code</t>
  </si>
  <si>
    <t>Max Length 6
Can be NULL
No Special Characters</t>
  </si>
  <si>
    <t>ClientIDQualifier</t>
  </si>
  <si>
    <t>String match = "ClientMedicaidID"</t>
  </si>
  <si>
    <t>Unique client identifier used by the state to reference the member data across all Medicaid activities. This value must be the same value used as the ClientMedicaidID in the Client transmission.</t>
  </si>
  <si>
    <t>FORMAT = ##########</t>
  </si>
  <si>
    <t>VisitCancelledIndicator</t>
  </si>
  <si>
    <t>true/false – Set to false as the default. Set to true if a future scheduled visit previously sent and accepted with no call in or call out is to be cancelled / deleted. Only applicable to future schedules only and scheduling is not in scope for this program.</t>
  </si>
  <si>
    <t>"false"</t>
  </si>
  <si>
    <t>String match = "true" | "false"</t>
  </si>
  <si>
    <t xml:space="preserve">Sandata EVV assigned ID for the payer. </t>
  </si>
  <si>
    <t xml:space="preserve">If applicable, the program to which this visit belongs. </t>
  </si>
  <si>
    <t>See Services + Modifiers Appendix A2</t>
  </si>
  <si>
    <t>VisitTimezone</t>
  </si>
  <si>
    <t>Visit primary time zone. Depending on the program, this value may be defaulted or automatically calculated. Should be provided if the visit is occurring in a time zone other than that of the client. Please see the appendix for acceptable values.</t>
  </si>
  <si>
    <t>US/Eastern See Appendix A6</t>
  </si>
  <si>
    <t>String match = See Appendix A6</t>
  </si>
  <si>
    <t>AdjInDateTime</t>
  </si>
  <si>
    <t xml:space="preserve">Adjusted visit call in date/time if electronically collected call time has been adjusted manually. This value does not substitute for the Call segment and will set Cures Act exceptions for missing call in/call out on the visit if no call segment provided for visit. Add visit changes segment when submitting adjusted times. </t>
  </si>
  <si>
    <t>Adjusted In Date and Time</t>
  </si>
  <si>
    <t xml:space="preserve">
Can be NULL
FORMAT = YYYY-MM-DDTHH:MM:SSZ</t>
  </si>
  <si>
    <t>AdjOutDateTime</t>
  </si>
  <si>
    <t xml:space="preserve">Adjusted visit call out date/time if electronically collected call time has been adjusted manually. This value does not substitute for the Call segment and will set Cures Act exceptions for missing call in/call out on the visit if no call segment provided for visit. Add visit changes segment when submitting adjusted times. </t>
  </si>
  <si>
    <t>Adjusted Out Date and Time</t>
  </si>
  <si>
    <t>BillVisit</t>
  </si>
  <si>
    <t>True is the expected value for all visits. False would be set if the visit is not to be considered for claims validation and reporting. False will also set the status of the visit to Omit.</t>
  </si>
  <si>
    <t>"true"</t>
  </si>
  <si>
    <t>Memo</t>
  </si>
  <si>
    <t xml:space="preserve">Associated free form text. </t>
  </si>
  <si>
    <t>Max Length 512
Can be NULL
Special Characters _ . ' - ,  space supported</t>
  </si>
  <si>
    <t>ScheduleStartTime</t>
  </si>
  <si>
    <t xml:space="preserve">Activity / Schedule start date and time.  This field is generally required but may be omitted if the schedule is denoting services that can happen at any time within the service date. Schedules are required in all cases.  Lack of a schedule is on an exception basis. </t>
  </si>
  <si>
    <t>Schedule Start Date and Time for Service</t>
  </si>
  <si>
    <t>ScheduleEndTime</t>
  </si>
  <si>
    <t xml:space="preserve">Activity / Schedule end date and time.  This field is generally required but may be omitted if the schedule is denoting services that can happen at any time within the service date. Schedules are required in all cases.  Lack of schedule is on an exception basis. </t>
  </si>
  <si>
    <t>Schedule End Date and Time for Service.</t>
  </si>
  <si>
    <t>Reschedule</t>
  </si>
  <si>
    <t>Indicator if schedule is a “reschedule”</t>
  </si>
  <si>
    <t xml:space="preserve">Max Length 5
Can be NULL
</t>
  </si>
  <si>
    <t>ClientVerifiedTasks</t>
  </si>
  <si>
    <t>If the client did verify tasks performed in EVV Vendor system set this value to true. If the client did not verify tasks performed in EVV Vendor system set this value to false.</t>
  </si>
  <si>
    <t>Max Length 5
Can be NULL</t>
  </si>
  <si>
    <t>ClientVerifiedService</t>
  </si>
  <si>
    <t>If the client did verify service performed in EVV Vendor system set this value to true. If the client did not verify service performed in EVV Vendor system set this value to false.</t>
  </si>
  <si>
    <t>ClientSignatureAvailable</t>
  </si>
  <si>
    <t>The actual signature will not be transferred.  The originating system will be considered the system of record. If the client signature is captured in EVV Vendor system set this value to true. If the client signature is not captured in EVV Vendor system set this value to false.</t>
  </si>
  <si>
    <t>ClientVoiceRecording</t>
  </si>
  <si>
    <t>The actual voice recording will not be transferred.  The originating system will be considered the system of record. If the client voice recording is captured in EVV Vendor system set this value to true. If the client voice recording is not captured in EVV Vendor system set this value to false.</t>
  </si>
  <si>
    <t>ContingencyPlan</t>
  </si>
  <si>
    <t>Indicator of member’s contingency plan selected by member.  Valid values include (CODE should be sent only):
CODE- Description
CP01 - Reschedule within 2 Hours
CP02 - Reschedule within 24 Hours
CP03 - Reschedule within 48 Hours
CP04 - Next Scheduled Visit
CP05 - Non-Paid Caregiver</t>
  </si>
  <si>
    <t>Max Length 64</t>
  </si>
  <si>
    <t>HoursToBill</t>
  </si>
  <si>
    <t>Hours that are going to be billed.</t>
  </si>
  <si>
    <t>Decimal 99.99</t>
  </si>
  <si>
    <t>HoursToPay</t>
  </si>
  <si>
    <t>If payroll is in scope for the payer program, the hours to pay.</t>
  </si>
  <si>
    <t>Decimal 99.100</t>
  </si>
  <si>
    <t>Calls</t>
  </si>
  <si>
    <t>Call segments are needed on the initial visit submission and if not provided can set an exception on the visit in the aggregator. If there is a change to the visit then this call segment does not need to be sent and adjusted times can be included in the parent visit element.  Calls include any type of clock in or clock out depending on system capabilities.  Note that some vendor systems may not record some visit activity as calls.  These calls are considered to be manually entered and should have a calls segment submitted. This is an OPTIONAL segment only when visit data is being adjusted.</t>
  </si>
  <si>
    <t>CallExternalID</t>
  </si>
  <si>
    <t>Call identifier in the external system</t>
  </si>
  <si>
    <t>Call Identifier</t>
  </si>
  <si>
    <t>Max Length 16
No Special Characters</t>
  </si>
  <si>
    <t>CallDateTime</t>
  </si>
  <si>
    <t>Event date time. Must be to the second.</t>
  </si>
  <si>
    <t>Call Date and Time</t>
  </si>
  <si>
    <t>FORMAT = YYYY-MM-DDTHH:MM:SSZ</t>
  </si>
  <si>
    <t>CallAssignment</t>
  </si>
  <si>
    <t>This call segment information reference values: Time In, Time Out, Other</t>
  </si>
  <si>
    <t>"Time In" | "Time Out" | "Other"</t>
  </si>
  <si>
    <t>String match = "Time In" | "Time Out" | "Other"</t>
  </si>
  <si>
    <t>CallType</t>
  </si>
  <si>
    <t>The type of device used to create the event. Any call with GPS data collected should be identified as Mobile.  FVV should be used for any type of fixed verification device.
Visit Changes segment required for CallType = Manual</t>
  </si>
  <si>
    <t>"Telephony" | "Mobile" | "FVV" | "Manual" | "Other"</t>
  </si>
  <si>
    <t>String match = Telephony | Mobile | FVV | Manual | Other</t>
  </si>
  <si>
    <t>This is the billable procedure code which would be mapped to the associated service per the program definition.</t>
  </si>
  <si>
    <t>ClientIdentifierOnCall</t>
  </si>
  <si>
    <t>If a client identifier was entered on the call, this value should be provided.</t>
  </si>
  <si>
    <t>Third Party EVV Client Identifier on Call</t>
  </si>
  <si>
    <t>MobileLogin</t>
  </si>
  <si>
    <t>Login used if a mobile application is in use for GPS calls.  Required if CallType = Mobile.</t>
  </si>
  <si>
    <t xml:space="preserve">Mobile Login </t>
  </si>
  <si>
    <t>Max Length 64
Can be NULL if not a Mobile CallType
No Special Characters</t>
  </si>
  <si>
    <t>CallLatitude</t>
  </si>
  <si>
    <t>GPS latitude recorded during event.  Latitude has a range of -90 to 90 with a 15 digit precision. Required for CallType = Mobile</t>
  </si>
  <si>
    <t>Lattitude</t>
  </si>
  <si>
    <t xml:space="preserve">Decimal with sign if negative 2 primary.15 digit precision
Can be NULL if not a Mobile CallType
Decimal format with (-)XX . XXXXXXXXXXXXXXX </t>
  </si>
  <si>
    <t>CallLongitude</t>
  </si>
  <si>
    <t xml:space="preserve">GPS longitude recorded during event. Longitude has a range of -180 to 180 with a 15 digit precision. Required for CallType = Mobile. </t>
  </si>
  <si>
    <t>Longitude</t>
  </si>
  <si>
    <t xml:space="preserve">Decimal with sign if negative  3 primary.15 digit precision
Can be NULL if not a Mobile CallType
Decimal format with (-)XXX . XXXXXXXXXXXXXXX digits </t>
  </si>
  <si>
    <t>TelephonyPIN</t>
  </si>
  <si>
    <t>PIN for telephony. Identification for the employee using telephony. Required if CallType = Telephony.</t>
  </si>
  <si>
    <t>Telephony Pin</t>
  </si>
  <si>
    <t>Max Length 9
Can be NULL if not a Telephony CallType
No Special Characters</t>
  </si>
  <si>
    <t>OriginatingPhoneNumber</t>
  </si>
  <si>
    <t xml:space="preserve">Originating phone number for telephony. Required if CallType = Telephony. </t>
  </si>
  <si>
    <t>Originating Phone Number</t>
  </si>
  <si>
    <t>Max Length 10
Can be NULL if not a Telephony CallType
No Special Characters</t>
  </si>
  <si>
    <t>VisitLocationType</t>
  </si>
  <si>
    <t>Specific values to be provided based on the program. Values include: 1 = Home, 2 = Community</t>
  </si>
  <si>
    <t>"1" | "2"</t>
  </si>
  <si>
    <t>String match = "1" | "2"
Can be NULL</t>
  </si>
  <si>
    <t>VisitChanges</t>
  </si>
  <si>
    <t>Conditional segment provided when a visit has been manually entered, altered or updated in the source system. The Visit General segment should reflect the updated information, while this associated Visit Change segment should record the details around that change, and supply the reason code for why it occurred. When VisitChanges segment is used, the visit is considered Manually verified.</t>
  </si>
  <si>
    <t>[Segment Conditional]</t>
  </si>
  <si>
    <t>The Third Party EVV  visit sequence ID to which the change applied</t>
  </si>
  <si>
    <t>ChangeMadeBy</t>
  </si>
  <si>
    <t xml:space="preserve">The unique identifier of the user, system or process that made the change.  This could be a system identifier for the user or an email.  Could also be a system process, in which case it should be identified.  </t>
  </si>
  <si>
    <t>Unique Identifier of Change Agent</t>
  </si>
  <si>
    <t>ChangeDateTime</t>
  </si>
  <si>
    <t>Date and time when change is made.  At least to the second.</t>
  </si>
  <si>
    <t>Date and Time When Change is Made</t>
  </si>
  <si>
    <t>GroupCode applies to visits for a single caregiver that provides services to multiple clients or multiple caregivers providing service to a single client that occur during the same time span. It is used to reassemble all members of the group and will impact state reporting and analytics for overlapping visits. Use only if this functionality is provided by the Alternate EVV vendor.</t>
  </si>
  <si>
    <t xml:space="preserve">ReasonCode </t>
  </si>
  <si>
    <t xml:space="preserve">Reason Code associated with the change. </t>
  </si>
  <si>
    <t>Reason Code column</t>
  </si>
  <si>
    <t>See Reason codes tab
Can be NULL</t>
  </si>
  <si>
    <t>ChangeReasonMemo</t>
  </si>
  <si>
    <t>Reason/Description of the change being made if entered.  Required for some reason codes.</t>
  </si>
  <si>
    <t>See Note Required? Column</t>
  </si>
  <si>
    <t>ResolutionCode</t>
  </si>
  <si>
    <t xml:space="preserve">Resolution codes, if selected. Resolution Codes are specific to the program. </t>
  </si>
  <si>
    <t>Conditional segment. This segment contains the non-service specific details regarding activities the caregiver performed during the visit.  These detailed activities are known as 'Tasks' and often align to the care plan designed for the individual receiving care. .</t>
  </si>
  <si>
    <t>TaskID</t>
  </si>
  <si>
    <t>TaskID, this TaskID must map to the Task IDs used for the agency in the Sandata system</t>
  </si>
  <si>
    <t xml:space="preserve">See Appendix A5 </t>
  </si>
  <si>
    <t>Max Length 4</t>
  </si>
  <si>
    <t>TaskReading</t>
  </si>
  <si>
    <t>Task reading</t>
  </si>
  <si>
    <t xml:space="preserve">Reading associated with the task if appliciable </t>
  </si>
  <si>
    <t>TaskRefused</t>
  </si>
  <si>
    <t>True if the task referenced was refused by client. False if task performed by caregiver.</t>
  </si>
  <si>
    <t>VisitExceptionAcknowledgement</t>
  </si>
  <si>
    <t>Provided for a visit when it has corrections, alterations, or updates that caused exceptions, which have been acknowledged by the provider agency.  Every exception that is acknowledgeable (versus exceptions that require a fix- or alteration of the visit data) must have an acknowledgement for the visit to be fully verified and compliant with the EVV program's rules.</t>
  </si>
  <si>
    <t xml:space="preserve">This is an OPTIONAL segment- it will not be supplied for new visits (delivered for the first time), but MUST be delivered for any updates or alterations to an existing visit where an acknowledgeable exception has been resolved.  If provided, all required fields must be included </t>
  </si>
  <si>
    <t>ExceptionID</t>
  </si>
  <si>
    <t xml:space="preserve">ID for the exception being acknowledged.  </t>
  </si>
  <si>
    <t>ExceptionAcknowledged</t>
  </si>
  <si>
    <t xml:space="preserve">True to acknowledge exceptions that are indicated as acknowledgeable only. False by default. </t>
  </si>
  <si>
    <t>Max Length 5</t>
  </si>
  <si>
    <t>Claims Validation Data Transmission Interface</t>
  </si>
  <si>
    <t>This interface supplies the delivery mechanisms and the data layout / structure necessary to provide externally sourced 837 billing data to the Sandata systems for validation.</t>
  </si>
  <si>
    <t>Claims Validation Interface Batch Transmission Guidelines</t>
  </si>
  <si>
    <t>SFTP File Format</t>
  </si>
  <si>
    <t xml:space="preserve">Delimiter separated values and JSON </t>
  </si>
  <si>
    <t>SFTP File Delimiter</t>
  </si>
  <si>
    <t>SFTP Headers</t>
  </si>
  <si>
    <t>Required using the “Element Name” below.</t>
  </si>
  <si>
    <t>SFTP File Extension</t>
  </si>
  <si>
    <t>‘DSV’</t>
  </si>
  <si>
    <t>SFTP File Compression</t>
  </si>
  <si>
    <t>SFTP File Encryption</t>
  </si>
  <si>
    <t>WILL be PGP encrypted using a .gpg extension</t>
  </si>
  <si>
    <t>SFTP Claims File Name</t>
  </si>
  <si>
    <t>DEDHHS_Req_ClaimsValidation_YYYYMMDD_HHMMSS.SSS_BatchID.dsv.zip.gpg</t>
  </si>
  <si>
    <t>SFTP Outbound Control File Name</t>
  </si>
  <si>
    <t>DEDHSS_Outbound_BatchID_Controlfile_YYYYMMDD_HHMMSS.sss.dsv.zip.gpg</t>
  </si>
  <si>
    <t>Sandata AWS hosted sFTP transfer site to the "/Claims_Validation/To_Sandata" folder</t>
  </si>
  <si>
    <t>Batch File Limits</t>
  </si>
  <si>
    <t>It is recommended that a batch files includes no more than 100,000 rows.  Batch files can contain multiple ICN/DLN requests.</t>
  </si>
  <si>
    <t xml:space="preserve"> Daily transmission is preferred. </t>
  </si>
  <si>
    <t>Two Outbound (to Sandata) files will always be sent and Three Inbound (to Gainwell) will always be returned
For fields provided with no data or null data, send those fields as a pipe double quote pipe  |””|</t>
  </si>
  <si>
    <r>
      <t xml:space="preserve">Claims Request Data Endpoint
</t>
    </r>
    <r>
      <rPr>
        <b/>
        <i/>
        <sz val="10"/>
        <color rgb="FF4E62B2"/>
        <rFont val="Lato Light"/>
        <family val="2"/>
      </rPr>
      <t>DEDHHS_Req_ClaimsValidation_YYYYMMDD_HHMMSS.SSS_BatchID.dsv</t>
    </r>
  </si>
  <si>
    <t>NOTE: ALL elements marked as REQUIRED to be provided.</t>
  </si>
  <si>
    <t>BusinessEntityMedicaidIdentifier</t>
  </si>
  <si>
    <t xml:space="preserve">Unique identifier for the provider.  Each individual request must include the business entity Medicaid identifier or value agreed to between the payer and Sandata.  It is assumed that for real time transactions, the ID will always be the same within a single batch.  For batch files, they can vary per transaction.   </t>
  </si>
  <si>
    <t>RequestType</t>
  </si>
  <si>
    <t>Model2 = Visits – Detail for each visit found returned
Model 2 will return 1 row for each visit found in the request.</t>
  </si>
  <si>
    <t>"Model2"</t>
  </si>
  <si>
    <t xml:space="preserve">String match =  "Model2" </t>
  </si>
  <si>
    <t>BatchID</t>
  </si>
  <si>
    <r>
      <t xml:space="preserve">Unique identifier for the group of requests. Created and assigned by the Payer. IDs cannot be reused within a payer.  These IDs do not recycle nor do they have a life-span. 
For REST API, must be the same for every request included in a single call to the API.
For Batch API, records will only be processed if they match the BatchID provided in the control file.
</t>
    </r>
    <r>
      <rPr>
        <sz val="10"/>
        <color rgb="FF002060"/>
        <rFont val="Lato Light"/>
        <family val="2"/>
      </rPr>
      <t xml:space="preserve">
</t>
    </r>
    <r>
      <rPr>
        <sz val="10"/>
        <color theme="1"/>
        <rFont val="Lato Light"/>
        <family val="2"/>
      </rPr>
      <t>Note that in some cases, payers provide a unique date/time stamp including seconds and miliseconds to fulfill the uniqueness constraint.</t>
    </r>
  </si>
  <si>
    <t>Batch ID</t>
  </si>
  <si>
    <t>Max Length 19
Numeric digits only</t>
  </si>
  <si>
    <t>TransactionID</t>
  </si>
  <si>
    <t>Unique identifier for the request generated by Payer. IDs cannot be reused within the same batch (BatchID).</t>
  </si>
  <si>
    <t>Transaction ID</t>
  </si>
  <si>
    <t xml:space="preserve">Identifier for the Payer sending the request. Value will be assigned to the payer by Sandata. </t>
  </si>
  <si>
    <t>See Payer Column in Payers + Programs Appendix A1</t>
  </si>
  <si>
    <t>ICN</t>
  </si>
  <si>
    <t>The assigned Claim Identifier or Internal Control Number (ICN) is a unique value assigned to every claim in order to distinguish it from all other claims received by the system.</t>
  </si>
  <si>
    <t>Max Length 25
No Special Characters</t>
  </si>
  <si>
    <t>DLN</t>
  </si>
  <si>
    <t>Detail Line Number. A sequential and unique line number of each detail line within the claim.  Maximum 99.  For Batch files, there is a maximum of 999.</t>
  </si>
  <si>
    <t>Max Length 3
No Special Characters</t>
  </si>
  <si>
    <t>Identifier type for the provider invoicing ID. Possible values: SandataID, NPI, API, MedicaidID, TaxID, Taxonomy, Legacy, VendorID, Other.</t>
  </si>
  <si>
    <t>Identifier sent must be paired with the ProviderQualifier for invoicing.</t>
  </si>
  <si>
    <t>PatientQualifier</t>
  </si>
  <si>
    <t>Defines what ID is being sent for the Client.</t>
  </si>
  <si>
    <t xml:space="preserve">String match = "MedicaidID" </t>
  </si>
  <si>
    <t>PatientID</t>
  </si>
  <si>
    <t>Identifier for the client. Must be paired with the PatientQualifier.</t>
  </si>
  <si>
    <t>Max Length 15
No Special Characters</t>
  </si>
  <si>
    <t>ServiceStartDate</t>
  </si>
  <si>
    <t>The date when the services started.</t>
  </si>
  <si>
    <t>Service start date</t>
  </si>
  <si>
    <t>Max Length 10
FORMAT: YYYY-MM-DD</t>
  </si>
  <si>
    <t>ServiceEndDate</t>
  </si>
  <si>
    <t>It is assumed that providers will not use span billing.  All detail lines will be limited to a single day.  The ServiceEnd Date should be set equal to the “ServiceStartDate”. 
Note that this will include all visits that START on the specified date regardless of the date the visit ended.</t>
  </si>
  <si>
    <t>Service end date</t>
  </si>
  <si>
    <t>ProcedureCode</t>
  </si>
  <si>
    <t xml:space="preserve">Service identifier / HCPCS Code. Code used for billing the procedure. </t>
  </si>
  <si>
    <t>Modifiers indicate the order to associate with the visit. This field can also be used to identify if this is considered a group visit, if applicable. Note that modifiers can be provided in any order, but it is assumed that they will be provided in Modifier1, then Modifier2, etc. It is not expected that one of the modifiers in sequence will be missing (e.g. provide Modifier1 and Modifier3 with Modifier2 null).</t>
  </si>
  <si>
    <t xml:space="preserve">Modifier 1 column - See Appendix A2
</t>
  </si>
  <si>
    <t>Units</t>
  </si>
  <si>
    <t xml:space="preserve">Units requested by and being returned to the adjudication system, see the table below with the unit calculation rules as applied. Value can handle a fraction with up to 2 decimal places format #####.##.  Decimal place and the decimal values are optional.
</t>
  </si>
  <si>
    <t>Units requested for matching</t>
  </si>
  <si>
    <t>Max Length 10
Can be NULL
Decimal value</t>
  </si>
  <si>
    <t>UnitsRule</t>
  </si>
  <si>
    <t>Valid for models 2 and 3.  Whether units should be calculated for individual visits and added or units should be calculated based on the total time of all visits.
AddUnits = Individual visit units added together then evaluated against the request.
AddTime= Add together total time for all visits found then calculate the total units to compare to the request.</t>
  </si>
  <si>
    <t>"AddUnits"</t>
  </si>
  <si>
    <t xml:space="preserve">String match = "AddUnits" </t>
  </si>
  <si>
    <t>MatchingRule</t>
  </si>
  <si>
    <t>When finding visits, whether the units should be matched exactly.  Three possible options:
·        ExactMatch – Return exact matched visit(s) only.
·        EqualOrGreaterThan – Return visit(s) if total units are equal to or greater than the value requested.
·        ExcludeUnits – Return all visits matching other criteria regardless of total units.
Note that if the user is looking for a single visit and the exact match is set to EqualOrGreaterThan or ExcludeUnits, the system will return the visit with the units that are closest to the units requested that has not already been returned.  If all visits have already been returned, the same cycling logic will be used as for ExactMatch.</t>
  </si>
  <si>
    <t>"EqualOrGreaterThan"</t>
  </si>
  <si>
    <t>String match = "EqualOrGreaterThan"</t>
  </si>
  <si>
    <r>
      <t xml:space="preserve">Claims Response Data Points
</t>
    </r>
    <r>
      <rPr>
        <b/>
        <i/>
        <sz val="10"/>
        <color rgb="FF4E62B2"/>
        <rFont val="Lato Light"/>
        <family val="2"/>
      </rPr>
      <t>DEDHHS_Resp_ClaimsValidation_YYYYMMDD_HHMMSS.SSS_BatchID.dsv
DEDHHS_Error_ClaimsValidation_YYYYMMDD_HHMMSS.SSS_BatchID.dsv</t>
    </r>
  </si>
  <si>
    <t xml:space="preserve">The response will return the same value that was received in the request. </t>
  </si>
  <si>
    <t>LIVE DATA</t>
  </si>
  <si>
    <t>The response will return the same value that was received in the request.</t>
  </si>
  <si>
    <t>Model2 | Model3</t>
  </si>
  <si>
    <t>String = Model2 | Model3</t>
  </si>
  <si>
    <r>
      <t>The response will return the same value that was received in the request. (</t>
    </r>
    <r>
      <rPr>
        <b/>
        <sz val="10"/>
        <color theme="1"/>
        <rFont val="Lato Light"/>
        <family val="2"/>
      </rPr>
      <t>Please note:</t>
    </r>
    <r>
      <rPr>
        <sz val="10"/>
        <color theme="1"/>
        <rFont val="Lato Light"/>
        <family val="2"/>
      </rPr>
      <t>When the database validates the visits match and doesn’t find the matched dates it returns a null value)</t>
    </r>
  </si>
  <si>
    <r>
      <t>This should be set equal to  the start date of service “ServiceStartDate”.(</t>
    </r>
    <r>
      <rPr>
        <b/>
        <sz val="10"/>
        <color theme="1"/>
        <rFont val="Lato Light"/>
        <family val="2"/>
      </rPr>
      <t>Please note</t>
    </r>
    <r>
      <rPr>
        <sz val="10"/>
        <color theme="1"/>
        <rFont val="Lato Light"/>
        <family val="2"/>
      </rPr>
      <t>:When the database validates the visits match and doesn’t find the matched dates it returns a null value)</t>
    </r>
  </si>
  <si>
    <t>See Modifier 1 Column For Valid Values</t>
  </si>
  <si>
    <t>See Services + Modifiers tab</t>
  </si>
  <si>
    <t>See Modifier 2 Column For Valid Values</t>
  </si>
  <si>
    <t>See Modifier 3 Column For Valid Values</t>
  </si>
  <si>
    <t>See Modifier 4 Column For Valid Values</t>
  </si>
  <si>
    <t xml:space="preserve">Units calculated for the visit(s) being returned.  For model 2, each visit provided will include the calculated units for that visit. For model 3 this will be the total units for all visits based on the units rule.  </t>
  </si>
  <si>
    <t>Units calculated</t>
  </si>
  <si>
    <t>String = AddUnits</t>
  </si>
  <si>
    <t xml:space="preserve">String =  EqualOrGreaterThan </t>
  </si>
  <si>
    <t>If the visit was designed as a group visit, the group code will be returned if available. If a visit is returned that includes a group code, the group code will be included on the response.
For model 3, this value will only be returned if it is the same on all identified visits.</t>
  </si>
  <si>
    <t>Group code</t>
  </si>
  <si>
    <t>VisitTimeZone</t>
  </si>
  <si>
    <t xml:space="preserve">Time zone information for visit times specified in the response. </t>
  </si>
  <si>
    <t>VisitFound</t>
  </si>
  <si>
    <t>Indicator denoting whether the visit was found or not.</t>
  </si>
  <si>
    <t>True | False</t>
  </si>
  <si>
    <t>String = True | False</t>
  </si>
  <si>
    <t>VisitKey</t>
  </si>
  <si>
    <t>Visitkey(s) returned.  Unique identifier for the visit being returned in the Sandata system.  Value will be returned if a single visit is found with or without a units match.  For models 2 and 3, if multiple visits are found all visitkeys will be provided in the batch format as a comma separated list.
The Visitkey is never reused within the Sandata system.</t>
  </si>
  <si>
    <t>Visit key(s)</t>
  </si>
  <si>
    <t>String= 19 max per VisitKey.  If multiple are returned, this field could be much larger</t>
  </si>
  <si>
    <t>RecordsFound</t>
  </si>
  <si>
    <t>For Models 2, the number of records found and being returned.  For Model 3, the number of records found and being summarized.  Will always be 1 for Model 1.</t>
  </si>
  <si>
    <t>Number of records found</t>
  </si>
  <si>
    <t>Details</t>
  </si>
  <si>
    <t>When applicable, information about rejected batches, records, or multiple records will be populated in this field. Only one ‘detail’ will be returned. Possible Values:
Null – No error was detected for the given transaction.
"Incorrectly formatted batch"
"Incorrectly formatted record"
"Unmatched Units”
"No Visit Found"</t>
  </si>
  <si>
    <t>NULL | Incorrectly formatted batch | Incorrectly formatted record | Unmatched Units | No Visit Found</t>
  </si>
  <si>
    <t>String = NULL | Incorrectly formatted batch | Incorrectly formatted record | Unmatched Units | No Visit Found</t>
  </si>
  <si>
    <t>DetailsReason</t>
  </si>
  <si>
    <t xml:space="preserve">This field will contain the details for the failure.  Only the first edit reason for the failure will be returned.  </t>
  </si>
  <si>
    <t xml:space="preserve">This field will contain the details for the failure. Only the first edit reason for the failure will be returned.
If Details is set to “Incorrectly formatted batch”, then possible values Include:
“Duplicate BatchID”
“Duplicate TransactionID”
“Inconsistent BusinessEntityMedicaidID”
“Non-Sequential DLN”
If Details is set to “Incorrectly formatted record”, then possible values Include:
“BatchID is Null “
“BusinessEntityMedicaidIdentifier is NULL”
“Incorrectly formatted record. The BusinessEntityMedicaidIdentifier (%S) is not valid. It must be a String with max length of 50.”
“TransactionID is NULL”
“TransactionID is a negative value”
“Incorrectly formatted record. The TransactionID value (%S) is not valid. It must be a positive integer.”
“ProviderQualifier is NULL”
“Incorrectly formatted record. The ProviderQualifier value (%S) is invalid. It must be one of these values (SandataID|MedicaidID|NPI|TaxID).”
“ProviderID is NULL”
“Incorrectly formatted record. The ProviderID value (%S) is not valid. It must be a String with max length of 64.”
“Payer is NULL”
“ServiceSartDate is NULL”
“Incorrectly formatted record. The ServiceStartDate value (%S) is invalid. It must be in yyyy-mm-dd format.”
“Incorrectly formatted record. ServiceEndDate (%D2) is before ServiceStartDate (%D1).”
</t>
  </si>
  <si>
    <t>String = &lt;detail string related to Incorrectly formatted batch”&gt;</t>
  </si>
  <si>
    <t xml:space="preserve">“Incorrectly formatted record. The gap between ServiceEndDate (%D2) and ServiceStartDate (%D1) is greater than 31 days.”
“ProcedureCode is Null”
“Incorrectly formatted record. The ProcedureCode value (%S) is invalid. It must be a string up to 5 alphanumeric characters.”
“RequestType is NULL”
“Incorrectly formatted record. The RequestType (%S) ) is invalid. It must be one of these three values (Model1 Model2 Model3).”
“UnitsRule is NULL”
“Incorrectly formatted record. The UnitsRule value (%S) is invalid. It must be one of these two values (AddUnits AddTime).”
“MatchingRule is NULL”
“Incorrectly formatted record. The MatchingRule value (%S) is invalid. It must be one of these three values (ExactMatch EqualOrGreaterThan ExcludeUnits).”
“Incorrectly formatted record. The Modifier1 value (%S) is invalid. It must be a alphanumeric value with length of two.”
“Incorrectly formatted record. The Modifier2 value (%S) is invalid. It must be a alphanumeric value with length of two.”
“Incorrectly formatted record. The Modifier3 value (%S) is invalid. It must be a alphanumeric value with length of two.”
“Incorrectly formatted record. The Modifier4 value (%S) is invalid. It must be a alphanumeric value with length of two.”
“Incorrectly formatted record. The PatientQualifier is null.”
</t>
  </si>
  <si>
    <t>“Incorrectly formatted record. The PatientQualifier value (%S) is invalid. It must be one of these values (MedicaidID|PayerID).”
“PatientID is NULL”
“Incorrectly formatted record. The PatientID value ( %S ) is not valid. It must be a String with max length of 15.”
“ICN is NULL”
“Incorrectly formatted record. The ICN value (%S) is not valid. It must be a string with a maximum length of 13, which will be increased to 25 in 8.1.14 release.”
“DLN is NULL”
“Incorrectly formatted record. The DLN value (%S) is invalid. It must be a positive number up to 99.”
“Units is NULL”
“Incorrectly formatted record. The Units value (%S) is invalid. It must be a decimal value less than 100000.”</t>
  </si>
  <si>
    <r>
      <t xml:space="preserve">Claims Control Files Interface Transmission Guidelines
</t>
    </r>
    <r>
      <rPr>
        <b/>
        <i/>
        <sz val="11"/>
        <color rgb="FF4E62B2"/>
        <rFont val="Lato Light"/>
        <family val="2"/>
      </rPr>
      <t>Gainwell will provide Sandata with an Outbound control file.</t>
    </r>
    <r>
      <rPr>
        <b/>
        <sz val="18"/>
        <color rgb="FF4E62B2"/>
        <rFont val="Lato Light"/>
        <family val="2"/>
      </rPr>
      <t xml:space="preserve">
</t>
    </r>
    <r>
      <rPr>
        <b/>
        <i/>
        <sz val="11"/>
        <color rgb="FF4E62B2"/>
        <rFont val="Lato Light"/>
        <family val="2"/>
      </rPr>
      <t>Sandata will provide Gainwell with an Inbound control file.</t>
    </r>
  </si>
  <si>
    <t>Gainwell to Sandata (Outbound) ControlFile Guidelines</t>
  </si>
  <si>
    <t>SFTP File Name</t>
  </si>
  <si>
    <t>Date/Time Format Details</t>
  </si>
  <si>
    <t>The date and time is represented as a string with the following format:  YYYY-MM-DDTHH:MM:SSZ; all times are provided in UTC</t>
  </si>
  <si>
    <t>Outbound Control File Contents</t>
  </si>
  <si>
    <t>FileName</t>
  </si>
  <si>
    <t>DEDHSS_Req_ClaimsValidation_YYYYMMDD_HHMMSS.sss_BatchID.dsv</t>
  </si>
  <si>
    <t>RecordCount</t>
  </si>
  <si>
    <t>Total Number of records found in the DSV (not including the header row).</t>
  </si>
  <si>
    <t>StartDateTime</t>
  </si>
  <si>
    <t>Start date and military time when the records in the DSV were queried from</t>
  </si>
  <si>
    <t>Optional ( YYYY-MM-DDTHH:MM:SSZ; all times are provided in UTC)</t>
  </si>
  <si>
    <t>EndDateTime</t>
  </si>
  <si>
    <t>End date and military time when the records in the DSV were queried from</t>
  </si>
  <si>
    <t>Hash</t>
  </si>
  <si>
    <t>Cryptographic hash value generated by a given file.</t>
  </si>
  <si>
    <r>
      <rPr>
        <sz val="11"/>
        <color rgb="FF4964A2"/>
        <rFont val="Calibri"/>
        <family val="2"/>
        <scheme val="minor"/>
      </rPr>
      <t>Example:</t>
    </r>
    <r>
      <rPr>
        <sz val="11"/>
        <color theme="1"/>
        <rFont val="Calibri"/>
        <family val="2"/>
        <scheme val="minor"/>
      </rPr>
      <t xml:space="preserve">
</t>
    </r>
    <r>
      <rPr>
        <i/>
        <sz val="11"/>
        <color theme="1"/>
        <rFont val="Calibri"/>
        <family val="2"/>
        <scheme val="minor"/>
      </rPr>
      <t>"FileName"|"RecordCount"|"StartDateTime"|"EndDateTime"|"Hash"
"DEDHSS_Req_ClaimsValidation_YYYYMMDD_HHMMSS.sss_BatchID.dsv"|"5"|"2023-07-01T06:53:11Z"|"2023-07-01T06:54:11Z"|""</t>
    </r>
  </si>
  <si>
    <t>Sandata to Gainwell (Inbound) ControlFile Guidelines</t>
  </si>
  <si>
    <t>Sandata AWS hosted sFTP transfer site to the "/Claims_Validation/From_Sandata" folder</t>
  </si>
  <si>
    <t>DEDHSS_Inbound_BatchID_Controlfile_YYYYMMDD_HHMMSS.sss.dsv.zip.gpg</t>
  </si>
  <si>
    <t>Inbound Control File Contents</t>
  </si>
  <si>
    <t>DEDHHS_Resp_ClaimsValidation_YYYYMMDD_HHMMSS.SSS_BatchID.dsv
DEDHHS_Error_ClaimsValidation_YYYYMMDD_HHMMSS.SSS_BatchID.dsv</t>
  </si>
  <si>
    <t>Success Count</t>
  </si>
  <si>
    <t>Total records that were processed successfully.</t>
  </si>
  <si>
    <t>Failed Count</t>
  </si>
  <si>
    <t>Total records that were not processed successfully.</t>
  </si>
  <si>
    <r>
      <rPr>
        <sz val="11"/>
        <color rgb="FF4964A2"/>
        <rFont val="Calibri"/>
        <family val="2"/>
        <scheme val="minor"/>
      </rPr>
      <t>Example:</t>
    </r>
    <r>
      <rPr>
        <sz val="11"/>
        <color theme="1"/>
        <rFont val="Calibri"/>
        <family val="2"/>
        <scheme val="minor"/>
      </rPr>
      <t xml:space="preserve">
</t>
    </r>
    <r>
      <rPr>
        <i/>
        <sz val="11"/>
        <color theme="1"/>
        <rFont val="Calibri"/>
        <family val="2"/>
        <scheme val="minor"/>
      </rPr>
      <t>"FileName"|"RecordCount"|"StartDateTime"|"EndDateTime"|"Hash"|"Success Count"|"Failed Count"
"DEDHSS_Resp_ClaimsValidation_YYYYMMDD_HHMMSS.sss_BatchID.dsv"|"5"|"2023-07-01T06:53:11Z"|"2023-07-01T06:54:11Z"|""|"3"|"2"
"DEDHSS_Error_ClaimsValidation_YYYYMMDD_HHMMSS.sss_BatchID.dsv"|"5"|"2023-07-01T06:53:11Z"|"2023-07-01T06:54:11Z"|""|"3"|"2"</t>
    </r>
  </si>
  <si>
    <t>DEACDE_Req_EVVBatch_YYYYMMDD_HHMMSS.sss_BatchID_Incremental.dsv.zip.gpg</t>
  </si>
  <si>
    <t>DEACDE_Outbound_BatchID_Controlfile_YYYYMMDD_HHMMSS.sss.dsv.zip.gpg</t>
  </si>
  <si>
    <t>Two Outbound (to Sandata) files will always be sent and Three Inbound (to Amerihealth) will always be returned
For fields provided with no data or null data, send those fields as a pipe double quote pipe  |””|</t>
  </si>
  <si>
    <r>
      <t xml:space="preserve">Claims Request Data Endpoint
</t>
    </r>
    <r>
      <rPr>
        <b/>
        <i/>
        <sz val="10"/>
        <color rgb="FF4E62B2"/>
        <rFont val="Lato Light"/>
        <family val="2"/>
      </rPr>
      <t>DEACDE_Req_EVVBatch_YYYYMMDD_HHMMSS.sss_BatchID_Incremental.dsv</t>
    </r>
  </si>
  <si>
    <r>
      <t>The date when the services started. (</t>
    </r>
    <r>
      <rPr>
        <b/>
        <sz val="10"/>
        <color theme="1"/>
        <rFont val="Lato Light"/>
        <family val="2"/>
      </rPr>
      <t>Please note:</t>
    </r>
    <r>
      <rPr>
        <sz val="10"/>
        <color theme="1"/>
        <rFont val="Lato Light"/>
        <family val="2"/>
      </rPr>
      <t xml:space="preserve"> When the database validates the visits match and doesn’t find the matched dates it returns a null value)</t>
    </r>
  </si>
  <si>
    <r>
      <t>It is assumed that providers will not use span billing.  All detail lines will be limited to a single day.  The ServiceEnd Date should be set equal to the “ServiceStartDate”.  (</t>
    </r>
    <r>
      <rPr>
        <b/>
        <sz val="10"/>
        <color theme="1"/>
        <rFont val="Lato Light"/>
        <family val="2"/>
      </rPr>
      <t>Please note</t>
    </r>
    <r>
      <rPr>
        <sz val="10"/>
        <color theme="1"/>
        <rFont val="Lato Light"/>
        <family val="2"/>
      </rPr>
      <t>:When the database validates the visits match and doesn’t find the matched dates it returns a null value)
Note that this will include all visits that START on the specified date regardless of the date the visit ended.</t>
    </r>
  </si>
  <si>
    <r>
      <t xml:space="preserve">Claims Response Data Points
</t>
    </r>
    <r>
      <rPr>
        <b/>
        <i/>
        <sz val="10"/>
        <color rgb="FF4E62B2"/>
        <rFont val="Lato Light"/>
        <family val="2"/>
      </rPr>
      <t>DEACDE_Resp_EVVBatch_YYYYMMDD_HHMMSS.sss_BatchID_Incremental.dsv
DEACDE_Error_EVVBatch_YYYYMMDD_HHMMSS.sss_BatchID_Incremental.dsv</t>
    </r>
  </si>
  <si>
    <r>
      <t xml:space="preserve">Claims Control Files Interface Transmission Guidelines
</t>
    </r>
    <r>
      <rPr>
        <b/>
        <i/>
        <sz val="11"/>
        <color rgb="FF4E62B2"/>
        <rFont val="Lato Light"/>
        <family val="2"/>
      </rPr>
      <t>Amerihealth will provide Sandata with an Outbound control file.</t>
    </r>
    <r>
      <rPr>
        <b/>
        <sz val="18"/>
        <color rgb="FF4E62B2"/>
        <rFont val="Lato Light"/>
        <family val="2"/>
      </rPr>
      <t xml:space="preserve">
</t>
    </r>
    <r>
      <rPr>
        <b/>
        <i/>
        <sz val="11"/>
        <color rgb="FF4E62B2"/>
        <rFont val="Lato Light"/>
        <family val="2"/>
      </rPr>
      <t>Sandata will provide Amerihealth with an Inbound control file.</t>
    </r>
  </si>
  <si>
    <t>Amerihealth to Sandata (Outbound) ControlFile Guidelines</t>
  </si>
  <si>
    <t>DEACDE_Req_EVVBatch_YYYYMMDD_HHMMSS.sss_BatchID_Incremental.dsv</t>
  </si>
  <si>
    <r>
      <rPr>
        <sz val="11"/>
        <color rgb="FF4964A2"/>
        <rFont val="Calibri"/>
        <family val="2"/>
        <scheme val="minor"/>
      </rPr>
      <t>Example:</t>
    </r>
    <r>
      <rPr>
        <sz val="11"/>
        <color theme="1"/>
        <rFont val="Calibri"/>
        <family val="2"/>
        <scheme val="minor"/>
      </rPr>
      <t xml:space="preserve">
</t>
    </r>
    <r>
      <rPr>
        <i/>
        <sz val="11"/>
        <color theme="1"/>
        <rFont val="Calibri"/>
        <family val="2"/>
        <scheme val="minor"/>
      </rPr>
      <t>"FileName"|"RecordCount"|"StartDateTime"|"EndDateTime"|"Hash"
"DEACDE_Req_EVVBatch_YYYYMMDD_HHMMSS.sss_BatchID_Incremental.dsv"|"5"|"2023-07-01T06:53:11Z"|"2023-07-01T06:54:11Z"|""</t>
    </r>
  </si>
  <si>
    <t>Sandata to Amerihealth (Inbound) ControlFile Guidelines</t>
  </si>
  <si>
    <t>DEACDE_Inbound_BatchID_Controlfile_YYYYMMDD_HHMMSS.sss.dsv.zip.gpg</t>
  </si>
  <si>
    <t>DEACDE_Resp_EVVBatch_YYYYMMDD_HHMMSS.sss_BatchID_Incremental.dsv
DEACDE_Error_EVVBatch_YYYYMMDD_HHMMSS.sss_BatchID_Incremental.dsv</t>
  </si>
  <si>
    <r>
      <rPr>
        <sz val="11"/>
        <color rgb="FF4964A2"/>
        <rFont val="Calibri"/>
        <family val="2"/>
        <scheme val="minor"/>
      </rPr>
      <t>Example:</t>
    </r>
    <r>
      <rPr>
        <sz val="11"/>
        <color theme="1"/>
        <rFont val="Calibri"/>
        <family val="2"/>
        <scheme val="minor"/>
      </rPr>
      <t xml:space="preserve">
</t>
    </r>
    <r>
      <rPr>
        <i/>
        <sz val="11"/>
        <color theme="1"/>
        <rFont val="Calibri"/>
        <family val="2"/>
        <scheme val="minor"/>
      </rPr>
      <t>"FileName"|"RecordCount"|"StartDateTime"|"EndDateTime"|"Hash"|"Success Count"|"Failed Count"
"DEACDE_Resp_EVVBatch_YYYYMMDD_HHMMSS.sss_BatchID_Incremental.dsv"|"5"|"2023-07-01T06:53:11Z"|"2023-07-01T06:54:11Z"|""|"3"|"2"
"DEACDE_Error_EVVBatch_YYYYMMDD_HHMMSS.sss_BatchID_Incremental.dsv"|"5"|"2023-07-01T06:53:11Z"|"2023-07-01T06:54:11Z"|""|"3"|"2"</t>
    </r>
  </si>
  <si>
    <t>API Claims Validation Interface</t>
  </si>
  <si>
    <t>Transmission Information</t>
  </si>
  <si>
    <t>Program Specifics</t>
  </si>
  <si>
    <t># of Files</t>
  </si>
  <si>
    <t>1 Transmission Per Claim</t>
  </si>
  <si>
    <t>File Source</t>
  </si>
  <si>
    <t>Restful API from Highmark</t>
  </si>
  <si>
    <t>Character Encoding</t>
  </si>
  <si>
    <t>ASCII/UTF-8</t>
  </si>
  <si>
    <t>Required – using the Column Name Below.  Note that these are Case Sensitive.</t>
  </si>
  <si>
    <t>Can Individual Headers Be Eliminated</t>
  </si>
  <si>
    <t>Quotes for Data</t>
  </si>
  <si>
    <t>Each field must be enclosed with double quotes (“”).
Batch Example: “123456789”|”MedicaidID”|”Visiting Nurses”|”SENDER”</t>
  </si>
  <si>
    <t>End of Line</t>
  </si>
  <si>
    <t>What if I have a record without a value for a field</t>
  </si>
  <si>
    <t>Provide as null
Examples:        “EmployeeEmail": ""
"Modifier1": "",
"Modifier2": "",
"Modifier3": "",
"Modifier4": "",</t>
  </si>
  <si>
    <t>Incoming Data File Name</t>
  </si>
  <si>
    <t>Inbound Control File Name</t>
  </si>
  <si>
    <t>Outbound Response File</t>
  </si>
  <si>
    <t>Outbound Control File Name</t>
  </si>
  <si>
    <t>Error File</t>
  </si>
  <si>
    <t>SFTP Host</t>
  </si>
  <si>
    <t>Compression</t>
  </si>
  <si>
    <t>Real Time API.</t>
  </si>
  <si>
    <t>Frequency</t>
  </si>
  <si>
    <t>As Needed.</t>
  </si>
  <si>
    <t>API Claims requests must be less than 5000 records at once</t>
  </si>
  <si>
    <t>Two Outbound (to Sandata) files will always be sent and Three Inbound (to Highmark) will always be returned
For fields provided with no data or null data, send those fields as a pipe double quote pipe  |””|</t>
  </si>
  <si>
    <t>Claims Request Data Endpoint</t>
  </si>
  <si>
    <t>The date when the services started.
(Please note:When the database validates the visits match and doesn’t find the matched dates it returns a null value)</t>
  </si>
  <si>
    <t>It is assumed that providers will not use span billing.  All detail lines will be limited to a single day.  The ServiceEnd Date should be set equal to the “ServiceStartDate”. 
(Please note:When the database validates the visits match and doesn’t find the matched dates it returns a null value)</t>
  </si>
  <si>
    <t>Claims Response Data Points</t>
  </si>
  <si>
    <t>This should be set equal to  the start date of service “ServiceStartDate”.</t>
  </si>
  <si>
    <t>Example Claims API Request and POST Response:</t>
  </si>
  <si>
    <t>Paid Claims Interface</t>
  </si>
  <si>
    <t>This interface supplies the delivery mechanisms and the data layout / structure necessary to provide paid claims information from the state's adjudication system to Sandata for KPI calculation.</t>
  </si>
  <si>
    <t>Claims Validation Interface Transmission Guidelines</t>
  </si>
  <si>
    <t>DEDHSS_Req_EVVBatch_YYYYMMDD_HHMMSS.sss_BatchID_Incremental.dsv.zip.gpg
The YYYY, MM should specify the year and month in which the claims were paid.  The Day should be set to 01.  It is assumed that we will receive a single file each month representing all claims paid for that period.  If additional files are required for the same payment month, the DD can be incremented to ensure uniqueness.</t>
  </si>
  <si>
    <t>Sandata AWS hosted sFTP transfer site to the "/Monthly_Paid_Claims/To_Sandata" folder</t>
  </si>
  <si>
    <t>It is expected that the batch file contains all rows for claims paid in that month.  There are no specified limts.</t>
  </si>
  <si>
    <t>Transmitted monthly based on claims paid in the prior month</t>
  </si>
  <si>
    <t>Claims Paid</t>
  </si>
  <si>
    <t xml:space="preserve">Unique identifier for the provider.  Each individual request must include the business entity Medicaid identifier or value agreed to between the payer and Sandata.  It is assumed that for real time transactions, the ID will always be the same within a single batch.  For batch files, they can vary per transaction. </t>
  </si>
  <si>
    <t>Max Length 50
No Special Characters; do not pad
Send the same value as sent in the provider file to identify the provider.</t>
  </si>
  <si>
    <t>Model2 = Detail for each visit found returned.  For the paid claims file, this should be set the same way as a standard Claims Validation request although a return file would not be provided.</t>
  </si>
  <si>
    <t>Model2</t>
  </si>
  <si>
    <t>String match =  "Model2"</t>
  </si>
  <si>
    <r>
      <t xml:space="preserve">Unique identifier for the group of requests. Created and assigned by the Payer. IDs cannot be reused within a payer.  These IDs do not recycle nor do they have a life-span. 
</t>
    </r>
    <r>
      <rPr>
        <sz val="10"/>
        <rFont val="Lato Light"/>
        <family val="2"/>
      </rPr>
      <t>All Batch IDs should hold the format of YYYY-MM in the first 6 digits to represent the year and month of the claims paid in that file.
For Batch API, records will only be processed if they match the BatchID provided in the control file.
This BatchID is specific to the Paid Claims file.</t>
    </r>
  </si>
  <si>
    <r>
      <t xml:space="preserve">Max Length 19
Numeric digits only
</t>
    </r>
    <r>
      <rPr>
        <sz val="10"/>
        <rFont val="Lato Light"/>
        <family val="2"/>
      </rPr>
      <t>FORMAT: YYYY-MM</t>
    </r>
  </si>
  <si>
    <t>Unique identifier for the request generated by Payer. IDs cannot be reused within the same batch (BatchID).  This is specific to the Paid Claims file.</t>
  </si>
  <si>
    <t>Identifier for the Payer sending the request. Value will be assigned to the payer by Sandata.  This should be the payer who paid the claim.  If the claim was paid by an MCO, the MCO's identifier information should be sent.</t>
  </si>
  <si>
    <t>Detail Line Number. A sequential and unique line number of each detail line within the claim.  Maximum 99.</t>
  </si>
  <si>
    <t>The date when the services started. Please note:When the database validates the visits match and doesn’t find the matched dates it returns a null value)</t>
  </si>
  <si>
    <t>This should be set equal to  the start date of service “ServiceStartDate”. Please note:When the database validates the visits match and doesn’t find the matched dates it returns a null value)</t>
  </si>
  <si>
    <t xml:space="preserve">Modifier 1 column - See Appendix A2
</t>
  </si>
  <si>
    <t xml:space="preserve">Units originally requested by the adjudication system, see the table below with the unit calculation rules as applied. Value can handle a fraction with up to 2 decimal places format #####.##.  Decimal place and the decimal values are optional.  This value is used to identify the original set of records returned for the request. If unknown, set to the value of Units Paid. 
</t>
  </si>
  <si>
    <t>Units requested</t>
  </si>
  <si>
    <t xml:space="preserve">"AddUnits" </t>
  </si>
  <si>
    <t>String match = "AddUnits"</t>
  </si>
  <si>
    <t>UnitsPaid</t>
  </si>
  <si>
    <t xml:space="preserve">Units Paid
</t>
  </si>
  <si>
    <t>Units Paid Value</t>
  </si>
  <si>
    <t>Max Length 10
Decimal value</t>
  </si>
  <si>
    <t>AmountPaid</t>
  </si>
  <si>
    <t>Amount Paid</t>
  </si>
  <si>
    <t>Amount Paid Value (Dollars)</t>
  </si>
  <si>
    <t>Max Length 10
Can be NULL
Decimal value including period and 2 decimal places.  Maximum value: 9999999.99</t>
  </si>
  <si>
    <t>DatePaid</t>
  </si>
  <si>
    <t>Date Paid</t>
  </si>
  <si>
    <t xml:space="preserve">Date Claim Was Paid </t>
  </si>
  <si>
    <t>VisitKeys</t>
  </si>
  <si>
    <t>If available, the comma separated list of visits returned by the original claims validation request.</t>
  </si>
  <si>
    <t>Visitkey(s)</t>
  </si>
  <si>
    <t>Can be Null
String= 19 max per VisitKey.  If multiple are returned, this field could be much larger</t>
  </si>
  <si>
    <r>
      <t xml:space="preserve">Claims Response Data Points
</t>
    </r>
    <r>
      <rPr>
        <b/>
        <i/>
        <sz val="10"/>
        <color rgb="FF4E62B2"/>
        <rFont val="Lato Light"/>
        <family val="2"/>
      </rPr>
      <t>DEDHSS_Resp_EVVBatch_YYYYMMDD_HHMMSS.sss_BatchID_Incremental.dsv
DEDHSS_Error_EVVBatch_YYYYMMDD_HHMMSS.sss_BatchID_Incremental.dsv</t>
    </r>
  </si>
  <si>
    <r>
      <t xml:space="preserve">Paid Claims Control Files Interface Transmission Guidelines
</t>
    </r>
    <r>
      <rPr>
        <b/>
        <i/>
        <sz val="11"/>
        <color rgb="FF4E62B2"/>
        <rFont val="Lato Light"/>
        <family val="2"/>
      </rPr>
      <t>Gainwell will provide Sandata with an Outbound control file.
Sandata will provide Gainwell with an Inbound control file.</t>
    </r>
  </si>
  <si>
    <t>Outbound (from customer) Control File Contents</t>
  </si>
  <si>
    <t>DEDHSS_Req_EVVBatch_YYYYMMDD_HHMMSS.sss_BatchID_Incremental.dsv</t>
  </si>
  <si>
    <r>
      <rPr>
        <sz val="11"/>
        <color rgb="FF4964A2"/>
        <rFont val="Calibri"/>
        <family val="2"/>
        <scheme val="minor"/>
      </rPr>
      <t>Example:</t>
    </r>
    <r>
      <rPr>
        <sz val="11"/>
        <color theme="1"/>
        <rFont val="Calibri"/>
        <family val="2"/>
        <scheme val="minor"/>
      </rPr>
      <t xml:space="preserve">
</t>
    </r>
    <r>
      <rPr>
        <i/>
        <sz val="11"/>
        <color theme="1"/>
        <rFont val="Calibri"/>
        <family val="2"/>
        <scheme val="minor"/>
      </rPr>
      <t>"FileName"|"RecordCount"|"StartDateTime"|"EndDateTime"|"Hash"
"DEDHSS_Req_EVVBatch_YYYYMMDD_HHMMSS.sss_BatchID_Incremental.dsv"|"5"|"2023-07-01T06:53:11Z"|"2023-07-01T06:54:11Z"|""</t>
    </r>
  </si>
  <si>
    <t>Sandata AWS hosted sFTP transfer site to the "/Monthly_Paid_Claims/From_Sandata" folder</t>
  </si>
  <si>
    <t>Inbound (from Sandata) Control File Contents</t>
  </si>
  <si>
    <t>DEDHSS_Resp_EVVBatch_YYYYMMDD_HHMMSS.sss_BatchID_Incremental.dsv
DEDHSS_Error_EVVBatch_YYYYMMDD_HHMMSS.sss_BatchID_Incremental.dsv</t>
  </si>
  <si>
    <t>EVV Data Warehouse Export Data Transmission Interface</t>
  </si>
  <si>
    <t>Data Warehouse Interface Transmission Guidelines</t>
  </si>
  <si>
    <t>Sandata AWS hosted sFTP transfer site to the "/Data_Warehouse/From_Sandata" folder</t>
  </si>
  <si>
    <t>File Name: Zipped package</t>
  </si>
  <si>
    <t>DEACDE_EVV_DWExtract_ALL_mmddyy_hh_mm_ss.dsv.gpg (where 'mmddyy_hh_mm_ss' indicates the timestamp to the second for which the export was generated, reflecting all EVV activity in the system as of that time.)</t>
  </si>
  <si>
    <t>File Name: Segment</t>
  </si>
  <si>
    <t>DEACDE_EVV_DWExtract_SEGMENT_mmddyy_hh_mm_ss.dsv.zip. (where 'mmddyy_hh_mm_ss' indicates the timestamp to the second for which the export was generated, reflecting all EVV activity in the system as of that time.)</t>
  </si>
  <si>
    <t>Configuration Parameters</t>
  </si>
  <si>
    <t>Send Column Headers</t>
  </si>
  <si>
    <t>Timezone Mapping</t>
  </si>
  <si>
    <t>INCLUDE</t>
  </si>
  <si>
    <t xml:space="preserve">Segment: Control </t>
  </si>
  <si>
    <t>Segment: PROVIDER_GENERAL</t>
  </si>
  <si>
    <t>INCLUDE - Contains Program Data as Defined</t>
  </si>
  <si>
    <t>Segment: PROVIDER_LOC</t>
  </si>
  <si>
    <t>EXCLUDE - No Program Data Expected</t>
  </si>
  <si>
    <t>Segment: PROVIDER_OTHER_IDS</t>
  </si>
  <si>
    <t>Segment: CLIENT_GENERAL</t>
  </si>
  <si>
    <t>Segment: CLIENT_DESIGNEE</t>
  </si>
  <si>
    <t>Segment: CLIENT_AUTH</t>
  </si>
  <si>
    <t>INCLUDE - Contains Program Data as Defined (Contains provider association to client service)</t>
  </si>
  <si>
    <t>Segment: CLIENT_ADDR</t>
  </si>
  <si>
    <t>Segment: CLIENT_PHONE</t>
  </si>
  <si>
    <t>Segment: SCHEDULE</t>
  </si>
  <si>
    <t>Segment: EMP_GENERAL</t>
  </si>
  <si>
    <t>Segment: EMP_DISC</t>
  </si>
  <si>
    <t>Segment: VISIT_GENERAL</t>
  </si>
  <si>
    <t>Segment: VISIT_CALLS</t>
  </si>
  <si>
    <t>Segment: VISIT_EXCP</t>
  </si>
  <si>
    <t>Segment: VISIT_CHANGES</t>
  </si>
  <si>
    <t>Segment: VISIT_TASKS</t>
  </si>
  <si>
    <t>Segment: VISIT_CLAIMST</t>
  </si>
  <si>
    <t xml:space="preserve">All fields are exported regardless of their intended use.  </t>
  </si>
  <si>
    <t xml:space="preserve">RECIPIENT may choose to ignore these fields at their own discretion.  </t>
  </si>
  <si>
    <t xml:space="preserve">However, on a program-by-program basis, some fields may be irrelevant and contain no data.  </t>
  </si>
  <si>
    <t>The exported data will mirror the program specific data captured on intake interfaces and via other means, such as the EVV user interface.</t>
  </si>
  <si>
    <t xml:space="preserve">This specification should be utilized to reference program specific values and formats for DEDHSS that will be included in the full data warehouse export. </t>
  </si>
  <si>
    <t xml:space="preserve">This is the parent entity for the client, employee and visit information. This is the general identifying information for the information to follow. It also includes all information about the provider.  Note that while the ProviderID is noted as being unique, it is possible for a single provider to have multiple Sandata accounts in which case there may be multiple entries for the same ProviderID. </t>
  </si>
  <si>
    <t>Field Definition</t>
  </si>
  <si>
    <t>Data Type</t>
  </si>
  <si>
    <t>General Information
(Segment: PROVIDER_GENERAL)</t>
  </si>
  <si>
    <t xml:space="preserve">This is the parent entity for the client, employee and visit information that also includes the provider. While the ProviderID is noted as being unique, it is possible for a single provider to have multiple Sandata accounts in which case there may be multiple entries for the same ProviderID. </t>
  </si>
  <si>
    <t>Legacy element no longer provided for the Provider ID element value description</t>
  </si>
  <si>
    <t>NULL (no longer used)</t>
  </si>
  <si>
    <t xml:space="preserve">NULL </t>
  </si>
  <si>
    <t xml:space="preserve">Unique identifier for the provider as determined by the program definition. </t>
  </si>
  <si>
    <t>MCDID = up to 10 digits</t>
  </si>
  <si>
    <t>String (10)- [0-9 only]</t>
  </si>
  <si>
    <t xml:space="preserve">The provider name for reporting and account setup. </t>
  </si>
  <si>
    <t>Provider Name (30 char max)</t>
  </si>
  <si>
    <t>String (30)- [A-Z,a-z,0-9 only]</t>
  </si>
  <si>
    <t>Doing Business As name of the Provider/Agency.</t>
  </si>
  <si>
    <t>Provider dba Name</t>
  </si>
  <si>
    <t>Provider Name (50 char max)</t>
  </si>
  <si>
    <t>String (50)- [A-Z,a-z,0-9 only]</t>
  </si>
  <si>
    <t>Mailing address line 1.  Street address for a provider.</t>
  </si>
  <si>
    <t>Address Line 1 (50 char max)</t>
  </si>
  <si>
    <t>Mailing address line 2.  Mailing address for a provider.</t>
  </si>
  <si>
    <t>Address Line 2 (50 char max)</t>
  </si>
  <si>
    <t>Mailing address city.  City where a provider receives business mail.</t>
  </si>
  <si>
    <t xml:space="preserve">City </t>
  </si>
  <si>
    <t>City (30 char max)</t>
  </si>
  <si>
    <t>String (30)- [A-Z, a-z only]</t>
  </si>
  <si>
    <t>Mailing address state.  State where a provider receives business mail.</t>
  </si>
  <si>
    <t>US State Abbreviation</t>
  </si>
  <si>
    <t>FORMAT: standard US state abbreviation (2 char max)</t>
  </si>
  <si>
    <t>String (2)- [A-Z only]</t>
  </si>
  <si>
    <t xml:space="preserve">Mailing address zip code.  The full nine digits business mailing zip code. </t>
  </si>
  <si>
    <t>Format: #########  (9 char max)</t>
  </si>
  <si>
    <t>String (9)- [0-9 only]</t>
  </si>
  <si>
    <t>County where the provider is located.</t>
  </si>
  <si>
    <t>County (30 char max)</t>
  </si>
  <si>
    <t>Phone for the primary address.  Full 10 digits, no dashes.</t>
  </si>
  <si>
    <t>Phone Number</t>
  </si>
  <si>
    <t>FORMAT: ########## (10 char max)</t>
  </si>
  <si>
    <t>E-Mail address for the agency’s primary contact.</t>
  </si>
  <si>
    <t>FORMAT: xxx@yyy.zzz  (64 char max)</t>
  </si>
  <si>
    <t>String (64)- [email address fmt]</t>
  </si>
  <si>
    <t>Last name for the primary contact.</t>
  </si>
  <si>
    <t>Provider contact last name (30 char max)</t>
  </si>
  <si>
    <t>First name for the primary contact.</t>
  </si>
  <si>
    <t>Provider contact first name (30 char max)</t>
  </si>
  <si>
    <t>VendorID</t>
  </si>
  <si>
    <t>The identifier specifying the source of the EVV data for the provider.  (This is supplied if the program includes multiple EVV Vendors).</t>
  </si>
  <si>
    <t>NULL</t>
  </si>
  <si>
    <t>Vendor ID (50 char max)</t>
  </si>
  <si>
    <t xml:space="preserve">Provider 10 digit fax number if applicable. </t>
  </si>
  <si>
    <t>Fax Number</t>
  </si>
  <si>
    <t>Provider NPI Number.</t>
  </si>
  <si>
    <t>Provider NPI (10 char max)</t>
  </si>
  <si>
    <t>Provider API Number.</t>
  </si>
  <si>
    <t>Provider API (30 char max)</t>
  </si>
  <si>
    <t>String (30)- [0-9 only]</t>
  </si>
  <si>
    <t>ProviderMedicaidID</t>
  </si>
  <si>
    <t xml:space="preserve">The Medicaid ID assigned to the provider agency by the Medicaid authority. </t>
  </si>
  <si>
    <t>SSN</t>
  </si>
  <si>
    <t>The SSN number assigned to a provider by the Internal Revenue Service. Digits only. Must include leading zeroes.</t>
  </si>
  <si>
    <t>FORMAT: ######### ( 9 char max)</t>
  </si>
  <si>
    <t>The tax identification number assigned to a provider by the Internal Revenue Service is the current Tax ID. (Digits Only and leading zeroes).</t>
  </si>
  <si>
    <t>FORMAT: ######### (9 char max)</t>
  </si>
  <si>
    <t>Provider Taxonomy Number. Provide Digits Only.</t>
  </si>
  <si>
    <t>Taxonomy (9 char max)</t>
  </si>
  <si>
    <t>Is an authorization required for billing? 
Values 0 and 1.  0 = false; 1 = true</t>
  </si>
  <si>
    <t>0 | 1</t>
  </si>
  <si>
    <t>0 | 1 (1 char max)</t>
  </si>
  <si>
    <t>String (1)- [0 or 1 only]</t>
  </si>
  <si>
    <t>ProviderTimeZone</t>
  </si>
  <si>
    <t>Primary time zone of the provider.</t>
  </si>
  <si>
    <t>US/Eastern (64 char max)</t>
  </si>
  <si>
    <t>String (64)- [A-Z, a-z only]</t>
  </si>
  <si>
    <t xml:space="preserve">Date provider account was created. </t>
  </si>
  <si>
    <t>Provider Begin Date</t>
  </si>
  <si>
    <t>FORMAT: YYYY-MM-DD (10 char max)</t>
  </si>
  <si>
    <t>String (10)- [date format]</t>
  </si>
  <si>
    <t xml:space="preserve">If a suspension date occurs, no ‘new’ activity is allowed; all phone lines and mobile functionality is disconnected. To reactivate the account Sandata’s internal configuration team should be notified by email.   </t>
  </si>
  <si>
    <t>Provider Suspension Date</t>
  </si>
  <si>
    <t xml:space="preserve">When a termination date occurs users lose all access to the account. If the termination date is in the past, all users are suspended from access to Sandata EVV.  If the termination date is removed post the suspension date, but prior to the termination date, account access is restored. If the termination date is removed after the account is terminated, account access is restored. </t>
  </si>
  <si>
    <t>Provider Termination Date</t>
  </si>
  <si>
    <t>SourcedByAltEVV</t>
  </si>
  <si>
    <t xml:space="preserve">This field indicates if set to Y that provider client, employee, and visit data is delivered by a Third Party Vendor (via AltEVV interface).  If the field is set to N, the provider client, employee, and visit data is collected using the Sandata state supplied EVV solution.  </t>
  </si>
  <si>
    <t>Y | N</t>
  </si>
  <si>
    <t>Y | N (1 char max)</t>
  </si>
  <si>
    <t>String (1)- [A-Z only]</t>
  </si>
  <si>
    <t>Account</t>
  </si>
  <si>
    <t xml:space="preserve">This is the Sandata account number and is generated by Santrax as the Provider Account Number. The value will be a minimum of 4 digits (may be zero padded) to a maximum of 10 digits.     </t>
  </si>
  <si>
    <t>Sandata Account Number</t>
  </si>
  <si>
    <t>Sandata Account number (10 char max)</t>
  </si>
  <si>
    <t>Provider Location 
(Segment: PROVIDER_LOC)</t>
  </si>
  <si>
    <t>This information is for the provider location(s) if available. Note that this segment is only supported for SAM implementations and the uniqueness for this entity is defined as PayerID + ProviderID + LocationName.</t>
  </si>
  <si>
    <t xml:space="preserve">Sandata assigned identifier for the payer. </t>
  </si>
  <si>
    <t>See Appendix A1</t>
  </si>
  <si>
    <t>String (6)- [A-Z only]</t>
  </si>
  <si>
    <t xml:space="preserve">Identifier for the provider. Identifier type identified by ProviderQualifier. </t>
  </si>
  <si>
    <t>LocationName</t>
  </si>
  <si>
    <t>Name associated with the location. LocationName must be unique within the provider.</t>
  </si>
  <si>
    <t>LIVE DATA (10 char max)</t>
  </si>
  <si>
    <t>Location name (20 char max)</t>
  </si>
  <si>
    <t>String (20)- [A-Z, a-z only]</t>
  </si>
  <si>
    <t>LocationIdentifier</t>
  </si>
  <si>
    <t>Provider location identifier. Could be the NPI, API, Provider Assigned Medicaid ID etc.</t>
  </si>
  <si>
    <t>Location ID (30 char max)</t>
  </si>
  <si>
    <t>LocationAddressLine1</t>
  </si>
  <si>
    <t>Line 1 of the location address.</t>
  </si>
  <si>
    <t>Location address line 1 (50 char max)</t>
  </si>
  <si>
    <t>LocationAddressLine2</t>
  </si>
  <si>
    <t>Line 2 of the location address.</t>
  </si>
  <si>
    <t>Location address line 2 (50 char max)</t>
  </si>
  <si>
    <t>LocationCity</t>
  </si>
  <si>
    <t>City for the location.</t>
  </si>
  <si>
    <t>LocationState</t>
  </si>
  <si>
    <t>State for the location. Two letter state abbreviation.</t>
  </si>
  <si>
    <t>LocationZip</t>
  </si>
  <si>
    <t>Location 9 digit Zip Code. If additional 4 digits is not known, provide zeros. Format #########</t>
  </si>
  <si>
    <t>Format: ######### (9 char max)</t>
  </si>
  <si>
    <t>LocationContactLastName</t>
  </si>
  <si>
    <t>Location Contact Last Name.</t>
  </si>
  <si>
    <t>Location Contact last name (30 char max)</t>
  </si>
  <si>
    <t>LocationContactFirstName</t>
  </si>
  <si>
    <t>Location Contact First Name.</t>
  </si>
  <si>
    <t>Location Contact first name (30 char max)</t>
  </si>
  <si>
    <t>LocationPhone</t>
  </si>
  <si>
    <t>Phone number for the location. Format ##########</t>
  </si>
  <si>
    <t>Provider Other Identifiers 
(Segment: PROVIDER_OTHER_IDS)</t>
  </si>
  <si>
    <t>This segment provides a record for every provider ID received by Sandata. Multiple records for the same qualifier type are allowed so long as the ID differs across the records.  Uniqueness for this entity is defined as PayerID + ProviderID + LocationName.</t>
  </si>
  <si>
    <t>Additional identifier for the provider. This value can include the Tax ID, Vendor ID, Legacy ID, or NPI for invoicing and is associated with the PayerID and JursiditionID elements in this segment.</t>
  </si>
  <si>
    <t>Invoicing ID</t>
  </si>
  <si>
    <t>Vendor Provider ID (64 char max)</t>
  </si>
  <si>
    <t>String (64)- [A-Z,a-z,0-9 only]</t>
  </si>
  <si>
    <t>ProviderOtherIdQlfr</t>
  </si>
  <si>
    <t>Identifier type for the ProviderOtherID. Possible values: NPI | TaxID | Legacy | VendorID.</t>
  </si>
  <si>
    <t>Qualifier for Provider Other ID</t>
  </si>
  <si>
    <t>NPI | TaxID | Legacy | VendorID (20 char max)</t>
  </si>
  <si>
    <t>Identifier of the payer that is associated with the JurisdictionID and ProviderOtherID for invoicing and billing</t>
  </si>
  <si>
    <t>This is the identifier for the Jurisdictional Entity associated with the ProviderOtherID and PayerID in this segment for invoicing.  Jurisdictional Entities include Regional Centers, Counties and Waiver Agencies.</t>
  </si>
  <si>
    <t>String (10)- [A-Z,a-z,0-9 only]</t>
  </si>
  <si>
    <t>Client Information</t>
  </si>
  <si>
    <t>All client records will be generated as a set. The CLIENT_GENERAL will be used as the parent. All children will be provided assuming they are in-use for the program. The Add/Change/Delete indicator will be used to drive processing for all Client files.</t>
  </si>
  <si>
    <t>Data type</t>
  </si>
  <si>
    <t xml:space="preserve">General Information 
(Segment: CLIENT_GENERAL) </t>
  </si>
  <si>
    <r>
      <t>Clients for the Business Entity / Provider Medicaid IDs. This is the parent entity for the set of client information. This element including all children will only be sent if the information in the parent or any of the children elements is new or has changed.  The Primary Key for Client_General is PayerID + ProviderID + ClientID.  The client is also unique based on the PayerID + ClientMedicaidID</t>
    </r>
    <r>
      <rPr>
        <i/>
        <sz val="10"/>
        <color rgb="FFFF0000"/>
        <rFont val="Lato Light"/>
        <family val="2"/>
      </rPr>
      <t xml:space="preserve">. </t>
    </r>
    <r>
      <rPr>
        <i/>
        <sz val="10"/>
        <color rgb="FFFAA818"/>
        <rFont val="Lato Light"/>
        <family val="2"/>
      </rPr>
      <t>When CLIENT_GENERAL is provided, all sub elements will also be provided.</t>
    </r>
  </si>
  <si>
    <t xml:space="preserve">Assigned client identifier. Note that this value may be used as the client identifier for telephony and MVV when Client ID entry is applicable. This value uniquely identifies the client in the Sandata system. </t>
  </si>
  <si>
    <t>SANDATA ASSIGNED</t>
  </si>
  <si>
    <t>SANDATA ASSIGNED (10 char max)</t>
  </si>
  <si>
    <t xml:space="preserve">Client's First Name </t>
  </si>
  <si>
    <t>Client's first name (30 char max)</t>
  </si>
  <si>
    <t xml:space="preserve">Client’s Middle Initial. </t>
  </si>
  <si>
    <t>Client's Middle Initial</t>
  </si>
  <si>
    <t>Client's middle initial (1 char max)</t>
  </si>
  <si>
    <t>String (1)- [A-Z, a-z only]</t>
  </si>
  <si>
    <t xml:space="preserve">Client's Last Name </t>
  </si>
  <si>
    <t>Client's last name (30 char max)</t>
  </si>
  <si>
    <t>MissingMedicaidID</t>
  </si>
  <si>
    <t xml:space="preserve">Indicator that a patient is a newborn. </t>
  </si>
  <si>
    <t xml:space="preserve">False </t>
  </si>
  <si>
    <t>True | False (5 char max)</t>
  </si>
  <si>
    <t>String (5)- [A-Z, a-z only]</t>
  </si>
  <si>
    <t>ClientSSN</t>
  </si>
  <si>
    <t>Client’s social security number.  If the field is left empty, ClientOtherID must be populated.  Not required if ClientOtherID sent.  Numbers only, no dashes and leading zeros must be included.  May be required if needed for billing.  Format #########</t>
  </si>
  <si>
    <t>ClientMedicalRecordNum</t>
  </si>
  <si>
    <t xml:space="preserve">Client’s medical record number, if applicable. </t>
  </si>
  <si>
    <t>Client Medical Record Number</t>
  </si>
  <si>
    <t>Client medical record number (12 char max)</t>
  </si>
  <si>
    <t>String (12)- [A-Z,a-z,0-9 only]</t>
  </si>
  <si>
    <t xml:space="preserve">Unique ID provided by the State Medicaid program to the client. </t>
  </si>
  <si>
    <t xml:space="preserve">Additional client user-defined identifier. Commonly used to customize the built-in client ID within the system. May be equal to another ID provided. </t>
  </si>
  <si>
    <t>Client Custom ID (8 char max)</t>
  </si>
  <si>
    <t>String (8)- [0-9 only]</t>
  </si>
  <si>
    <t>Additional client user-defined identifier. Commonly used to store client’s ID from another system. This value is used to match the client to an existing record during import.</t>
  </si>
  <si>
    <t>Primary Client Key from the EVV Vendor System</t>
  </si>
  <si>
    <t>Primary Client Key (8 digits max)</t>
  </si>
  <si>
    <t>Client Suffix (e.g. Sr, Jr, III, IV, V (no special characters)).</t>
  </si>
  <si>
    <t>Client's Suffix</t>
  </si>
  <si>
    <t>Client's suffix (4 char max)</t>
  </si>
  <si>
    <t>String (4)- [A-Z, a-z only]</t>
  </si>
  <si>
    <t xml:space="preserve">Extended Demographics </t>
  </si>
  <si>
    <t>All optional – exact fields to be provided will be determined during implementation.</t>
  </si>
  <si>
    <t>Coordinator</t>
  </si>
  <si>
    <t>This identifier is assigned to the Client which associates the client to their Coordinators for an employee.</t>
  </si>
  <si>
    <t>Coordinator (25 char max)</t>
  </si>
  <si>
    <t>String (25)- [A-Z, a-z only]</t>
  </si>
  <si>
    <t>FORMAT: xxx@yyy.zzz (64 char max)</t>
  </si>
  <si>
    <t>ClientLanguage</t>
  </si>
  <si>
    <t>See Appendix A7</t>
  </si>
  <si>
    <t>Client Language  (32 char max)</t>
  </si>
  <si>
    <t>String (32)- [A-Z, a-z only]</t>
  </si>
  <si>
    <t>ClientGender</t>
  </si>
  <si>
    <t>O | M | F</t>
  </si>
  <si>
    <t>O | M | F (1 char max)</t>
  </si>
  <si>
    <t>ClientMaritalStatus</t>
  </si>
  <si>
    <t>M | S | W | O</t>
  </si>
  <si>
    <t>M | S | W | O (1 char max)</t>
  </si>
  <si>
    <t>ClientBirthDate</t>
  </si>
  <si>
    <t>Client Date of Birth</t>
  </si>
  <si>
    <t>ClientEmail</t>
  </si>
  <si>
    <t xml:space="preserve">Client’s email address. </t>
  </si>
  <si>
    <t>ClientPriority</t>
  </si>
  <si>
    <t xml:space="preserve">Allows designation of a client’s priority. Generally used to designate clients whose service is critical. </t>
  </si>
  <si>
    <t>Client's priority (2 char max)</t>
  </si>
  <si>
    <t>ClientTimeZone</t>
  </si>
  <si>
    <t>Client’s primary time zone.</t>
  </si>
  <si>
    <t>US/Eastern - See appendix A6</t>
  </si>
  <si>
    <t>ProviderAssentContPlan</t>
  </si>
  <si>
    <t xml:space="preserve">Indicator to capture provider’s assent that the member’s contingency plan provided will be reviewed with the member every 90 days and documentation will be provided. </t>
  </si>
  <si>
    <t>Yes | No (5 char max)</t>
  </si>
  <si>
    <t>Client Contact Type. (Values: Family, Other).</t>
  </si>
  <si>
    <t>Family | Other (12 char max)</t>
  </si>
  <si>
    <t>String (12)- [A-Z, a-z only]</t>
  </si>
  <si>
    <t>Client Contact First Name (30 char max)</t>
  </si>
  <si>
    <t>Client Contact Last Name (30 char max)</t>
  </si>
  <si>
    <t>Client Contact’s Phone Type. Values: Business, Home, Mobile, Other.</t>
  </si>
  <si>
    <t>Business | Home | Mobile | Other (12 char max)</t>
  </si>
  <si>
    <t>FORMAT: ##########  (10 char max)</t>
  </si>
  <si>
    <t>Client Contact’s Street Address, Line 1 (30 char max)</t>
  </si>
  <si>
    <t>Client Contact’s Street Address, Line 2 (30 char max)</t>
  </si>
  <si>
    <t>Client Contact’s State. Two character standard abbreviation.</t>
  </si>
  <si>
    <t xml:space="preserve">Client Contact’s Zip Code. 9-digit primary address zip code. If additional 4 digits is not known, zeros padded. </t>
  </si>
  <si>
    <t xml:space="preserve">Client Altternate Identification Number </t>
  </si>
  <si>
    <t>String (15) [0-9only]</t>
  </si>
  <si>
    <t xml:space="preserve">Client Designees 
(Segment: CLIENT_DESIGNEE) </t>
  </si>
  <si>
    <t>Individuals who are assigned to a Client and are granted access to Sandata EVV and have access to their specific Clients ONLY.  Values will ONLY be provided if Client Designees are supplied in the incoming member file, OpenEVV interface for fiscal agencies or via Client Entry by the provider.</t>
  </si>
  <si>
    <t>Client Designee's First name (30 char max)</t>
  </si>
  <si>
    <t>Client Designee's Last name (30 char max)</t>
  </si>
  <si>
    <t>FORMAT: xxx@yyy.zzz (50 char max)</t>
  </si>
  <si>
    <t>String (50)- [email address fmt]</t>
  </si>
  <si>
    <t>Status of the Client Designee pertaining to Sandata system access.
values: 02 = Active, 04 = Inactive.</t>
  </si>
  <si>
    <t>02 | 04 (2 char max)</t>
  </si>
  <si>
    <t>String (2)- [0-9 only]</t>
  </si>
  <si>
    <t>The date Client Designee was assigned.</t>
  </si>
  <si>
    <t xml:space="preserve">The date Client Designee was terminated. </t>
  </si>
  <si>
    <t>Relationship of the designee to the client. Valid values include:
Mother, Father, Spouse, Partner, Sibling, Grandparent, Other Relative, Legal Guardian, Court Appointed Rep, Other</t>
  </si>
  <si>
    <t>Mother | Father | Spouse | Partner | Sibling | Grandparent | Other Relative | Legal Guardian | Court Appointed Rep |Other (30 char max)</t>
  </si>
  <si>
    <t>Programs and Services
(Segment: CLIENT_AUTH)</t>
  </si>
  <si>
    <t>All programs and services within the payer that the client participates in. If authorizations are being provided, this information will be derived from the authorization. All fields below are required for uniqueness other than the ClientRegion.  PayerProgram and PayerService, if null would be considered for uniqueness as well (e.g. no Program or Service).</t>
  </si>
  <si>
    <t>AuthID</t>
  </si>
  <si>
    <t xml:space="preserve">Sandata assigned unique identifier for the payer/program/service mapping. </t>
  </si>
  <si>
    <t>SANDATA ASSIGNED (16 char max)</t>
  </si>
  <si>
    <t>String (16)- [0-9 only]</t>
  </si>
  <si>
    <t xml:space="preserve">Assigned client identifier. Note that this value may be used as the client identifier for telephony and MVV when Client ID entry is applicable.  This value uniquely identifies the client in the Sandata system. </t>
  </si>
  <si>
    <t xml:space="preserve">If applicable, the program to which this client belongs. </t>
  </si>
  <si>
    <t>Unique Client ID for the Payer if different from the Client’s Medicaid ID.</t>
  </si>
  <si>
    <t>Payer's Identifier for the Client (8 digit max)</t>
  </si>
  <si>
    <t xml:space="preserve">If applicable, the region code that this client is being provided services. </t>
  </si>
  <si>
    <t>Payer Region  (2 char max)</t>
  </si>
  <si>
    <t xml:space="preserve">If applicable, the service to which this client belongs. Generally provided as a HCPCS code. </t>
  </si>
  <si>
    <t>See Appendix A2</t>
  </si>
  <si>
    <t>String (5)- [A-Z,a-z,0-9 only]</t>
  </si>
  <si>
    <t xml:space="preserve">Modifier for the HCPCS code for the 837.  Up to 4 of these are allowed. </t>
  </si>
  <si>
    <t>String (2)- [A-Z,a-z,0-9 only]</t>
  </si>
  <si>
    <t>Client Eligibility Begin Date</t>
  </si>
  <si>
    <t>Client Eligibility End Date</t>
  </si>
  <si>
    <t>ClientStartOfCareDate</t>
  </si>
  <si>
    <t>Client Start of Care Date</t>
  </si>
  <si>
    <t>ClientEndOfCareDate</t>
  </si>
  <si>
    <t>Client End of Care Date</t>
  </si>
  <si>
    <t>The client’s current status. Provide the 2-digit code including the 0. Available values: 02 = Active, 04 = Inactive</t>
  </si>
  <si>
    <t>02 | 04</t>
  </si>
  <si>
    <t>ClientStatusDate</t>
  </si>
  <si>
    <t>Client Status</t>
  </si>
  <si>
    <t>IsPrimary</t>
  </si>
  <si>
    <t>This the client’s primary diagnosis code. If more than 1 is noted as primary; one will be selected. Value:  True/False.</t>
  </si>
  <si>
    <t>true | false</t>
  </si>
  <si>
    <t>true | false (5 char max)</t>
  </si>
  <si>
    <t>DiagnosisCode</t>
  </si>
  <si>
    <t xml:space="preserve">The client’s diagnosis code in ICD-10 format. </t>
  </si>
  <si>
    <t>Diagnosis code (10 char max)</t>
  </si>
  <si>
    <t>Case manager’s email address</t>
  </si>
  <si>
    <t>Case Manager's First Name (30 char max)</t>
  </si>
  <si>
    <t>Case Manager's Last name (30 char max)</t>
  </si>
  <si>
    <t>Authorization ID in payer source system (30 char max)</t>
  </si>
  <si>
    <t>H | V | U | M (1 char max)</t>
  </si>
  <si>
    <t xml:space="preserve">This indicates the maximum number of authorization amount types allowed. The value 0 equals unlimited, but may be limited by the Authorization Limit field listed below. (Note: The limit value was previously a "numeric" type).   </t>
  </si>
  <si>
    <t>Maximum authorized hours (6 char max)</t>
  </si>
  <si>
    <t>Integer(6)</t>
  </si>
  <si>
    <t xml:space="preserve">by the Authorization Limit field listed below. (Note: The limit value was previously a "numeric" type). </t>
  </si>
  <si>
    <t>N | S | D | W | M | Y (1 char max)</t>
  </si>
  <si>
    <t>The limit value for the sublimit being specified.</t>
  </si>
  <si>
    <t>Authorization sublimit (5 char max)</t>
  </si>
  <si>
    <t>AuthorizationLimitID</t>
  </si>
  <si>
    <t>Sandata assigned unique identifier for the payer/program/service mapping.  Can be multiple limits per authorization.</t>
  </si>
  <si>
    <t>Authorization Limit ID (16 char max)</t>
  </si>
  <si>
    <t>String (16)- [A-Z,a-z,0-9 only]</t>
  </si>
  <si>
    <t>This is the identifier for the Jurisdictional Entity. CA Jurisdictional Entities include Regional Centers and Waiver Agencies.</t>
  </si>
  <si>
    <t>Client Address 
(Segment: CLIENT_ADDR)</t>
  </si>
  <si>
    <t>This is a child of the Individual/Client General Information. There can be any number of Individual/Client Address records.  ProviderID + ClientID define the identifying elements, but these will repeat for each address provided.</t>
  </si>
  <si>
    <t>AddressID</t>
  </si>
  <si>
    <t xml:space="preserve">Sandata assigned unique identifier for the address. </t>
  </si>
  <si>
    <t>Home | Business | Other</t>
  </si>
  <si>
    <t>Home | Business | Other (12 char max)</t>
  </si>
  <si>
    <t xml:space="preserve">Street Address Line 1 associated with this address. </t>
  </si>
  <si>
    <t>Client Address Line 1</t>
  </si>
  <si>
    <t>Client address line 1 (30 char max)</t>
  </si>
  <si>
    <t>Client Address Line 2</t>
  </si>
  <si>
    <t>Client address line 2 (30 char max)</t>
  </si>
  <si>
    <t>County (25 char max)</t>
  </si>
  <si>
    <t xml:space="preserve">City associated with this address. </t>
  </si>
  <si>
    <t>State associated with this address. Two Character standard abbreviation.</t>
  </si>
  <si>
    <t xml:space="preserve">Zip Code for with this address. Required for Billing. 9-digit primary address zip code. If additional 4 digits are not known, zeros padded. </t>
  </si>
  <si>
    <t>Client Phone 
(Segment: CLIENT_PHONE)</t>
  </si>
  <si>
    <t>This is an optional child for the Individual / Client General Information. It is required for automatic matching for telephony. There can be any number of Individual/Client Phone Records.  All fields other than ClientPhoneType are required for uniqueness.</t>
  </si>
  <si>
    <t>Values: Home, Mobile, Business and Other. Note that multiple of the same type can be provided.</t>
  </si>
  <si>
    <t>Home | Mobile | Business | Other</t>
  </si>
  <si>
    <t>Home | Mobile | Business | Other (12 char max)</t>
  </si>
  <si>
    <t xml:space="preserve">Client Schedules 
(Segment: SCHEDULE) - </t>
  </si>
  <si>
    <t>The following element includes the schedule information for the client. This includes both the client and employee information. The client must exist in the system for a schedule to be successfully uploaded.  Some programs require the employee to exist as well prior to uploading the schedule. In case if they do not pre-exist in the Sandata EVV database both client and Employee should be available in the same transfer.  Schedules will be provided if available / applicable.  Uniqueness defined by PayerID + ProviderID + ScheduleID.</t>
  </si>
  <si>
    <t xml:space="preserve">Assigned client identifier. Note that this value may be used as the client identifier for telephony and MVV when Client ID entry is applicable.   This value uniquely identifies the client in the Sandata system. </t>
  </si>
  <si>
    <t>EmployeeID</t>
  </si>
  <si>
    <t xml:space="preserve">Unique employee identifier. This value uniquely identifies the employee in the Sandata system. </t>
  </si>
  <si>
    <t>FORMAT = ABC####</t>
  </si>
  <si>
    <t>ScheduleID</t>
  </si>
  <si>
    <t>Unique identifier for the schedule record.</t>
  </si>
  <si>
    <t>Live Data</t>
  </si>
  <si>
    <t>Schedule ID (16 char max)</t>
  </si>
  <si>
    <t xml:space="preserve">ScheduleStartDate </t>
  </si>
  <si>
    <t xml:space="preserve">Activity / Schedule start date is the date in UTC. </t>
  </si>
  <si>
    <t xml:space="preserve">ScheduleStartTime </t>
  </si>
  <si>
    <t xml:space="preserve">Activity / Schedule start date and time. </t>
  </si>
  <si>
    <t>FORMAT: YYYY-MM-DDTHH:MM:SSZ (20 char max)</t>
  </si>
  <si>
    <t>String (20)- [date/timestamp format]</t>
  </si>
  <si>
    <t xml:space="preserve">ScheduleEndTime </t>
  </si>
  <si>
    <t xml:space="preserve">Activity / Schedule end date and time.  </t>
  </si>
  <si>
    <t>ScheduleDuration</t>
  </si>
  <si>
    <t>Duration of activity / scheduled visit. This is difference between end time and start time. In minutes.</t>
  </si>
  <si>
    <t>Schedule duration in minutes (10 digit max)</t>
  </si>
  <si>
    <t>Integer(10)</t>
  </si>
  <si>
    <t xml:space="preserve">PayRate </t>
  </si>
  <si>
    <t>Rate for payroll.  Provided if rate is specified as part of the schedule received.</t>
  </si>
  <si>
    <t>Payroll rate (5 char max)</t>
  </si>
  <si>
    <t xml:space="preserve">BillRate </t>
  </si>
  <si>
    <t>Rate for billing. Provided if rate is specified as part of the schedule received.</t>
  </si>
  <si>
    <t>Billing rate (6 char max)</t>
  </si>
  <si>
    <t>String (6)- [A-Z,a-z,0-9 only]</t>
  </si>
  <si>
    <t>ClusterCaseFlag</t>
  </si>
  <si>
    <t>Cluster case indicator.  This is special use.</t>
  </si>
  <si>
    <t xml:space="preserve">Discipline </t>
  </si>
  <si>
    <t>Type of service provided by the Employee.</t>
  </si>
  <si>
    <t>Type of Service provided (6 char max)</t>
  </si>
  <si>
    <t xml:space="preserve">Service(s) that apply to the client schedule, and generally provided as a HCPCS code. </t>
  </si>
  <si>
    <t xml:space="preserve">VisitType </t>
  </si>
  <si>
    <t xml:space="preserve">Used for billing. If visit type is set to ‘V’ it means charge by visit. </t>
  </si>
  <si>
    <t>V (1 char max)</t>
  </si>
  <si>
    <t xml:space="preserve">LiveInCase </t>
  </si>
  <si>
    <t>24 hour live in case. Values are true/false.</t>
  </si>
  <si>
    <t>ScheduleTimeZone</t>
  </si>
  <si>
    <t>Schedule time zone – if different that the client’s default.</t>
  </si>
  <si>
    <t>CP01 | CP02 | CP03 | CP04 | CP05 (64 char max)</t>
  </si>
  <si>
    <t xml:space="preserve"> CP01 | CP02 | CP03 | CP04 | CP05 (64 char max)</t>
  </si>
  <si>
    <t>Yes | No (5 char max)
Default = No</t>
  </si>
  <si>
    <t>Employee Information</t>
  </si>
  <si>
    <t xml:space="preserve">All employee records will be generated as a set. The EMP_GENERAL will be used as the parent. All children will be provided assuming they are in-use for the program. </t>
  </si>
  <si>
    <t>Employee General Information (Segment: EMP_GENERAL)</t>
  </si>
  <si>
    <t>Employees for the Business Entity / Provider Medicaid IDs. This is the parent entity for the Employees providing care. This element will only be sent if the information is new or has changed.  Uniqueness is defined by ProviderID + EmployeeID.  When EMP_GENERAL is provided, all sub elements will also be provided.</t>
  </si>
  <si>
    <t xml:space="preserve">EmployeeLastName </t>
  </si>
  <si>
    <t>Employee’s last name.</t>
  </si>
  <si>
    <t>Employee’s last name (30 char max)</t>
  </si>
  <si>
    <t xml:space="preserve">EmployeeFirstName </t>
  </si>
  <si>
    <t>Employee’s first name.</t>
  </si>
  <si>
    <t>Employee’s first name (30 char max)</t>
  </si>
  <si>
    <t xml:space="preserve">Department </t>
  </si>
  <si>
    <t>Employee’s department.</t>
  </si>
  <si>
    <t>Employee’s department (3 char max)</t>
  </si>
  <si>
    <t>String (3)- [A-Z,a-z,0-9 only]</t>
  </si>
  <si>
    <t xml:space="preserve">EmployeeType </t>
  </si>
  <si>
    <t>Such as nurse or home health attendant. This is user defined varies based on the source system.</t>
  </si>
  <si>
    <t>Employee Type</t>
  </si>
  <si>
    <t>Employee’s type (1 char max)</t>
  </si>
  <si>
    <t>Employee Email Address</t>
  </si>
  <si>
    <t xml:space="preserve">EmployeeAddress1 </t>
  </si>
  <si>
    <t>Employee’s address.</t>
  </si>
  <si>
    <t>Employee’s Address Line 1</t>
  </si>
  <si>
    <t>Employee’s address line 1 (30 char max)</t>
  </si>
  <si>
    <t xml:space="preserve">EmployeeAddress2 </t>
  </si>
  <si>
    <t>Employee’s address (line 2).</t>
  </si>
  <si>
    <t>Employee’s Address Line 2</t>
  </si>
  <si>
    <t>Employee’s address line 2 (30 char max)</t>
  </si>
  <si>
    <t xml:space="preserve">EmployeeCity </t>
  </si>
  <si>
    <t>Employee’s city.</t>
  </si>
  <si>
    <t xml:space="preserve">EmployeeState </t>
  </si>
  <si>
    <t>Employee’s state.</t>
  </si>
  <si>
    <t>FORMAT: standard state abbreviation (2 char max)</t>
  </si>
  <si>
    <t xml:space="preserve">EmployeeZipCode </t>
  </si>
  <si>
    <t>Employee’s 9 digit zip code.
If additional 4 digits is not known, zeros padded</t>
  </si>
  <si>
    <t xml:space="preserve">EmployeePhone </t>
  </si>
  <si>
    <t xml:space="preserve">Employee’s phone number.   </t>
  </si>
  <si>
    <t>Rate for payroll. Can have values like 5.043 or 1.23 and should not exceed 5 characters. Decimal point is included in the length.</t>
  </si>
  <si>
    <t>Employee Pay Rate</t>
  </si>
  <si>
    <t>Digits including decimal point valid (5 char max)</t>
  </si>
  <si>
    <t>Decimal(2.2)</t>
  </si>
  <si>
    <t>EmployeeIDCustom1</t>
  </si>
  <si>
    <t>Customized employee ID. Also known as Employee Other ID.</t>
  </si>
  <si>
    <t>EmployeeIDCustom2</t>
  </si>
  <si>
    <t xml:space="preserve">Additional customized employee ID. Also known as Employee Custom ID. </t>
  </si>
  <si>
    <t>Employee Custom ID</t>
  </si>
  <si>
    <t>Employee Custom ID (64 char max)</t>
  </si>
  <si>
    <t>SocialSecurity</t>
  </si>
  <si>
    <t xml:space="preserve">Employee SSN.  </t>
  </si>
  <si>
    <t>FORMAT: ########## (9 char max)</t>
  </si>
  <si>
    <t>Employee Client’s Alternate Provider Identifier or Medicaid ID.</t>
  </si>
  <si>
    <t>Employee API ID</t>
  </si>
  <si>
    <t>Employee ID (25 char max)</t>
  </si>
  <si>
    <t>String (25)- [A-Z,a-z,0-9 only]</t>
  </si>
  <si>
    <t xml:space="preserve">Employee’s date of hire. </t>
  </si>
  <si>
    <t>Employee Hire Date</t>
  </si>
  <si>
    <t>EmployeeBirthDate</t>
  </si>
  <si>
    <t xml:space="preserve">Employee’s date of birth. </t>
  </si>
  <si>
    <t>EmployeeLocationName</t>
  </si>
  <si>
    <t>The Employee’s primary location.</t>
  </si>
  <si>
    <t>Employee's location (20 char max)</t>
  </si>
  <si>
    <t xml:space="preserve">Unique identifier for the employee when calling into the Santrax EVV system. This value will be all digits and will be unique within the agency. </t>
  </si>
  <si>
    <t>Employee PIN (9 char max)</t>
  </si>
  <si>
    <t>String (9)- [A-Z,a-z,0-9 only]</t>
  </si>
  <si>
    <t>EmployeeTermDate</t>
  </si>
  <si>
    <t>Date of HR recorded end date</t>
  </si>
  <si>
    <t>Employee Termination Date</t>
  </si>
  <si>
    <t>Employee Discipline 
(Segment: EMP_DISC)</t>
  </si>
  <si>
    <t xml:space="preserve"> Employees for the Business Entity / Provider Medicaid IDs. This is the parent entity for the Employees providing care. This element will only be sent if the information is new or has changed.  Optional segment.  Will be provided if information exists.  All fields are required for uniqueness.</t>
  </si>
  <si>
    <t>First 3 letters of last name + last 4 digits of SSN as unique identifier</t>
  </si>
  <si>
    <t>EmployeeDiscipline</t>
  </si>
  <si>
    <t>Code defining the discipline(s) of the employee. Examples depending on the program include HHA, RN, LPN, PT, etc.</t>
  </si>
  <si>
    <t>Live Data when provided</t>
  </si>
  <si>
    <t>Employee Discipline code (6 char max)</t>
  </si>
  <si>
    <t>Visit Information</t>
  </si>
  <si>
    <t xml:space="preserve">All visit records will be generated as a set. The VISIT_GENERAL will be used as the parent. All children will be provided assuming they are in-use for the program. When VISIT_GENERAL is provided, all sub elements will also be provided. </t>
  </si>
  <si>
    <t xml:space="preserve">Visit General Information 
(Segment: VISIT_GENERAL) - </t>
  </si>
  <si>
    <t>This is the parent entity for the actual visit for the Business Entity / Provider Medicaid IDs. The Primary Key for Visit_General is the “VisitKey”.  VisitKey will span Payers and Providers.</t>
  </si>
  <si>
    <t>NOTE: Multiple services on a visit will be handled by making a single call in the middle of the visit which will represent the OUT call for the first service and the IN call for the second service.</t>
  </si>
  <si>
    <t xml:space="preserve">Sandta assigned identifier for the payer. </t>
  </si>
  <si>
    <t>Visit identifier in the Sandata system.  Note that the same VisitKey can be sent multiple times over the course of different exports.  Subsequent VisitKeys are updates to the prior visit.</t>
  </si>
  <si>
    <t>Visit ID</t>
  </si>
  <si>
    <t>Visit ID (50 char max)</t>
  </si>
  <si>
    <t>Visit identifier in the external EVV system, if any.</t>
  </si>
  <si>
    <t>Visit Other ID</t>
  </si>
  <si>
    <t>Visit other ID (50 char max)</t>
  </si>
  <si>
    <t>This is a True/False indicator and if omitted visits are requested and/or an invalidated visit already sent for some reason, the value True would be sent.</t>
  </si>
  <si>
    <t xml:space="preserve">If applicable, the program to which this client visit belongs. </t>
  </si>
  <si>
    <t xml:space="preserve">If applicable, the service to which this client visit belongs. Generally provided as a HCPCS code. </t>
  </si>
  <si>
    <t>Timezone</t>
  </si>
  <si>
    <t>Visit time zone.</t>
  </si>
  <si>
    <t>See Appendix A6</t>
  </si>
  <si>
    <t>See Appendix A6 (64 char max)</t>
  </si>
  <si>
    <t>CallInDateTime</t>
  </si>
  <si>
    <t>The date/time of the actual Call In. If additional information is needed about the call, it is in the VISIT_CALL element.</t>
  </si>
  <si>
    <t>Call In Date and Time</t>
  </si>
  <si>
    <t>CallOutDateTime</t>
  </si>
  <si>
    <t>The date/time of the actual Call Out. If additional information is needed about the call, it is in the VISIT_CALL element.</t>
  </si>
  <si>
    <t>Call Out Date and Time</t>
  </si>
  <si>
    <t>ActDuration</t>
  </si>
  <si>
    <t>Actual, calculated duration (Call Out – Call In) in Minutes.</t>
  </si>
  <si>
    <t>Calculated Duration in Minutes</t>
  </si>
  <si>
    <t>Calculated duration in minutes (10 digit integer max)</t>
  </si>
  <si>
    <t>AdjBeginningDateTime</t>
  </si>
  <si>
    <t>Adjusted in date/time if entered manually. Otherwise the actual date/time received.</t>
  </si>
  <si>
    <t>Adjusted Begin Date and Time</t>
  </si>
  <si>
    <t>AdjEndDateTime</t>
  </si>
  <si>
    <t>Adjusted out date/time if entered manually. Otherwise the actual date/time received.</t>
  </si>
  <si>
    <t>Adjusted End Date and Time</t>
  </si>
  <si>
    <t>AdjDuration</t>
  </si>
  <si>
    <t>Adjusted, calculated duration (Adj Call Out -Adj Call In) in Minutes</t>
  </si>
  <si>
    <t>If the visit is billed and/or included in all payor reporting the value is True; if billing and reporting is omitted the value is False.</t>
  </si>
  <si>
    <t>BillTime</t>
  </si>
  <si>
    <t>Minutes that are going to be billed.</t>
  </si>
  <si>
    <t>Integer 8</t>
  </si>
  <si>
    <t>Bill time in minutes (8 digit integer max)</t>
  </si>
  <si>
    <t>Integer(8)</t>
  </si>
  <si>
    <t>PayTime</t>
  </si>
  <si>
    <t>Minutes that are going to be paid.</t>
  </si>
  <si>
    <t>Pay time in minutes (8 digit integer max)</t>
  </si>
  <si>
    <r>
      <t>The free form memo field from Sandata EVV or 3</t>
    </r>
    <r>
      <rPr>
        <vertAlign val="superscript"/>
        <sz val="10"/>
        <color theme="1"/>
        <rFont val="Lato Light"/>
        <family val="2"/>
      </rPr>
      <t>rd</t>
    </r>
    <r>
      <rPr>
        <sz val="10"/>
        <color theme="1"/>
        <rFont val="Lato Light"/>
        <family val="2"/>
      </rPr>
      <t xml:space="preserve"> Party System.</t>
    </r>
  </si>
  <si>
    <t>Memo (1024 char max)</t>
  </si>
  <si>
    <t>String</t>
  </si>
  <si>
    <t>EmpVoiceVerification</t>
  </si>
  <si>
    <t xml:space="preserve">If voice verification is being used, the value is True if a match is found for the employee's voice recording in the enrollment information. If a match is NOT found the value is False. </t>
  </si>
  <si>
    <t>String (5)- [A-Z,a-z,0-9, base punctuation only]</t>
  </si>
  <si>
    <t>ClientVerifiedTimes</t>
  </si>
  <si>
    <t>If the Client Times are verified the value sent is True, if Not the value sent is False.</t>
  </si>
  <si>
    <t>If the Client Service is verified the value sent is True, if Not the value sent is False.</t>
  </si>
  <si>
    <t>If the Client Tasks is verified the value sent is True, if Not the value sent is False.</t>
  </si>
  <si>
    <t xml:space="preserve">If the Client's Signature is available the value True is sent. If Not the value sent is False. The actual Signature will not be transferred and the originating system is considered as the record keeper.  </t>
  </si>
  <si>
    <t xml:space="preserve">If the Client's Voice Rerecording is available the value True is sent. If Not the value sent is False. The actual Voice Recording will not be transferred and the originating system is considered as the record keeper.  </t>
  </si>
  <si>
    <t>ClientVoiceVerification</t>
  </si>
  <si>
    <t xml:space="preserve">If voice verification is being used, the value is True if a match is found for the client's voice recording in the enrollment information. If a match is NOT found the value is False. </t>
  </si>
  <si>
    <t>VisitStatus</t>
  </si>
  <si>
    <t xml:space="preserve">Status of the visit as calculated by the Aggregator. </t>
  </si>
  <si>
    <t>Omit | Scheduled | In Process | Incomplete | Verified | Processed | Deleted</t>
  </si>
  <si>
    <t>Omit | Scheduled | In Process | Incomplete | Verified | Processed | Deleted (30 char max)</t>
  </si>
  <si>
    <t>This record indicates the visit as part of a group visit, and the Group Code is used to reassemble all the group members. (Note, Alternate EVV vendors may not supply this value).</t>
  </si>
  <si>
    <t>Group Code (6 char max)</t>
  </si>
  <si>
    <t>CuresRequired</t>
  </si>
  <si>
    <t>This field Indicates that the service provided requires EVV.</t>
  </si>
  <si>
    <t>This is the identifier for the Jurisdictional Entity. Jurisdictional Entities include Regional Centers and Waiver Agencies.</t>
  </si>
  <si>
    <t>Visit Calls 
(Segment: VISIT_CALLS)</t>
  </si>
  <si>
    <t>Call Information regardless of call type. This is an optional element in some circumstances including visits received from a 3rd Party provider or a provider using scheduling could exist without any associated calls. VisitKey is unique throughout the Sandata system and will be assigned during 3rd party EVV system import as required.  The Primary Key for Visit_Calls is the  “CallKey”.</t>
  </si>
  <si>
    <t>Visit identifier in the Sandata system.</t>
  </si>
  <si>
    <t>CallKey</t>
  </si>
  <si>
    <t>This field is the primary Call identifier in the Sandata system.</t>
  </si>
  <si>
    <t>Call ID</t>
  </si>
  <si>
    <t>Call ID (50 char max)</t>
  </si>
  <si>
    <t xml:space="preserve">This field stores the Call date time for the visit. </t>
  </si>
  <si>
    <t>The field stores "Call In", "Call Out", and "Interim" values.</t>
  </si>
  <si>
    <t>Call In | Call Out | Interim</t>
  </si>
  <si>
    <t>Call In | Call Out | Interim (10 char max)</t>
  </si>
  <si>
    <t>String (10)- [A-Z, a-z only]</t>
  </si>
  <si>
    <t>The type of device used to create the event. Values: TELEPHONY, MOBILE, FVV, MANUAL, OTHER. Additional values for this field may be added.</t>
  </si>
  <si>
    <t>Telephony | Mobile | FVV | Manual | Other</t>
  </si>
  <si>
    <t>Telephony | Mobile | FVV | Manual | Other (20 char max)</t>
  </si>
  <si>
    <t>Client ID entered or selected on Sandata EVV Event.  This value is not validated – it is based on the worker’s entry during the call.</t>
  </si>
  <si>
    <t>ServiceEnteredOnCall</t>
  </si>
  <si>
    <t>Service selected on the Call. Mapped to the appropriate HCPCS code.  This value is not validated – it is based on the worker’s entry during the call.</t>
  </si>
  <si>
    <t>Log in for mobile device.</t>
  </si>
  <si>
    <t>Mobile Login</t>
  </si>
  <si>
    <t>Mobile login (64 char max)</t>
  </si>
  <si>
    <t>VisitLocation</t>
  </si>
  <si>
    <t>Location of the visit defined by the schedule or selected by the user.</t>
  </si>
  <si>
    <t>Visit Location</t>
  </si>
  <si>
    <t>Visit location (64 char max)</t>
  </si>
  <si>
    <t>VisitNotes</t>
  </si>
  <si>
    <t>From the Sandata mobile application. Visit notes entered during the visit by the worker.</t>
  </si>
  <si>
    <t>Visit Notes</t>
  </si>
  <si>
    <t>Visit notes (4000 char max)</t>
  </si>
  <si>
    <t>String (4000)- [A-Z,a-z,0-9, base punctuation only]</t>
  </si>
  <si>
    <t>GPS Latitude recorded during event.
Latitude has a range of -90 to 90 with a 15 digit precision</t>
  </si>
  <si>
    <t>Latitude</t>
  </si>
  <si>
    <t>Latitude (19 char decimal max)</t>
  </si>
  <si>
    <t>Decimal(3.15)</t>
  </si>
  <si>
    <t>GPS Longitude recorded during event.
Longitude has a range of -180 to 180 with a 15 digit precision</t>
  </si>
  <si>
    <t>Longitude (20 char decimal max)</t>
  </si>
  <si>
    <t xml:space="preserve">This indicates the Caregiver's PIN for the telephony required to make the visit call. </t>
  </si>
  <si>
    <t>Telephony pin (9 char max)</t>
  </si>
  <si>
    <t>CallTimeZone</t>
  </si>
  <si>
    <t>If the Caregiver's call time zone is different than that of the client's default, this value is needed for translation.</t>
  </si>
  <si>
    <t>Originating phone number for telephony.</t>
  </si>
  <si>
    <t>RecordUpdatedBy</t>
  </si>
  <si>
    <t>The unique identifier of the user, system or process that made the change. This value could also be a system process in which case it will be identified. i.e. If the call was entered manually, the user or user identifier entering the manual call.</t>
  </si>
  <si>
    <t>ID of Change Agent for Visit</t>
  </si>
  <si>
    <t>ID of change agent for visit (100 char max)</t>
  </si>
  <si>
    <t>String (100)- [A-Z,a-z,0-9 only]</t>
  </si>
  <si>
    <t>RecordUpdateDateTime</t>
  </si>
  <si>
    <t>If the call was entered manually, the value is the date/time of the entry.</t>
  </si>
  <si>
    <t>Record Update Date and Time</t>
  </si>
  <si>
    <t xml:space="preserve">Group Code </t>
  </si>
  <si>
    <t>This field would indicate the location for the visit.  (Values include: 1 = Home, 2 = Community)</t>
  </si>
  <si>
    <t>1 | 2</t>
  </si>
  <si>
    <t>1 | 2 (2 char max)</t>
  </si>
  <si>
    <t>CallNoteKey</t>
  </si>
  <si>
    <t>If a call includes notes, this field, in concert with the CallKey, can be used to uniquely identify the row.  Will be blank for calls without any notes.</t>
  </si>
  <si>
    <t>Call Note</t>
  </si>
  <si>
    <t>Call note (50 char max)</t>
  </si>
  <si>
    <t>String (50)- [A-Z,a-z,0-9, base punctuation only]</t>
  </si>
  <si>
    <t xml:space="preserve">Tasks 
(Segment: VISIT_TASKS) - </t>
  </si>
  <si>
    <t xml:space="preserve">Supplies the detailed activities captured in the EVV system by the caregiver during the visits (aka Tasks).  Provided if task collection is in use. </t>
  </si>
  <si>
    <t xml:space="preserve">Visit ID </t>
  </si>
  <si>
    <t>Task code if applicable to program</t>
  </si>
  <si>
    <t>See Appendix A5</t>
  </si>
  <si>
    <t>Task reading (10 char max)</t>
  </si>
  <si>
    <t>Indictor if the client refused the specific task.</t>
  </si>
  <si>
    <t>TaskUnit</t>
  </si>
  <si>
    <t>Task unit.  Units that are used when collecting the tasks assuming readings are in use.</t>
  </si>
  <si>
    <t>Task unit (8 char max)</t>
  </si>
  <si>
    <t>String (8)- [A-Z,a-z,0-9 only]</t>
  </si>
  <si>
    <t>Call identifier in the Sandata system.  If the task was entered on a specific call, this value will be included.</t>
  </si>
  <si>
    <t>The unique identifier of the user, system or process that made the change. This value could also be a system process in which case it will be identified.  Blank if captured during actual call. i.e. If the task was entered manually, the user or user identifier entering the task.</t>
  </si>
  <si>
    <t>ID of the change agent for visit</t>
  </si>
  <si>
    <t>ID of the change agent for visit (100 char max)</t>
  </si>
  <si>
    <t>If the task was entered manually, the date/time of the entry.  Blank if captured during actual call.</t>
  </si>
  <si>
    <t>Visit - Exceptions
(Segment: VISIT_EXPT)</t>
  </si>
  <si>
    <t>Exceptions will be provided within the Visit information being sent. The information provided below is based on the exceptions currently applied to the visit. A visit can have zero to many exceptions. All exceptions associated with the visit at that point in time will be supplied. If they have been acknowledged, it will be noted here. VisitKey is unique throughout the Sandata system and will be assigned during 3rd party EVV system import as required. Uniqueness is defined as VisitKey + ExceptionID although there COULD be duplicates if for some reason the same exception is applied, then acknowledged then applied again.</t>
  </si>
  <si>
    <t>ID for the exception being acknowledged. Exact exceptions in use for programs will be contained in the companion guide developed during implementation.</t>
  </si>
  <si>
    <t>See Appendix A3</t>
  </si>
  <si>
    <t>String (3)- [0-9 only]</t>
  </si>
  <si>
    <t>This field will indicate if an exception has been Acknowledged with values: true/false.</t>
  </si>
  <si>
    <t>Boolean (5)- [A-Z, a-z only]</t>
  </si>
  <si>
    <t>Visit - Historical Visit Changes
(Segment: VISIT_CHANGES)</t>
  </si>
  <si>
    <t>Within the visit being sent, a visit could have one or more changes that have been manually applied. For each visit change, these data are the details of the change(s) made. Multiple rows may be exported if a particular field is exported several times and/or changes are reversed. VisitKey is unique throughout the Sandata system and will be assigned during 3rd party EVV system import as required.</t>
  </si>
  <si>
    <t>VisitLogKey</t>
  </si>
  <si>
    <t>Unique identifier for visit change record in the Sandata system.</t>
  </si>
  <si>
    <t>Sandata Identifier for Visit Change Record</t>
  </si>
  <si>
    <t>Sandata Identifier for Visit change record (50 char max)</t>
  </si>
  <si>
    <t>ChangeID</t>
  </si>
  <si>
    <t>The unique identifier of the change that is being sent. These can be used denote the order in which changes were made to the visit although they are not sequential. See Section 10.4 for possible values for this field.</t>
  </si>
  <si>
    <t>Change ID</t>
  </si>
  <si>
    <t>Change ID string (30 char max)</t>
  </si>
  <si>
    <t>ChangeType</t>
  </si>
  <si>
    <t>The type of change being applied: A (Add), C (Change), M (Merge).</t>
  </si>
  <si>
    <t>A | C | M</t>
  </si>
  <si>
    <t>A | C | M (1 char max)</t>
  </si>
  <si>
    <t>The Sequence ID provides a unique sequence identifier for all changes made to the visit. These values are assigned globally within the Sandata EVV system as changes are made and logged and will always be increasing. The Sequence ID will generally not be sequential.</t>
  </si>
  <si>
    <t>Third Party Visit Sequence ID</t>
  </si>
  <si>
    <t>Third Party visit sequence ID (50 char max)</t>
  </si>
  <si>
    <t>VisitChangeExternalID</t>
  </si>
  <si>
    <t>Change identifier in the external system if applicable.</t>
  </si>
  <si>
    <t>Change ID in External System</t>
  </si>
  <si>
    <t>Change ID in external system (50 char max)</t>
  </si>
  <si>
    <t>The unique identifier of the user that made the change. If the change is a result of nonuser activities, e.g. Alt-EVV processing, then this field will be blank.</t>
  </si>
  <si>
    <t>ID of Change Agent in External System</t>
  </si>
  <si>
    <t>ID of change agent in external system (64 char max)</t>
  </si>
  <si>
    <t>Change made date and time based on external interfaces. To the second.</t>
  </si>
  <si>
    <t>Change Date and Time</t>
  </si>
  <si>
    <t>Date and time change applied in Sandata system. To the second.</t>
  </si>
  <si>
    <t>ReasonCode</t>
  </si>
  <si>
    <t>Reason Code selected. Reason codes will be determined during implementation. It is possible that some changes may not require a reason code.</t>
  </si>
  <si>
    <t>See Appendix A4</t>
  </si>
  <si>
    <t>String (4)- [0-9 only]</t>
  </si>
  <si>
    <t>Reason/Description of the change being made entered by the user.</t>
  </si>
  <si>
    <t>Reason Description</t>
  </si>
  <si>
    <t>Reason description (256 char max)</t>
  </si>
  <si>
    <t>String (256)- [A-Z,a-z,0-9, base punctuation only]</t>
  </si>
  <si>
    <t>Resolution Codes if in use. Resolution codes will be determined during implementation</t>
  </si>
  <si>
    <t>VisitChangeLogDetails</t>
  </si>
  <si>
    <t>Snapshot of full visit record at the time of change.</t>
  </si>
  <si>
    <t>Visit Change Log Detail</t>
  </si>
  <si>
    <t>Visit change log detail (1000 char max)</t>
  </si>
  <si>
    <t>String (1000)- [A-Z,a-z,0-9, base punctuation only]</t>
  </si>
  <si>
    <t>Visit - Historical Visit Change Log Details
(Segment: VISIT_CHANGE_LOG_DETAILS)</t>
  </si>
  <si>
    <t>This segment contains the details for a visit at the time that the associated change was made. VisitLogKey can be used to identify the corresponding change in VISIT_CHANGES.</t>
  </si>
  <si>
    <t>String
Max Length 64</t>
  </si>
  <si>
    <t>Identifier for the provider. Identifier type identified by ProviderQualifier.</t>
  </si>
  <si>
    <t>Assigned client identifier. Note that this value may be used as the client identifier for telephony and MVV when Client ID entry is applicable. This value uniquely identifies the client in the Sandata system.</t>
  </si>
  <si>
    <t>String
Max Length 10</t>
  </si>
  <si>
    <t>Unique employee identifier. This value uniquely identifies the employee in the Sandata system</t>
  </si>
  <si>
    <t>This value in this field can represent either the external visit ID as provided by vendors using Alt-EVV, or an internal identifier used by Sandata for visits created via the SMC (Sandata Mobile Connect) system. If the visit does not fall into one of these categories, it will be blank</t>
  </si>
  <si>
    <t>true/false – if omitted visits are requested and/or if a visit that has already been sent has been invalidated for some reason, this indicator would be sent as true.</t>
  </si>
  <si>
    <t>String
Max Length 9</t>
  </si>
  <si>
    <t>HCPCS Code denoting service.</t>
  </si>
  <si>
    <t>Time zone for Payer/State.</t>
  </si>
  <si>
    <t>Timezone
Max Length 64</t>
  </si>
  <si>
    <t>Adjusted, calculated duration (Adj Call Out - Adj Call In) in Minutes</t>
  </si>
  <si>
    <t>If the visit is going to be billed. true/false</t>
  </si>
  <si>
    <t>Integer
Max Length 8</t>
  </si>
  <si>
    <t>The free form memo field from Sandata EVV or 3rd Party System.</t>
  </si>
  <si>
    <t>EmployeeVoiceVerification</t>
  </si>
  <si>
    <t>true/false If voice verification is in use, did the employee’s voice recording match the enrollment information.</t>
  </si>
  <si>
    <t>Boolean (5)- [A-Z,a-z,0-9, base punctuation only]</t>
  </si>
  <si>
    <t>true/false The actual signature will not be transferred. The originating system will be considered the system of record.</t>
  </si>
  <si>
    <t>true/false The actual voice recording will not be transferred. The originating system will be considered the system of record.</t>
  </si>
  <si>
    <t>true/false If voice verification is in use, did the client’s voice recording match the enrollment information.</t>
  </si>
  <si>
    <t>Status of the visit as calculated by the Aggregator. Values: Omit, Incomplete, Verified, Processed, Deleted.</t>
  </si>
  <si>
    <t>This visit was part of a group visit. Group Code is used to reassemble all members of the group. Note that Alternate EVV vendors may not supply this value.</t>
  </si>
  <si>
    <t>Claim Stack Requests
(Segment: VISIT_CLAIMST)</t>
  </si>
  <si>
    <t xml:space="preserve"> This segment includes any fulfilled claims stack requests for programs utilizing Claims Validation. There could be one or more requests for each VisitKey. The TransactionID noted below would be based on the information sent by the adjudication system. This Identifier, along with the client, service, and start and end times, can be used to link back to the provider submitted information (via portal or 837). Only those requests where a visit was identified will be returned to the Payer/State Warehouse. Based on Claims Validation v1.0 only and Claims Validation is enabled, and available for the program, the uniqueness is defined as VisitKey + TransactionID + BatchID.</t>
  </si>
  <si>
    <t>Unique identifier for the request generated by the payer.</t>
  </si>
  <si>
    <t>Transaction ID (50 char max)</t>
  </si>
  <si>
    <t>Batch ID (50 char max)</t>
  </si>
  <si>
    <t>An Internal Control Number (ICN) is a unique, 25-digit identification number assigned to every claim in order to distinguish it from all other claims received by the system.</t>
  </si>
  <si>
    <t>ICN (25 char integer max)</t>
  </si>
  <si>
    <t>String (25)- [A-Z, 0-9 only]</t>
  </si>
  <si>
    <t>DetailLineNumber</t>
  </si>
  <si>
    <t xml:space="preserve">Detail Line Number. A sequential and unique line number of each detail line within the claim. </t>
  </si>
  <si>
    <t>Detail Line Number</t>
  </si>
  <si>
    <t>Detail Line Number (99 char integer max)</t>
  </si>
  <si>
    <t>Decimal (2)</t>
  </si>
  <si>
    <t>Client’s MedicaidID</t>
  </si>
  <si>
    <t>String (6)- [A-Z, a-z only]</t>
  </si>
  <si>
    <t>Units requested by and being returned to the adjudication system. For example, for 15 minute units, the maximum expected value is 96 (24 hours @ 4 units per hour).</t>
  </si>
  <si>
    <t>Units (16 char decimal max)</t>
  </si>
  <si>
    <t>Decimal(14.2)</t>
  </si>
  <si>
    <t>VisitStartDateTime</t>
  </si>
  <si>
    <t>Requested date and time in.</t>
  </si>
  <si>
    <t>Visit Start Date and Time</t>
  </si>
  <si>
    <t>VisitEndDateTime</t>
  </si>
  <si>
    <t>Requested date and time out.</t>
  </si>
  <si>
    <t>Visit End Date and Time</t>
  </si>
  <si>
    <t>ResponseDateTime</t>
  </si>
  <si>
    <t>Date and time response as generated by Sandata</t>
  </si>
  <si>
    <t>Response Date and Time</t>
  </si>
  <si>
    <t>WILL be encrypted using PGP</t>
  </si>
  <si>
    <t>DEHHO_EVV_DWExtract_ALLmmddyy_hh_mm_ss.dsv.pgp (where 'mmddyy_hh_mm_ss' indicates the timestamp to the second for which the export was generated, reflecting all EVV activity in the system as of that time.)</t>
  </si>
  <si>
    <t>DEHHO_EVV_DWExtract_SEGMENT_mmddyy_hh_mm_ss.dsv.zip. (where 'mmddyy_hh_mm_ss' indicates the timestamp to the second for which the export was generated, reflecting all EVV activity in the system as of that time.)</t>
  </si>
  <si>
    <t>This worksheet focuses on the identification of the caregiver community that will be interacting with the EVV system. The decisions regarding what this role can and cannot perform in the Sandata EVV system are further defined in the Provider Portal Access and Self Directed Portal Access worksheets.</t>
  </si>
  <si>
    <t xml:space="preserve">Customer-Specifics: </t>
  </si>
  <si>
    <t>Caregiver-specific Questions (response by Payer)</t>
  </si>
  <si>
    <t>Caregiver-specific Questions (response by payer)</t>
  </si>
  <si>
    <t>Is there a unified enumerator (caregiver ID) used by the customer to track caregiver activity across programs / providers?</t>
  </si>
  <si>
    <t>First 3 letters of last name + last 4 of SSN as a unique identifier</t>
  </si>
  <si>
    <t>Requirements for Caregiver input</t>
  </si>
  <si>
    <t>TBD; (Default setup is Sandata AWS hosted SFTP transfer site; Folder name EVVXX)</t>
  </si>
  <si>
    <t>DEFH_EVV_DWExtract_ALL_mmddyy_hh_mm_ss.dsv (where 'mmddyy_hh_mm_ss' indicates the timestamp to the second for which the export was generated, reflecting all EVV activity in the system as of that time.)</t>
  </si>
  <si>
    <t>DEFH_EVV_DWExtract_SEGMENT_mmddyy_hh_mm_ss.dsv.zip.gpg (where 'mmddyy_hh_mm_ss' indicates the timestamp to the second for which the export was generated, reflecting all EVV activity in the system as of that time.)</t>
  </si>
  <si>
    <t xml:space="preserve">This specification should be utilized to reference program specific values and formats for DEFH that will be included in the full data warehouse export. </t>
  </si>
  <si>
    <t>/Data_Warehouse/From_Sandata</t>
  </si>
  <si>
    <t>DEDHSS_EVV_DWExtract_ALL_mmddyy_hh_mm_ss.zip (where 'mmddyy_hh_mm_ss' indicates the timestamp to the second for which the export was generated, reflecting all EVV activity in the system as of that time.)</t>
  </si>
  <si>
    <t>DEDHSS_EVV_DWExtract_SEGMENT_mmddyy_hh_mm_ss.dsv.gpg (where 'mmddyy_hh_mm_ss' indicates the timestamp to the second for which the export was generated, reflecting all EVV activity in the system as of that time.)</t>
  </si>
  <si>
    <t>EXCLUDE - Contains Program Data as Defined</t>
  </si>
  <si>
    <r>
      <t>This is the parent entity for the client, employee and visit information that also includes the provider</t>
    </r>
    <r>
      <rPr>
        <i/>
        <sz val="10"/>
        <color rgb="FFFFC000"/>
        <rFont val="Lato Light"/>
        <family val="2"/>
      </rPr>
      <t xml:space="preserve">. The Primary Key for Provider_General is Account. While the ProviderID and the account are noted as being unique, a single provider can have multiple Sandata accounts in which case there may be multiple entries for the same ProviderID. </t>
    </r>
  </si>
  <si>
    <t>Taxonomy (10 char max)</t>
  </si>
  <si>
    <t>String (10)- [0-10 only]</t>
  </si>
  <si>
    <t>This segment provides a record for every provider ID received by Sandata. Multiple records for the same qualifier type are allowed so long as the ID differs across the records.  Uniqueness for this entity is defined as Account, ProviderOtherID, and ProviderQualifier</t>
  </si>
  <si>
    <t>EXCLUDED</t>
  </si>
  <si>
    <r>
      <t xml:space="preserve">Clients for the Business Entity / Provider Medicaid IDs. This is the parent entity for the set of client information. This element including all children will only be sent if the information in the parent or any of the children elements is new or has changed.  </t>
    </r>
    <r>
      <rPr>
        <i/>
        <sz val="10"/>
        <color rgb="FFFFC000"/>
        <rFont val="Lato Light"/>
        <family val="2"/>
      </rPr>
      <t xml:space="preserve">The Primary Key for Client_General is account + ClientID.  </t>
    </r>
    <r>
      <rPr>
        <i/>
        <sz val="10"/>
        <color rgb="FFFAA818"/>
        <rFont val="Lato Light"/>
        <family val="2"/>
      </rPr>
      <t>The client is also unique based on the PayerID + ClientMedicaidID</t>
    </r>
    <r>
      <rPr>
        <i/>
        <sz val="10"/>
        <color rgb="FFFF0000"/>
        <rFont val="Lato Light"/>
        <family val="2"/>
      </rPr>
      <t xml:space="preserve">. </t>
    </r>
    <r>
      <rPr>
        <i/>
        <sz val="10"/>
        <color rgb="FFFAA818"/>
        <rFont val="Lato Light"/>
        <family val="2"/>
      </rPr>
      <t>When CLIENT_GENERAL is provided, all sub-elements will also be provided.</t>
    </r>
  </si>
  <si>
    <t>MID - (DE medicaid ID) format = 10 digits with leading zeros
NULL</t>
  </si>
  <si>
    <r>
      <t>All programs and services within the payer that the client participates in. If authorizations are being provided, this information will be derived from the authorization.</t>
    </r>
    <r>
      <rPr>
        <i/>
        <sz val="10"/>
        <color rgb="FFFF0000"/>
        <rFont val="Lato Light"/>
        <family val="2"/>
      </rPr>
      <t xml:space="preserve"> </t>
    </r>
    <r>
      <rPr>
        <i/>
        <sz val="10"/>
        <color rgb="FFFFC000"/>
        <rFont val="Lato Light"/>
        <family val="2"/>
      </rPr>
      <t>AuthID and AuthorizationLimitID is the unique identifier.</t>
    </r>
  </si>
  <si>
    <t>Payer's Identifier for the Client (15 char max)</t>
  </si>
  <si>
    <t>String (15)- [A-Z,a-z,0-9 only]</t>
  </si>
  <si>
    <t>This is a child of the Individual/Client General Information. There can be any number of Individual/Client Address records. The combination of ProviderID + ClientID define the identifying elements, but these will repeat for each address provided. AddressID is the unique identifier for each address record.
Note: There could be different address types for the same ProviderID + ClientID combination.</t>
  </si>
  <si>
    <t>This is an optional child of the Individual/Client General Information, required for automatic matching for telephony. There can be any number of Individual/Client Phone Records. The combination of Add Account + ClientID + ClientPhone + ClientPhoneType serves as the unique identifier, and all fields other than ClientPhoneType are required for uniqueness</t>
  </si>
  <si>
    <t>Client Schedules 
(Segment: SCHEDULE)</t>
  </si>
  <si>
    <r>
      <t xml:space="preserve">The following element includes the schedule information for the client. This includes both the client and employee information. The client must exist in the system for a schedule to be successfully uploaded.  Some programs require the employee to exist as well before uploading the schedule. In case if they do not pre-exist in the Sandata EVV database both client and Employee should be available in the same transfer.  The Primary Key for Schedules is ScheduleID. Schedules will be provided if available/applicable.  </t>
    </r>
    <r>
      <rPr>
        <i/>
        <sz val="10"/>
        <color rgb="FFFFC000"/>
        <rFont val="Lato Light"/>
        <family val="2"/>
      </rPr>
      <t>Uniqueness is defined by Account + EmployeeID</t>
    </r>
  </si>
  <si>
    <r>
      <t xml:space="preserve">Employees for the Business Entity / Provider Medicaid IDs. This is the parent entity for the Employees providing care. This element will only be sent if the information is new or has changed.  </t>
    </r>
    <r>
      <rPr>
        <i/>
        <sz val="10"/>
        <color rgb="FFFFC000"/>
        <rFont val="Lato Light"/>
        <family val="2"/>
      </rPr>
      <t>Uniqueness is defined by Account + EmployeeID.  When EMP_GENERAL is provided, all sub-elements will also be provided.</t>
    </r>
  </si>
  <si>
    <r>
      <t>Call Information regardless of call type. This is an optional element in some circumstances including visits received from a 3rd Party provider or a provider using scheduling could exist without any associated calls. VisitKey is unique throughout the Sandata system and will be assigned during 3rd party EVV system import as required</t>
    </r>
    <r>
      <rPr>
        <i/>
        <sz val="10"/>
        <color rgb="FFFFC000"/>
        <rFont val="Lato Light"/>
        <family val="2"/>
      </rPr>
      <t>.  The Primary Key for Visit_Calls is the CallKey + CallNoteKey</t>
    </r>
  </si>
  <si>
    <r>
      <t xml:space="preserve">Supplies the detailed activities captured in the EVV system by the caregiver during the visits (aka Tasks).  Provided if task collection is in use. </t>
    </r>
    <r>
      <rPr>
        <i/>
        <sz val="10"/>
        <color rgb="FFFFC000"/>
        <rFont val="Lato Light"/>
        <family val="2"/>
      </rPr>
      <t>VisitKey+CallKey+TaskID is the unique identifier.</t>
    </r>
  </si>
  <si>
    <r>
      <t>Visit - Exceptions
(Segment: VISIT_</t>
    </r>
    <r>
      <rPr>
        <b/>
        <sz val="11"/>
        <color rgb="FFFFC000"/>
        <rFont val="Lato Light"/>
        <family val="2"/>
      </rPr>
      <t>EXCP)</t>
    </r>
  </si>
  <si>
    <t>The VisitKey is unique throughout the Sandata system and assigned during third-party interactions. Uniqueness is defined as VisitKey + ExceptionID. In rare edge cases, duplicates may occur if the same exception is applied, acknowledged, and re-applied. In such instances, the most recent record should overwrite the previous one to ensure data consistency</t>
  </si>
  <si>
    <r>
      <t xml:space="preserve">Within the visit being sent, a visit could have one or more changes that have been manually applied. For each visit change, these data are the details of the change(s) made. Multiple rows may be exported if a particular field is exported several times and/or changes are reversed. VisitLogKey </t>
    </r>
    <r>
      <rPr>
        <i/>
        <sz val="10"/>
        <color rgb="FFFAA818"/>
        <rFont val="Lato Light"/>
        <family val="2"/>
      </rPr>
      <t>is unique throughout the Sandata system and will be assigned during 3rd party EVV system import as required.</t>
    </r>
  </si>
  <si>
    <t>No data passed in this field 
See the VISIT_CHANGE_LOG_DETAILS file for this information</t>
  </si>
  <si>
    <t>Values: “0”/”1”
 If voice verification is in use, did the employee’s voice recording match the enrollment information.</t>
  </si>
  <si>
    <t>“0”/”1”</t>
  </si>
  <si>
    <t>Reports List (Informational)</t>
  </si>
  <si>
    <t>The following table lists the standard reports available in the Sandata EVV system for use by different audiences associated with the program.
These reports are available in two categories- reports showing most recent daily activity, and those that provide information for a specified date range.
All reports are available as PDF exports, as well as text and Excel formats, for ADA compliance.
Provider EVV reports are intended for individual providers, and will only display information within that provider's EVV account.
Non-Agency / Sole Proprietor reports display the visit and client information that is associated with that specific provider's EVV activity.
Aggregator reporting allows payers and customers to view reports for sets of providers, depending on the permissions assigned to that Aggregator user account.</t>
  </si>
  <si>
    <t>Sandata EVV Systems Report Listing</t>
  </si>
  <si>
    <t>Report ID</t>
  </si>
  <si>
    <t>Report Type</t>
  </si>
  <si>
    <t>Report Name</t>
  </si>
  <si>
    <t>Top 20 Report?</t>
  </si>
  <si>
    <t>Sandata Agency</t>
  </si>
  <si>
    <t>Alerts</t>
  </si>
  <si>
    <t>Alert Configuration</t>
  </si>
  <si>
    <t>Included in Documentation - current alert configuration.</t>
  </si>
  <si>
    <t>Available for Users with Alerting.</t>
  </si>
  <si>
    <t>Alert Listing</t>
  </si>
  <si>
    <t>Included in Documentation - listing of all alerts sent.</t>
  </si>
  <si>
    <t>Included in Documentation - Report of current day visits where no clock-in has been received.</t>
  </si>
  <si>
    <t>Available for Users with Schedules.</t>
  </si>
  <si>
    <t>Auth(orizations)</t>
  </si>
  <si>
    <t>Authorization Hours vs Actual Hours Used by Client</t>
  </si>
  <si>
    <t>Included in Documentation - Report of authorized hours by client compared to total verified hours recorded in the EVV system.</t>
  </si>
  <si>
    <t>Available for Users with Authorizations Only;  This number is based on EVV information only and does not reflect suspensions, rejections and adjustments in the payer's adjudication system or non-EVV claims.</t>
  </si>
  <si>
    <t>Included in Documentation - Listing of authorizations in the EVV system.</t>
  </si>
  <si>
    <t>Available for Users with Authorizations Only.</t>
  </si>
  <si>
    <t>No - This same information is available by exporting the authorizations grid.</t>
  </si>
  <si>
    <t>No - Better to use information from the payer's adjudication system</t>
  </si>
  <si>
    <t>Clients Without Authorizations</t>
  </si>
  <si>
    <t>Included in Documentation - List of members who as of the selected date do not have any authorizations.</t>
  </si>
  <si>
    <t>Available for Users with Authorizations Only.  Note that if the member has even a single authorization, the system will not be able to identify if authorizations for other services are missing.</t>
  </si>
  <si>
    <t>Expired Authorizations</t>
  </si>
  <si>
    <t>Included in Documentation - Authorizations that have expired.</t>
  </si>
  <si>
    <t>Expiring Authorizations</t>
  </si>
  <si>
    <t>Included in Documentation - Authorizations that will be expiring within the next 31 Days.</t>
  </si>
  <si>
    <t>Manual Authorization Visits</t>
  </si>
  <si>
    <t>For programs with both standard and manually created authorizations, this report will show those authorizations that were created by a provider.</t>
  </si>
  <si>
    <t>Available for users with both Payer and Provider supplied Authorizations.</t>
  </si>
  <si>
    <t>Service Types Authorized</t>
  </si>
  <si>
    <t>Visit summary of related service performed including visit data, programs, provider and caregiver</t>
  </si>
  <si>
    <t>EVV and Aggregator only</t>
  </si>
  <si>
    <t>Billing</t>
  </si>
  <si>
    <t>Claim Detail</t>
  </si>
  <si>
    <t>Report showing claims details.</t>
  </si>
  <si>
    <t>Available for EVV Billing Users Only.</t>
  </si>
  <si>
    <t>Claims Validation Rejection</t>
  </si>
  <si>
    <t>For claims validation requests received from the payer, detailed information regarding Failed requests.</t>
  </si>
  <si>
    <t>Available for Users with Claims Validation Only including Bililng Gateway.</t>
  </si>
  <si>
    <t>Visits Claims Verification Status</t>
  </si>
  <si>
    <t>Included in Documentation - Last time a visit was returned via Claims Validation.</t>
  </si>
  <si>
    <t>Daily</t>
  </si>
  <si>
    <t>Active Client Contacts</t>
  </si>
  <si>
    <t>Included in Documentation - Report showing all client contacts active as of the date of the reporting including all available contact information.</t>
  </si>
  <si>
    <t>Active Clients</t>
  </si>
  <si>
    <t>Included in Documentation - Lists all active clients and information from their profile.</t>
  </si>
  <si>
    <t>Active Employees</t>
  </si>
  <si>
    <t>Included in Documentation - Lists all employees active on the selected date.</t>
  </si>
  <si>
    <t>Agency Master Schedule</t>
  </si>
  <si>
    <t>Included in Documentation - Comprehensive list of all visits for the selected date.</t>
  </si>
  <si>
    <t>Available for Users with Schedules</t>
  </si>
  <si>
    <t>Available Task List</t>
  </si>
  <si>
    <t>Included in Documentation - Available tasks for the account.</t>
  </si>
  <si>
    <t>Call Listing</t>
  </si>
  <si>
    <t>Included in Documentation - All calls made to Sandata EVV phone numbers.</t>
  </si>
  <si>
    <t>Call Summary</t>
  </si>
  <si>
    <t>Included in Documentation - Pairs the Start and End calls along with hours worked.</t>
  </si>
  <si>
    <t>Client Address Listing</t>
  </si>
  <si>
    <t>Included in Documentation - All available client addresses (may be redundant with Client Listing).</t>
  </si>
  <si>
    <t>Client List with Last Scheduled Dates</t>
  </si>
  <si>
    <t>Included in Documentation - Client Listing showing last date the client was scheduled for service.</t>
  </si>
  <si>
    <t>Employee Attributes</t>
  </si>
  <si>
    <t>Included in Documentation - Information for employees as of the selected date.</t>
  </si>
  <si>
    <t>EVV Certified Vendors and Providers</t>
  </si>
  <si>
    <t>List on a specific date of EVV Vendors and Sandata certification completion</t>
  </si>
  <si>
    <t>Aggregator only</t>
  </si>
  <si>
    <t>Included in Documentation - Calls collected from mobile users where the distance from the call to known addresses is greater than the set threshold.</t>
  </si>
  <si>
    <t>Available for users with Mobile Functionality Only</t>
  </si>
  <si>
    <t>Date Range</t>
  </si>
  <si>
    <t>Overlapping Service Detail</t>
  </si>
  <si>
    <t>Visit data for caregivers providing services to different clients that have overlap time on the same day</t>
  </si>
  <si>
    <t>Payer-Program-Service Listing</t>
  </si>
  <si>
    <t>Included in Documentation - Listing of the payer program configuration hierarchy.</t>
  </si>
  <si>
    <t>Payer programs only.</t>
  </si>
  <si>
    <t>Provider Listing</t>
  </si>
  <si>
    <t>Listing of basic provider information provided by the agency or payer depending on the implementtion.</t>
  </si>
  <si>
    <t>Yes - limited to agency's own information</t>
  </si>
  <si>
    <t xml:space="preserve">Speaker Verification Enrollment </t>
  </si>
  <si>
    <t>Included in Documentation - Report showing those employees who have enrolled in speaker verification.</t>
  </si>
  <si>
    <t>Speaker Verification Enrollment (Employee)</t>
  </si>
  <si>
    <t>Included in Documentation - Report showing those employees who have enrolled in speaker verification.  Variation of Speaker Verification Enrollment.</t>
  </si>
  <si>
    <t>Available for users with Employee Speaker Verification Only</t>
  </si>
  <si>
    <t>Visit Listing</t>
  </si>
  <si>
    <t>Included in Documentation - all call for all visits across agencies for a specific day.</t>
  </si>
  <si>
    <t>Visit Verification</t>
  </si>
  <si>
    <t>Included in Documentation - information for visits on a given date including all call information.</t>
  </si>
  <si>
    <t>Visit Verification Activity Details</t>
  </si>
  <si>
    <t>Included in Documentation - export of all visit information.</t>
  </si>
  <si>
    <t>legacy terminology and not proper ADA implementation - Obsolete</t>
  </si>
  <si>
    <t>Approved Visits</t>
  </si>
  <si>
    <t>Included in Documentation - For a program where approval is required, this report shows all visits that have been marked as approved.</t>
  </si>
  <si>
    <t>Available for users with Approval Functionality Only</t>
  </si>
  <si>
    <t>Auto Verification Details</t>
  </si>
  <si>
    <t>Included in Documentation - Detailed report showing visits for the selected period, whether they were automatically or manually approved and how many manual updates were made to the visit.  Reason codes are also included per visit.</t>
  </si>
  <si>
    <t>Auto Verification Summary</t>
  </si>
  <si>
    <t>Included in Documentation - Report, cross agency, showing the auto verification statistics for each provider agency.</t>
  </si>
  <si>
    <t>Client Visit Summary</t>
  </si>
  <si>
    <t>Included in Documentation - visits for the selected date range with one client per page.</t>
  </si>
  <si>
    <t>Consolidated Activity</t>
  </si>
  <si>
    <t>Included in Documentation - consolidates activity by client showing the employee and tasks for each visit.</t>
  </si>
  <si>
    <t>Daily and Weekly Hours Worked by Employee - Detail</t>
  </si>
  <si>
    <t>Included in Documentation - Detailed report showing the hours worked by employee for each agency both daily and weekly.</t>
  </si>
  <si>
    <t>Daily and Weekly Hours Worked by Employee - Summary</t>
  </si>
  <si>
    <t>Included in Documentation - Intended to allow a payer to review hours worked by employees per agency in the program.</t>
  </si>
  <si>
    <t>Detail Visit Status</t>
  </si>
  <si>
    <t>Included in Documentation - Detailed view of all visits grouping client and employee information.</t>
  </si>
  <si>
    <t>Employee Activity</t>
  </si>
  <si>
    <t>Included in Documentation - visit activity by employee.</t>
  </si>
  <si>
    <t>Employee Visit Log</t>
  </si>
  <si>
    <t>Included in Documentation - log of visit activity for employees.</t>
  </si>
  <si>
    <t>Expanded Visit Sum (Cli)</t>
  </si>
  <si>
    <t>Included in Documentation - Allows users to view client activity across employees.</t>
  </si>
  <si>
    <t>Expanded Visit Sum (Emp)</t>
  </si>
  <si>
    <t>Included in Documentation - Allows users to view employee activity across clients.</t>
  </si>
  <si>
    <t>Full Visit Export</t>
  </si>
  <si>
    <t>Exports full visit information if needed for 3rd party.</t>
  </si>
  <si>
    <t>Hours Worked Summary</t>
  </si>
  <si>
    <t>Included in Documentation - Summary of hours worked by employee for the selected date range.</t>
  </si>
  <si>
    <t>Individual Client Activity</t>
  </si>
  <si>
    <t>Included in Documentation - Visit activity for clients for a selected date range.</t>
  </si>
  <si>
    <t>Late and Missed Visit Detail</t>
  </si>
  <si>
    <t>Included in Documentation - Listing of all late or missed visits for the selected date range.</t>
  </si>
  <si>
    <t xml:space="preserve">Lateness History </t>
  </si>
  <si>
    <t>Lateness history information by employee.</t>
  </si>
  <si>
    <t>Overlapping Service Summary</t>
  </si>
  <si>
    <t>Visit data of caregivers with provider and program providing services to different clients that overlap time on the same day over a date range</t>
  </si>
  <si>
    <t>Retire Report</t>
  </si>
  <si>
    <t>Schedules by Client</t>
  </si>
  <si>
    <t>Included in Documentation - Schedule information for each client.</t>
  </si>
  <si>
    <t>Schedules by Employee</t>
  </si>
  <si>
    <t>Included in Documentation - Schedule information for each employee.</t>
  </si>
  <si>
    <t>Summary Visit Status</t>
  </si>
  <si>
    <t>Included in Documentation - Aging view of the status of all visits and the length of time it has been in the status..</t>
  </si>
  <si>
    <t>Time Sheet</t>
  </si>
  <si>
    <t>Detailed timesheet with signature</t>
  </si>
  <si>
    <t>Unresolved Late &amp; Missed Visits</t>
  </si>
  <si>
    <t>Included in Documentation - All unresolved late and missed visits.</t>
  </si>
  <si>
    <t>Available for users of Contingency Plan</t>
  </si>
  <si>
    <t>Visit Capture Methodology Percentage Utilization</t>
  </si>
  <si>
    <t>Included in Documentation - Visit capture methodolofy used per call.  Limited to Telephony, Mobile, FVVD and Other.</t>
  </si>
  <si>
    <t>Visit Log</t>
  </si>
  <si>
    <t>Included in Documentation - all visits with breaks by page.</t>
  </si>
  <si>
    <t>Visit Verification Activity Summary</t>
  </si>
  <si>
    <t>Included in Documentation - report of all visit information.</t>
  </si>
  <si>
    <t>Visit Verification Exception</t>
  </si>
  <si>
    <t>Included in Documentation - lists all visits by exception.</t>
  </si>
  <si>
    <t>Weekly Call Summary</t>
  </si>
  <si>
    <t>Included in Documentation - summary view of calls placed by week.</t>
  </si>
  <si>
    <t>Sec(urity)</t>
  </si>
  <si>
    <t>Active Users</t>
  </si>
  <si>
    <t>Included in Documentation - shows a list of all users active in the system for a given date range.</t>
  </si>
  <si>
    <t>Yes - Admin ONLY</t>
  </si>
  <si>
    <t>Client Relationships To Employees</t>
  </si>
  <si>
    <t>For programs where the client/employee relationships are defined (aka XREF), this report lists the relationships between th entities.</t>
  </si>
  <si>
    <t>Employee Relationships To Clients</t>
  </si>
  <si>
    <t>Member Access</t>
  </si>
  <si>
    <t>Included in Documentation - allows system administrators and audits to review a user's activity.</t>
  </si>
  <si>
    <t>Report Requests Detail</t>
  </si>
  <si>
    <t>Included in Documentation - All report requests made for the selected date.</t>
  </si>
  <si>
    <t>Role Listing</t>
  </si>
  <si>
    <t>Included in Documentation - All roles and privilege assignments.</t>
  </si>
  <si>
    <t>Role Membership</t>
  </si>
  <si>
    <t>Included in Documentation - All role configured and users assigned to those roles.</t>
  </si>
  <si>
    <t>System Activity</t>
  </si>
  <si>
    <t>Included in Documentation - All activity in the system for the selected date range.</t>
  </si>
  <si>
    <t>User Login History</t>
  </si>
  <si>
    <t>Included in Documentation - list of users who logged into the various portals for the date range.</t>
  </si>
  <si>
    <t>Aggregator Program Access</t>
  </si>
  <si>
    <t>This worksheet defines the user roles and activities associated with the read-only EVV Aggregator Portal and its configuration.  These are intended for the customer / state / payer / 3rd Party EVV provider roles that will be utilizing the Sandata EVV Aggregator system to view EVV activity and data.</t>
  </si>
  <si>
    <t>None</t>
  </si>
  <si>
    <t>Aggregator Program Access Scope</t>
  </si>
  <si>
    <t>This section defines the data  permitted for viewing for each type of EVV portal access supported by the Sandata EVV Aggregator systems:</t>
  </si>
  <si>
    <t>State Departments (Primary Payers)</t>
  </si>
  <si>
    <t>The state department's will have access to view all EVV data for their individual  program, across all applicable payers and programs.</t>
  </si>
  <si>
    <t>Waiver Programs</t>
  </si>
  <si>
    <t>Waiver programs within departments will only have access to view EVV data associated with their payer.  No other payer's information is available to the payer.</t>
  </si>
  <si>
    <t>Jurisdiction Entity</t>
  </si>
  <si>
    <t>Jurisdictional entities will only have access to view EVV data associated with their Jurisdiction ID.  No other jurisdiction entities' information is available to the jurisdictional entity.</t>
  </si>
  <si>
    <t>MCO/MCP</t>
  </si>
  <si>
    <t>Managed Care entities will only have access to view EVV data associated of providers managed by the MCO or MCP.  No other jurisdiction or MCO/MCP information is available to the MCO/MCP entity.</t>
  </si>
  <si>
    <t xml:space="preserve">Provider Agencies (using Alternate / 3rd Party EVV) </t>
  </si>
  <si>
    <t>Can only view info loaded into the Aggregator from their 3rd party EVV vendor data feeds, based on their state-supplied provider ID value.</t>
  </si>
  <si>
    <t>Provider Agencies (using Sandata EVV™)</t>
  </si>
  <si>
    <t>Provider Agencies using Sandata EVV do not use Aggregator. Providers using Sandata EVV will have access to their EVV data directly in their own EVV account.  There is no additional data available to them in the Aggregator.</t>
  </si>
  <si>
    <t>Case Managers</t>
  </si>
  <si>
    <t>Client feeds will not be in scope for the program and case managers will not have access to the state program's EVV Aggregator.</t>
  </si>
  <si>
    <t>Client / Members</t>
  </si>
  <si>
    <t>Individual clients do not have access to the state program's EVV Aggregator.</t>
  </si>
  <si>
    <t>Client Designees</t>
  </si>
  <si>
    <t>Individual clients and their designees do not have access to the state program's EVV Aggregator.</t>
  </si>
  <si>
    <t>Employee / Caregivers</t>
  </si>
  <si>
    <t>Individual employee / caregivers do not have access to the state program's EVV Aggregator.</t>
  </si>
  <si>
    <t>Provider Program Access Options</t>
  </si>
  <si>
    <t>This section defines which activities will be permitted for each type of Aggregator access supported by the Sandata Aggregator:
   ▪Jurisdictional Oversight:           Able to view visit data and run reporting with the exception of security reports.
   ▪ Administrator:                                Able to create users and assign roles, view visit data, and run all reports including security reports
   ▪ Auditor:                                              Able to view visit data 
   ▪ Vendor Auditor:                            Able to run limited reports</t>
  </si>
  <si>
    <t>Aggregator Access Roles</t>
  </si>
  <si>
    <t>Group</t>
  </si>
  <si>
    <t>Function / Activity</t>
  </si>
  <si>
    <t>Jurisdictional Oversight</t>
  </si>
  <si>
    <t>Administrator</t>
  </si>
  <si>
    <t>Auditor</t>
  </si>
  <si>
    <t>Vendor Auditor</t>
  </si>
  <si>
    <t>General</t>
  </si>
  <si>
    <t>Login to Aggregator</t>
  </si>
  <si>
    <t>Ability to receive credentials and access the Sandata Aggregator system</t>
  </si>
  <si>
    <t>Visit Review</t>
  </si>
  <si>
    <t>The ability to view EVV data for specific provider or fiscal entities within a customer program.</t>
  </si>
  <si>
    <t>Jurisdictional Reporting</t>
  </si>
  <si>
    <t>The ability to run / generate reports for data stored in the Aggregator.</t>
  </si>
  <si>
    <t>Limited</t>
  </si>
  <si>
    <t>Ability to create Aggregator user accounts and grant specific access to EVV data</t>
  </si>
  <si>
    <t>Business Intelligence Card List (Informational)</t>
  </si>
  <si>
    <t>Sandata’s Business Intelligence (BI) tool allows a user to view information across payers, 
programs, services and agencies. As part of each implementation, a standard set of cards is 
provided by Sandata. The cards provided are broken into two dashboards: 
1. Clients &amp; Employees – Includes cards with demographic information about providers, clients and 
employees
2. Visit Information – The cards in this section provide insights on EVV utilization by the providers in the 
program. It includes information on the number, type and status of services provided, statistics on the 
method used to verify the visits (manual or automatic), exceptions, conflicting (overlapping) visits, to 
name a few.</t>
  </si>
  <si>
    <t>Sandata Business Intelligence Tools Card Set</t>
  </si>
  <si>
    <t>BI Card Type</t>
  </si>
  <si>
    <t>BI Card Name</t>
  </si>
  <si>
    <t>Included in Program?</t>
  </si>
  <si>
    <t>Client &amp; Employees</t>
  </si>
  <si>
    <t>Provider Demographics</t>
  </si>
  <si>
    <t>Geographical representation of provider’s location based on their primary address. This card depicts provider distribution throughout the country by state, based on the address information received in the Provider Feed. Note that this is at the EVV Account level. Sandata creates a different provider account when the provider’s Medicaid ID changes and based on this, the same provider may be listed multiple times.</t>
  </si>
  <si>
    <t>Displays provider demographic information in a table. This card provides summary level information for each provider, including the total number of active employees, total number of active clients and total number of visits for the current month. It can be used to look at overall activity by provider. Each provider will be listed in a different row based on the Santrax Account Number and Provider Medicaid ID. Note that depending on your configuration, Sandata may create Alt EVV accounts for each provider along with a standard Sandata EVV account. Providers using another Alt EVV vendor for their EVV collection, MAY have up to 3 accounts. Due to the amount of data, not all data might be shown on the card and it is suggested that the quick filters be applied. Exporting to Excel will include all data.</t>
  </si>
  <si>
    <t>Employee Profile by Provider Type</t>
  </si>
  <si>
    <t>Shows the number of active providers by type. The pie chart will show the distribution of providers by provider type. Provider types displayed will depend on the configuration used for the program.</t>
  </si>
  <si>
    <t>Active Employee Lisitng</t>
  </si>
  <si>
    <t>Displays detailed employee information in a table. This card provides detailed information for all active employees across all providers. Individuals working for multiple providers will be listed multiple times: once for each provider they are employed with. Due to data volume, not all employees will be listed and it is encouraged that you use filters to narrow down the data shown in the card. This information can be exported to Excel for further analysis.</t>
  </si>
  <si>
    <t>Provider - Client Profile by Provider Type</t>
  </si>
  <si>
    <t>Displays providers with active clients assigned. This card shows the number of providers by type, indicating the number of providers that have clients associated with them and the number of providers who do not. Provider types displayed will depend on the configuration used for the program. At the beginning stages of the program, this card is useful to review EVV adoption based on client creation for different providers.</t>
  </si>
  <si>
    <t>Active Client List by Account</t>
  </si>
  <si>
    <t>Displays detailed client information in a table. This card provides detailed information for active clients across all providers. The card includes information about the program(s) and service(s) each client is part of. In the event of clients receiving services from multiple providers, the same client will be listed multiple times: once for each provider from which they receive services. Due to data volume, not all clients will be listed and it is encouraged that you use filters to narrow down the data shown in the card. This information can be exported to Excel for further analysis.</t>
  </si>
  <si>
    <t>Verified Visits - Auto vs Manual</t>
  </si>
  <si>
    <t>Summary of visits by employee where the relation between automatic and manual verification is shown. This card is a cross-provider view of EVV compliance showing the auto verified versus non-auto verified ratio. Auto verification is defined as a visit which had no exceptions and moved to a verified status without any manual interactions. Manually verified visits have at least 1 manual updated applied, including fixes and/or acknowledgements. Early in a program, this card is critical in identifying caregivers and providers where additional training and support may be needed to understand the optimal way to increase their auto verification percentages. As the program is accepted, these numbers can be used to identify potential issues with provider EVV compliance which may warrant further investigation.</t>
  </si>
  <si>
    <t>Trending Visits</t>
  </si>
  <si>
    <t>Number of visits of each service types by day across all accounts. Show the trend of visits by day based on the service selected. This card is useful to gain an understanding of volume of visits per service type.</t>
  </si>
  <si>
    <t>Visits by Day</t>
  </si>
  <si>
    <t>Number of visits by day shown in a calendar. This card providers the user with an overview of visit volumes in the current calendar year for the program, identifying variations in the number of visits over time. User will be able to identify peak usage both by day and within a specific day. This can help planning for support resources as well as understanding how members are generally provided services. This chart can also help identify the relative usage of the different call types. The goal is generally to minimize the number of manual calls to both facilitate accurate electronic capture and minimize manual provider work.</t>
  </si>
  <si>
    <t>Visits by In Call Type</t>
  </si>
  <si>
    <t>Counts of visits for each call in type This card provides the user with a quick view of device utilization across the program.</t>
  </si>
  <si>
    <t>Visit details shown in a table for the current week Lists each of the visits that took place in the reporting period, which is current week by default. This card will be useful for compliance reviews conducted on a particular provider, or when reviewing utilization of services for a particular client. The data in this card is also helpful in identifying the correlation between services and the different payers and providers in the program. This card will be useful in evaluating the participation levels in the program by providers using the various Alt EVV vendors versus those using Sandata EVV. Note that depending on the volume of data listed, not all data will be shown on the card. Exporting the data to Excel will include all data.</t>
  </si>
  <si>
    <t>GPS Visits Mapped</t>
  </si>
  <si>
    <t>Location of all calls received containing GPS latitude and longitude coordinates The map shows the location of all calls made from a GPS enabled device. This will include calls sourced from Sandata’s MVV devices and 3rd party GPS calls. This card provides a way to visualize call density based on a location.</t>
  </si>
  <si>
    <t>Visit Modifications - By Visit Date</t>
  </si>
  <si>
    <t>Visit modification activity shown over time. This chart displays the types of updates being done to visits within Visit Maintenance. Upon drill through, the user will have an understating on accounts that are using that activity most in that same time period. This card can be used to determine which types of changes are being made most often to a visit. For each agency, the drill down to the funnel can identify the top agencies using this particular feature.</t>
  </si>
  <si>
    <t>Client Visit Conflicts</t>
  </si>
  <si>
    <t>Summary of clients with overlapping visits in a calendar view. This card helps to identify potential issues with visits within and across provider agencies. The calendar below shows the number of conflicts identified on a daily basis. A conflict is defined as the same client (based on Client Medicaid ID) having 2 visits for the same service which overlap.</t>
  </si>
  <si>
    <t>Employee Visit Conflicts</t>
  </si>
  <si>
    <t>Summary of employees with overlapping visits in a calendar view. This card can be used to identify issues with caregivers. Some of the issues which can be seen include the same worker who is providing services across multiple agencies at the same time and a worker who is providing overlapping services within the same agency. Excluding group visits where the worker could be legitimately providing services for multiple clients within a single agency at the same time, this generally indicates an issue</t>
  </si>
  <si>
    <t>Daily Visits Over X Hours</t>
  </si>
  <si>
    <t>Employees working more than 8 hours per day (default but variable) The main goal of this card is to identify employees who have worked more than 8 hours per day across all providers. This information can be used to allow further exploration of an employee’s activity, specifically in understanding when overtime may be a factor. This card can also be used to potentially identify staff shortages in particular agencies. It may also be used to identify caregivers who may be working more hours than desirable because they are employed with multiple agencies.</t>
  </si>
  <si>
    <t>Weekly Visits Over XX Hours - Previous Week</t>
  </si>
  <si>
    <t>Employees working more than 40 hours in the previous week (default but variable) The main goal of this card is to identify employees who have worked more than 40 hours per week across all providers. This information can be used to allow further exploration of an employee’s activity, specifically in understanding when overtime may be a factor. This card can also be used to review overtime within a given agency and caregivers who are working an excessive number of hours either within an agency or across agencies.</t>
  </si>
  <si>
    <t>Reason Code Utilization by Visit Start Date</t>
  </si>
  <si>
    <t>Total number of visits with reason codes and distribution of those codes This card enables users to have a quick understanding on how different reason codes are being applied by providers when making changes and updates to visits. By default, this card shows the usage of reason codes over the past 31 days. Reason code utilization is particularly interesting to view how the program is evolving. Early in the program, it is expected that reason code utilization will identify areas where additional outreach and training may be of value. As the program evolves, the information will be helpful to determine compliance with the overall program.</t>
  </si>
  <si>
    <t>Billable Activity by Provider</t>
  </si>
  <si>
    <t>Visits in a billable state by service and date This card provides a summary of verified visits that are in a verified status (no exceptions which have not yet been matched to a billed visit by Claims Validation) by service for the past 31 days. The user can see which services have the most activity on a day-to-day basis. This information can be useful to determine the total outstanding EVV activity that has not yet been billed (or gone through adjudication successfully when compared to EVV data). It may also help in identifying those providers that may not be billing in a timely fashion.</t>
  </si>
  <si>
    <t>Current Visit Exceptions</t>
  </si>
  <si>
    <t>Application of different types of visit exceptions over time. This card shows the types of exceptions being applied to visits and may pinpoint areas where additional intervention and training are required. As visits are fixed in visit maintenance, the numbers will decline. Assuming visit maintenance is being done shortly following the visit activity, numbers at the beginning of the period shown should be less than numbers at the end of the period.</t>
  </si>
  <si>
    <t xml:space="preserve">Security Roles &amp; Privileges (Informational) </t>
  </si>
  <si>
    <t>This worksheet lists the default security roles that come standard with the Sandata EVV portal systems.
These security roles define how users of the Sandata EVV systems may interact with the portal, and what activities they are authorized or restricted from performing in their EVV account.
Please note that the Security Role Title may be changed to align to terminology within the customer program, as these titles will be viewed by the providers, fiscals, and other users of the Sandata EVV portals.</t>
  </si>
  <si>
    <t>Roles allow customization for providers</t>
  </si>
  <si>
    <t>Sandata Aggregator Default User Roles</t>
  </si>
  <si>
    <t>Sandata Role Title</t>
  </si>
  <si>
    <t>Abilities / Roll Grants</t>
  </si>
  <si>
    <t>State-Level Access Roles</t>
  </si>
  <si>
    <t>For use by the state's employees and auditors to view the program.  Generally, these will have access to the broadest visibility to the program.</t>
  </si>
  <si>
    <t xml:space="preserve">Intended for global access to visit data for program oversight: 
  - Visit Review
  - Analytics – Reporting
</t>
  </si>
  <si>
    <t xml:space="preserve">Administrative capabilities for users and limited to:
  - Access to Security Module 
  - Create and edit additional Aggregator Users and Groups for the Payer
  - Lock/Unlock additional users
  - Visit Review
  - Analytics – Reporting
</t>
  </si>
  <si>
    <t>Reset password privilege (Account level can be set; Aggregator level is DB only setting)</t>
  </si>
  <si>
    <t xml:space="preserve">It is expected that the auditor is looking for specific information for an agency, member or direct care worker:
  - Visit Review
</t>
  </si>
  <si>
    <t>External Payor (Jurisdictional Entitiy/MCO/MMIS/etc) Access Roles</t>
  </si>
  <si>
    <t>Role grants specific to MCO's, other state departments, or oversight entities that may have need to view portions of the program, broken out by Payer, Program, or a subset of known provider ID's,</t>
  </si>
  <si>
    <t xml:space="preserve">Intended for access to visit data for applicable EVV visit data program oversight: 
  - Visit Review
  - Analytics – Reporting
</t>
  </si>
  <si>
    <t>Alternate / 3rd Party EVV Provider Access Roles</t>
  </si>
  <si>
    <t>Access for individual provider agencies who are using their own EVV systems, but will have access to view their own data in the state's / customer's EVV aggregator, and see the exceptions and details as they have been loaded.  This visibility will be limited to only those visits associated with this provider agency's state-issued ID.</t>
  </si>
  <si>
    <t xml:space="preserve">Intended for access to visit data for provider specific EVV program oversight: 
  - Visit Review
  - Analytics – Reporting
</t>
  </si>
  <si>
    <t xml:space="preserve">Administrative capabilities for users and limited to:
  - Access to Security Module 
  - Create and edit additional Aggregator Users and Groups for the Provider
  - Lock/Unlock additional users
  - Visit Review
  - Analytics – Reporting
</t>
  </si>
  <si>
    <t xml:space="preserve">Intended for Provider data troubleshooting support
  - Limited Analytics – Reporting
</t>
  </si>
  <si>
    <t>Sandata EVV Portals (Providers)</t>
  </si>
  <si>
    <t>Security Administrator</t>
  </si>
  <si>
    <t>This is the primary security role for the Sandata EVV system, and the one granted to the first user account created for each EVV system (automatically when the EVV instance is first created).
Users with this role are responsible and empowered to create and manage access to the provider's EVV system for all other users who may access that account.
Every Sandata EVV system instance must have at least one user with this security role.</t>
  </si>
  <si>
    <t>This role has the following abilities in the specific Sandata EVV instance:  
  - Manage and administer the specific Sandata EVV system instance
  - Access to Security Module 
  - Create/Edit all Sandata EVV Users for the Provider
  - Ability to Create and Edit User Roles
  - Data Entry /Create and Edit Clients
  - Add / Update Additional Phone Numbers and Addresses.
  - Data Entry /Create and Edit Employees
  - Data Entry /Create and Edit Authorizations 
  - Visit Maintenance (View and Edit visits)
  - Reporting</t>
  </si>
  <si>
    <t>Security Admin can manage roles/privelages within each Agency</t>
  </si>
  <si>
    <t>The Coordinator role is for general administrative staff in a provider program who are responsible for the day-to-day activities of the provider's business.</t>
  </si>
  <si>
    <t>This role has the following abilities in the specific Sandata EVV instance:  
  - Data Entry /Create and Edit Clients
  - Add / Update Additional Phone Numbers and Addresses.
  - Data Entry /Create and Edit Employees
  - Data Entry /Create and Edit Authorizations 
  - Visit Maintenance (View and Edit visits)
  - Reporting</t>
  </si>
  <si>
    <t>Assistant Coordinator</t>
  </si>
  <si>
    <t xml:space="preserve">The assistant coordinator supports the following:
  - Visit Maintenance (can View visits but cannot Edit) 
  - Reporting
</t>
  </si>
  <si>
    <t>Individual Provider</t>
  </si>
  <si>
    <t>This role has the following abilities in the specific Sandata EVV instance:  
  - Data Entry /Create and Edit Clients
  - Add / Update Additional Phone Numbers and Addresses.
  - Data Entry /Create and Edit Authorizations 
  - Visit Maintenance (View and Edit visits)
  - Reporting</t>
  </si>
  <si>
    <t>Sandata Self Directed EVV Portals (Fiscals/Employer/Employee)</t>
  </si>
  <si>
    <t>SD - 01</t>
  </si>
  <si>
    <t>SD-02</t>
  </si>
  <si>
    <t>SD-03</t>
  </si>
  <si>
    <t>The assistant to the coordinator for administrative support in a CDS program.</t>
  </si>
  <si>
    <t>SD - 04</t>
  </si>
  <si>
    <t>Client Designee</t>
  </si>
  <si>
    <t>The client or client's designeee for viist approval and oversight of care provided to the client. This role is able to update client's designee and employee information as available in the CDS program setup.</t>
  </si>
  <si>
    <t>This role has the following abilities in the specific Sandata EVV instance:  
- Access to Authorizations Module 
- Access to Client Maintenance Module (View/Update/Add Client Information)
- Access to Employee Maintenance Module  (View/Update/Add Employees)
- Access to Manual Call Module (Add)
- Exceptions (View/Acknowedge Exceptions)
- Scheduling (View/Update/Add Schedules)
- Visit Maintenance (View/Edit Visits)
- Reporting</t>
  </si>
  <si>
    <t>This worksheet defines the user roles and activities associated with the Provider EVV account access and its configuration.  These are intended for the primary generic provider roles that will be utilizing the Sandata EVV (Provider) suite.  For Provider-based programs, Sandata does not typically grant Caregivers access to the EVV portal systems.</t>
  </si>
  <si>
    <t>\</t>
  </si>
  <si>
    <t>This section defines which activities will be permitted for each type of EVV portal access supported by the Sandata EVV program:
   ▪ Security Admin:                  EVV security administrator for Provider Agency
   ▪ Coordinator:                        Provider agency staff performing visit maintenance, reporting, data entry and staff suppport functions 
   ▪ Asst. Coordinator:             Provider agency staff performing visit maintenance and reporting functions 
   ▪ Individual Provider:          Caregiver that has EVV access to perform visit maintenance and reporting functions</t>
  </si>
  <si>
    <t>EVV Portal User / Role</t>
  </si>
  <si>
    <t>Add Designees</t>
  </si>
  <si>
    <t>Approve Visits</t>
  </si>
  <si>
    <t>Edit Visits</t>
  </si>
  <si>
    <t>Login</t>
  </si>
  <si>
    <t>Search for Visits</t>
  </si>
  <si>
    <t>View Visit Information</t>
  </si>
  <si>
    <t>Add / Edit Workers</t>
  </si>
  <si>
    <t>Create Self Directed Cross Reference</t>
  </si>
  <si>
    <t>View Authorization</t>
  </si>
  <si>
    <t>Generate and Submit Bills</t>
  </si>
  <si>
    <t>Enter Plan of Care</t>
  </si>
  <si>
    <t>View Plan of Care</t>
  </si>
  <si>
    <t>Reporting</t>
  </si>
  <si>
    <t>Run Reports</t>
  </si>
  <si>
    <t>Create Schedule</t>
  </si>
  <si>
    <t>Request Schedule Change</t>
  </si>
  <si>
    <t>View Schedule</t>
  </si>
  <si>
    <t>Manage Security (add users/roles/etc)</t>
  </si>
  <si>
    <t>Self Directed Program Access</t>
  </si>
  <si>
    <t>This worksheet defines the user roles and activities associated with the Self-Directed EVV Program and its configuraiton.  These are intended for the primary stakeholder roles that will be utilizing the Sandata EVV Self Directed Portal suite- specifically the Fiscal Entity, the Employer, and the Employee.</t>
  </si>
  <si>
    <t>Self Directed Program Access Options</t>
  </si>
  <si>
    <t xml:space="preserve">Fiscal Entity:                      Self Directed EVV Fiscal Portal
Employer (Member):        Self DirectedEVV Employer / Designee Portal
Designee:                            Self Directed EVV Employer / Designee Portal
</t>
  </si>
  <si>
    <t>Fiscal Entity</t>
  </si>
  <si>
    <t>Employer (Member)</t>
  </si>
  <si>
    <t>SDEVV-01</t>
  </si>
  <si>
    <t>SDEVV-02</t>
  </si>
  <si>
    <t>SDEVV-03</t>
  </si>
  <si>
    <t>SDEVV-04</t>
  </si>
  <si>
    <t>SDEVV-05</t>
  </si>
  <si>
    <t>SDEVV-06</t>
  </si>
  <si>
    <t>SDEVV-07</t>
  </si>
  <si>
    <t>Self-Directed</t>
  </si>
  <si>
    <t>SDEVV-08</t>
  </si>
  <si>
    <t>Create Self Directed Cross-Reference</t>
  </si>
  <si>
    <t>SDEVV-09</t>
  </si>
  <si>
    <t>SDEVV-10</t>
  </si>
  <si>
    <t>SDEVV-11</t>
  </si>
  <si>
    <t>SDEVV-12</t>
  </si>
  <si>
    <t>SDEVV-13</t>
  </si>
  <si>
    <t>SDEVV-14</t>
  </si>
  <si>
    <t>SDEVV-15</t>
  </si>
  <si>
    <t>SDEVV-16</t>
  </si>
  <si>
    <t>SDEVV-17</t>
  </si>
  <si>
    <t>Manage Security (add users/roles/etc.)</t>
  </si>
  <si>
    <t>Questions and Answers</t>
  </si>
  <si>
    <t>This worksheet contains the questions, answers from all parites for the business rules and config session decisions.  These will be tracked to resolution as the configuration phase progresses.</t>
  </si>
  <si>
    <t>Questions/Answers to Business Rules</t>
  </si>
  <si>
    <t>Sheet, Tab, and row number</t>
  </si>
  <si>
    <t>Ed McLaughlin</t>
  </si>
  <si>
    <t>Payer &amp; Program - all</t>
  </si>
  <si>
    <t>Should there be a separate program for DSHP Plus LTSS?</t>
  </si>
  <si>
    <r>
      <t xml:space="preserve">This would be a question for Delaware
</t>
    </r>
    <r>
      <rPr>
        <i/>
        <sz val="10"/>
        <color rgb="FFFF0000"/>
        <rFont val="Lato Light"/>
        <family val="2"/>
      </rPr>
      <t>What is the method of providing questions to the State now &amp; throughout the project?  Will there be a centralized Q&amp;A log posted on SharePoint?  Or do we supply questions to Sandata first &amp; then they will pass along any questions they can't answer to the State?</t>
    </r>
    <r>
      <rPr>
        <i/>
        <sz val="10"/>
        <color rgb="FF4E62B2"/>
        <rFont val="Lato Light"/>
        <family val="2"/>
      </rPr>
      <t xml:space="preserve">
Action Item: Delaware will take this back for discussion.
</t>
    </r>
    <r>
      <rPr>
        <i/>
        <sz val="10"/>
        <color rgb="FFFF0000"/>
        <rFont val="Lato Light"/>
        <family val="2"/>
      </rPr>
      <t>Can we leave this Open until Delaware determines what the Q&amp;A process should be so that we don't lose sight of this?</t>
    </r>
  </si>
  <si>
    <t>Open</t>
  </si>
  <si>
    <t>Services &amp; Modifiers</t>
  </si>
  <si>
    <t>Should there be a separate program for DSHP Plus LTSS with the associated Services &amp; Modifiers?</t>
  </si>
  <si>
    <t>Clarify claims processing rules for service code Taxonomy combinations.  Are some Taxonomy exempt from EVV?  Are there exceptions based on temporary circumstances?</t>
  </si>
  <si>
    <r>
      <t xml:space="preserve">Provider/Agency Taxonomy codes will not be provided
</t>
    </r>
    <r>
      <rPr>
        <i/>
        <sz val="10"/>
        <color rgb="FFFF0000"/>
        <rFont val="Lato Light"/>
        <family val="2"/>
      </rPr>
      <t>Is the Taxonomy required on the claim?  How does Delaware/Sandata identify EVV claims?  What are the claim processing rules?</t>
    </r>
    <r>
      <rPr>
        <i/>
        <sz val="10"/>
        <color rgb="FF4E62B2"/>
        <rFont val="Lato Light"/>
        <family val="2"/>
      </rPr>
      <t xml:space="preserve">
Action Item: Delaware is discussing on claims are to be handled decision by 4/15
</t>
    </r>
    <r>
      <rPr>
        <i/>
        <sz val="10"/>
        <color rgb="FFFF0000"/>
        <rFont val="Lato Light"/>
        <family val="2"/>
      </rPr>
      <t>Can we leave this Open until Delaware determines what the Q&amp;A process should be so that we don't lose sight of this?</t>
    </r>
  </si>
  <si>
    <t xml:space="preserve">What happens when a visit spans midnight? Are there rules around shift exceptions around midnight (clocking in early or late)? </t>
  </si>
  <si>
    <t>Sandata does not prevent or alter a visit that happens to cross the midnight threshold. If for billing purposes visits cannot span the midnight threshold then we would need to train providers on how to adjust for this when creating visits.</t>
  </si>
  <si>
    <t>Closed?</t>
  </si>
  <si>
    <t>What happens when there are multiple visits for the same member in the same day?</t>
  </si>
  <si>
    <r>
      <t xml:space="preserve">Having multiple visits in one day is fine. No issues there. They could have well over 1 visit per day.ing multiple visits in one day is fine. No issues there. They could have well over 1 visit per day.r 1 visit per day.
</t>
    </r>
    <r>
      <rPr>
        <i/>
        <sz val="11"/>
        <color rgb="FFFF0000"/>
        <rFont val="Lato Light"/>
        <family val="2"/>
      </rPr>
      <t>The above answer doesn't make sense to us.  Can you restate?</t>
    </r>
  </si>
  <si>
    <t>What are the rules for 3rd party EVV systems?  For example, frequency of data exchange, process for confirming visit data for use in claims processing, etc.</t>
  </si>
  <si>
    <r>
      <t xml:space="preserve">When will we have an answer on this?
</t>
    </r>
    <r>
      <rPr>
        <i/>
        <sz val="10"/>
        <color rgb="FF4964A2"/>
        <rFont val="Lato Light"/>
        <family val="2"/>
      </rPr>
      <t xml:space="preserve">Action Item: Delaware is discussing on claims are to be handled decision by 4/15
</t>
    </r>
    <r>
      <rPr>
        <i/>
        <sz val="10"/>
        <color rgb="FFFF0000"/>
        <rFont val="Lato Light"/>
        <family val="2"/>
      </rPr>
      <t>Can we leave this Open until Delaware gets us an answer so that we don't lose sight of this?</t>
    </r>
  </si>
  <si>
    <t>How are visits that occur outside the home (ex. Hospital) handled?</t>
  </si>
  <si>
    <r>
      <t xml:space="preserve">When will we have an answer on this?
</t>
    </r>
    <r>
      <rPr>
        <i/>
        <sz val="10"/>
        <color rgb="FF4964A2"/>
        <rFont val="Lato Light"/>
        <family val="2"/>
      </rPr>
      <t xml:space="preserve">Action Item: Delaware will work on language for CG modifer to address this
</t>
    </r>
    <r>
      <rPr>
        <i/>
        <sz val="10"/>
        <color rgb="FFFF0000"/>
        <rFont val="Lato Light"/>
        <family val="2"/>
      </rPr>
      <t>Can we leave this Open until Delaware gets us an answer so that we don't lose sight of this?</t>
    </r>
  </si>
  <si>
    <t xml:space="preserve">AmeriHealth would like to review in detail how the MCD ID's are associated with AmeriHealth.  MCD ID's by definition do not have leading zeros in Delaware.  </t>
  </si>
  <si>
    <r>
      <t xml:space="preserve">When will we have an answer on this?
</t>
    </r>
    <r>
      <rPr>
        <i/>
        <sz val="10"/>
        <color rgb="FF4964A2"/>
        <rFont val="Lato Light"/>
        <family val="2"/>
      </rPr>
      <t xml:space="preserve">Action Item: State/Gainwell will research to see if there is a way to determine if a unique MCD IDs assigned to the individual MCOs. 
</t>
    </r>
    <r>
      <rPr>
        <i/>
        <sz val="10"/>
        <color rgb="FFFF0000"/>
        <rFont val="Lato Light"/>
        <family val="2"/>
      </rPr>
      <t>Can we leave this Open until Delaware gets us an answer so that we don't lose sight of this?</t>
    </r>
  </si>
  <si>
    <t>What happens when there is more than 1 agency involved in the member's care?</t>
  </si>
  <si>
    <t>Would need an auth for each agency/member combo</t>
  </si>
  <si>
    <t>Closed</t>
  </si>
  <si>
    <t>When will the Pebble Chart be sent to the MCO's?</t>
  </si>
  <si>
    <t>Has been sent</t>
  </si>
  <si>
    <t>When will the detailed Project Schedule be sent to the MCO's?</t>
  </si>
  <si>
    <r>
      <t xml:space="preserve">Has been sent
</t>
    </r>
    <r>
      <rPr>
        <i/>
        <sz val="10"/>
        <color rgb="FFFF0000"/>
        <rFont val="Lato Light"/>
        <family val="2"/>
      </rPr>
      <t>Will the MCO's be receiving the full project plan?  This is helpful in understanding predecessors/successors as well as impact if an item gets offtrack.This will also help us determine our internal project plan.</t>
    </r>
  </si>
  <si>
    <t>Initially, there was a Technical Specifications meeting scheduled with the MCO's which was cancelled.  When will this be rescheduled?</t>
  </si>
  <si>
    <r>
      <t xml:space="preserve">When will we have an answer on this?
</t>
    </r>
    <r>
      <rPr>
        <i/>
        <sz val="10"/>
        <color rgb="FF4964A2"/>
        <rFont val="Lato Light"/>
        <family val="2"/>
      </rPr>
      <t>This meeting was held on 4/4</t>
    </r>
  </si>
  <si>
    <t>AmeriHealth would like to understand, in detail, the end-to-end process - From authorization to claims processed.  Will there be a meeting to discuss this with each MCO?</t>
  </si>
  <si>
    <t>AmeriHealth would like to know when you would expect information regarding the Promise program from the MCO's.</t>
  </si>
  <si>
    <r>
      <t xml:space="preserve">When will we have an answer on this?
</t>
    </r>
    <r>
      <rPr>
        <b/>
        <i/>
        <sz val="10"/>
        <color rgb="FF4964A2"/>
        <rFont val="Lato Light"/>
        <family val="2"/>
      </rPr>
      <t xml:space="preserve">State still discussing
</t>
    </r>
    <r>
      <rPr>
        <i/>
        <sz val="10"/>
        <color rgb="FFFF0000"/>
        <rFont val="Lato Light"/>
        <family val="2"/>
      </rPr>
      <t>Can we leave this Open until Delaware gets us an answer so that we don't lose sight of this?</t>
    </r>
  </si>
  <si>
    <t>For the Client Identifier, what value are you expecting?  Member Medicaid ID or ACDE Facets ID?  What is the impact if we use the ACDE Facets ID?</t>
  </si>
  <si>
    <t>The state has gone with the (DE medicaid ID) format = 10 digits with leading zeros.  If you were to send Auth's with the ACDE ID, we would not tie those Auth's to those Members.</t>
  </si>
  <si>
    <t>For the Provider Provider ID, we would like to use the NPI.  Is that what the State/Sandata would expect?  What is the impact if we use the NPI?</t>
  </si>
  <si>
    <r>
      <t xml:space="preserve">The state has gone with the MCD ID = 10 digit with leading zeros as the Provider ID.  We would not be able to crosswalk between the two.
</t>
    </r>
    <r>
      <rPr>
        <i/>
        <sz val="10"/>
        <color rgb="FFFF0000"/>
        <rFont val="Lato Light"/>
        <family val="2"/>
      </rPr>
      <t>There are instances where the Provider doesn't have an MCD ID.  Therefore, we need to understand what information will be supplied in this field for those Providers.  We also understand that Gainwell is working on including this ID but their project timeline doesn't match up with the Delaware EVV implementation which we consider a risk.</t>
    </r>
    <r>
      <rPr>
        <i/>
        <sz val="10"/>
        <color rgb="FF4E62B2"/>
        <rFont val="Lato Light"/>
        <family val="2"/>
      </rPr>
      <t xml:space="preserve">
Delaware currently working on a solution to identify these providers and to provide a solution. 
</t>
    </r>
    <r>
      <rPr>
        <i/>
        <sz val="10"/>
        <color rgb="FFFF0000"/>
        <rFont val="Lato Light"/>
        <family val="2"/>
      </rPr>
      <t>Can we leave this Open until Delaware gets us an answer so that we don't lose sight of this?</t>
    </r>
  </si>
  <si>
    <t>For the Auth Amount Type, we use units.  Is that what the State/Sandata would expect?</t>
  </si>
  <si>
    <t>Units is perfectly fine</t>
  </si>
  <si>
    <t>For the Auth Limit Types, we are not currently using these.  What is the State/Sandata looking for in this field as it is a required field.</t>
  </si>
  <si>
    <t>It is a required field so we would expect a vallue of "N"</t>
  </si>
  <si>
    <t>For the Auth Status, we are using Active &amp; Voided today.  What is the State/Sandata looking for?</t>
  </si>
  <si>
    <t xml:space="preserve">DE is going to use "A" for Active and and "I" for anything that is not Active.  We would like to keep the same for all MCO's as well. </t>
  </si>
  <si>
    <t>For the Service Authorized, is this a required field?  There was no indication in our workbook.</t>
  </si>
  <si>
    <r>
      <t xml:space="preserve">Is this for the ServiceAuthorizedDate field?  If so, it is not a required field.
</t>
    </r>
    <r>
      <rPr>
        <i/>
        <sz val="10"/>
        <color rgb="FFFF0000"/>
        <rFont val="Lato Light"/>
        <family val="2"/>
      </rPr>
      <t>Yes that is the field we were referring to, you may want to update your workbook.</t>
    </r>
  </si>
  <si>
    <t>For the Assessment Date, we are not providing this today.  What is the State/Sandata looking for in this field?</t>
  </si>
  <si>
    <t>It's an optional field so you can send it as null (|""|)</t>
  </si>
  <si>
    <t>For the Payer Region, it says it's a required field but the value column says DO NOT PROVIDE.  Will this be populated by the State/Sandata?  Or are you expecting a value?</t>
  </si>
  <si>
    <t>For any fields that are DO NOT PROVIDE, we would expect for this field to be left out of the Header row as well as data rows</t>
  </si>
  <si>
    <t>Sandeep Kondla</t>
  </si>
  <si>
    <t>HighMark</t>
  </si>
  <si>
    <t>HighMark would like to have a proposed File layout from Sandata for "Authorization Data File". 
Can Sandata share the finalized "Auth Data" file layout along with file format, Proposed Naming convention, etc. similar to Client-Member Data/ Provider Data Interface?
If layout is not available or cannot be shared at the moment, when will Sandata be able to share the layout?</t>
  </si>
  <si>
    <t xml:space="preserve"> HighMark Received the file layout on 3/21/2022.</t>
  </si>
  <si>
    <t>Per previous conversations, it was discussed that Sandata would expect to receive the "Auth Data" file on Daily basis. Does Sandata expect to receive the entire historical data on the very first daily file AND then, only changes/deltas on the following daily files? (OR) 
Does Sandata expect to receive a full file each time it is shared on daily basis?</t>
  </si>
  <si>
    <t>On the authorization interface tab provided by Sandata it was indicated that, the Initial FULL data file, followed by incremental on DAILY basis.  If no changes, empty file will be  provided.</t>
  </si>
  <si>
    <t>Does Sandata have any specific requirements around the specific time to receive the Auth Data file on daily basis? For Example:8:00 Am EST or 10:00 AM EST etc.
AND When the daily auth data file is not received by Sandata, Does Sandata expect to trigger any kind of notification back to Highmark?</t>
  </si>
  <si>
    <t>You can upload a file to Sandata at any time.  We pickup the Auth files once an hour.
Because we can receive files 365 days a week and 24 hours a day, we do not trigger any notifications like that</t>
  </si>
  <si>
    <t>Does Sandata expect to share any Acknowledgement (notification) when the Auth Data file is successfully received from Highmark? 
(OR)
Does Sandata expect to share any response file once the Auth Data is successfully processed, Which could include:
Total Number of Records Received
Total Number of Accepted Records
Accepted Records with Errors
Denied Records with Reason</t>
  </si>
  <si>
    <t>When the Auth file and Outbound Control File are processed, an Inbound Control file will be posted to the sFTP.  It provides the file name that processed, total count of records, as well as how many records successfully processed or how many records failed.  If records failed to process, we will also return an Error file containing the records that failed with an Error Description tacked onto the end.</t>
  </si>
  <si>
    <t>When can we expect to have a detailed discussion with Sandata about "Auth Data File" and "Claims File"? 
How would the Claims data be shared with Highmark?</t>
  </si>
  <si>
    <t>We can schedule a separate call with Highmark if you'd like.  At this time, I believe it's just Auth Data Files.</t>
  </si>
  <si>
    <t>Reports Listing</t>
  </si>
  <si>
    <t>From the list of all these reports? What reports are specifically available for HighMark?</t>
  </si>
  <si>
    <t>No reports would be available from Sandata.  It is just a file exchange.</t>
  </si>
  <si>
    <t>Highmark Utilization Management does not use any of the following codes for authorization purposes: 
G0157
G0158
G0159
G0160
G0161
G0493
Go494
G0496
T1000
The rest are valid codes and would be expected to be utilized on the reporting.  There are no codes that Highmark Utilization Management utilize that are not captured here.</t>
  </si>
  <si>
    <t>OK</t>
  </si>
  <si>
    <t>Can the providers log their time in Spanish via the portal? And Is there a translation process that is in place to send the data back to HighMark?</t>
  </si>
  <si>
    <t>Our web portal is English only</t>
  </si>
  <si>
    <t>Authorization Interface - 
Client Qualifier
Client Identifier</t>
  </si>
  <si>
    <t>The expected value for Client Qualifier field is "ClientMedicaidID", does this refer to Member Medicaid ID? (i.e., Client = Member)
(OR) 
The expectation is to use Medicaid ID for both Client Qualifier and Client Identifier? (Because, HighMark Member ID starts with a prefix where as Medicaid ID starts with zeros.)
(OR)
Do we expect to populate any ONE of these values on the Client Qualifier i.e., ClientMedicaidID or Client SSN or Client OtherID or Client Custom ID?</t>
  </si>
  <si>
    <t>The ClientMedicaidID would Member ID.  I do believe you should be able to use your Member ID</t>
  </si>
  <si>
    <t>Authorization Interface - Provider ID</t>
  </si>
  <si>
    <t>Do we consider Non-Par Providers as In-scope for this EVV Project? Because, these Non-Par Providers will not have any MCDID's with Highmark so in this scenario, what should be the value that Highmark is required to populate?</t>
  </si>
  <si>
    <t>I'm not sure what a Non-Par Provider is.  DE should have a better idea of what Providers will be sent</t>
  </si>
  <si>
    <t xml:space="preserve">When a provider has multiple MCDID's, then, which MCDID should be included on the Auth file? (The assumption is that, according to 21st Century Care's act, all the providers would be assigned with ONE MCDID by end of the year. But, currently the MCDID is being assigned based on the Taxonomy, NPI and ZIP. So if a provider has multiple locations then that provider would have multiple MCDID's)
Additionally, it was determined that, if a provider has multiple locations and each location would have a specific MCDID assigned to that particular Provider. But, what is still to be determined is, whether all the Auth's be tied to any specific location or all the locations? </t>
  </si>
  <si>
    <t>The MCDID (ProviderID) that was sent in the Provider File would be the one used.  An account cannot have more then one Provider ID attached to it.</t>
  </si>
  <si>
    <t>Authorization Interface - Authorization Maximum</t>
  </si>
  <si>
    <t>Authorization Maximum field is set to Not Required/ can be Optional but, we would like to understand the what is the purpose to populate this field and what does this field would derive? 
And can Sandata accept the file if this field is not populated which would also result in by not populating the fields listed under "Segment: Authorization Limit" ?</t>
  </si>
  <si>
    <t>It is the maximum number of Units allowed with a Members Auth.
It is an optional field.  It would still be accounted for in the header and then the data field would NULL (|""|)</t>
  </si>
  <si>
    <t>All the fields which are marked as "NO", on the column E (Required Y/N), does Sandata accept the auth file if Highmark doesn't populate these fields?</t>
  </si>
  <si>
    <t>Yes, Sandata will still process, however, these fields must still be accounted for in the header and then the data field would NULL (|""|)</t>
  </si>
  <si>
    <t>Authorization Interface - Authorization Limit Type</t>
  </si>
  <si>
    <t>At Highmark, there is no option to indicate Authorization Limit Type and there are no driving parameters to show these values (N,S,D,W,M,Y). Usually we would indicate based on the no. of visits and no. of hours. 
So we would like to get clarification on what this field would derive?</t>
  </si>
  <si>
    <t>It is a required field.  Any chance you could hardcode as "N"?</t>
  </si>
  <si>
    <t>As per 03/26 on the EVV call, Sandata had asked Highmark to confirm whether Sandata can host the SFTP folders and Highmark IP addresses that need to be whitelisted.
We have confirmed with the IT infrastructure team that Sandata can host the SFTP folders and below are the IP addresses that Sandata will need to whitelist
Also, Highmark can handle PGP encryption.
To automate this connection, Highmark will also need to setup delivery folders and we need some information from Sandata to setup and automate the connections.
Please fill out the cells marked as “To be provided by Sandata” on the attached document and respond back to us as soon as possible.
Please let us know if you have any questions”</t>
  </si>
  <si>
    <t>Info Provided in the Highmark Sandata sftp Connection.xlsx document</t>
  </si>
  <si>
    <t>Authorization Interface - ServiceAuthorizedDate</t>
  </si>
  <si>
    <t>What does Service Authorized Date mean? Would that be a Date when a service is authorized (OR) the Date when the authorization was given for a service?
Is this a Required field or an optional/Not a Required field? Because, we can also authorize a service for a future date?</t>
  </si>
  <si>
    <t>You are correct.  It is the date the service was authorized.  It is not a required field and you could provide as null (|""|)</t>
  </si>
  <si>
    <t>Authorization Interface - AssessmentDate</t>
  </si>
  <si>
    <t>What does Assessment Date mean? Would that be a date when a service is going to be started? Because, Assessment Date can be referred to different meanings based on the LOB?</t>
  </si>
  <si>
    <t>This would be the date the member was assessed in needing the service.  The AuthorizationStartDate would be the date that the service is authorized to begin.</t>
  </si>
  <si>
    <t>Can Sandata provide a Sample Auth Data File with HighMark?</t>
  </si>
  <si>
    <t>Yes, I can put together a sample Auth file for you.</t>
  </si>
  <si>
    <t>It was identified that, the initial file (very first file) for the Auth Data would be a full file. How far we need to go back and pull the historical data for the initial file? (1 year or 2 years or 3 years….)</t>
  </si>
  <si>
    <t>Only those Auths that are active at the time.  No need to provide any other historical data.</t>
  </si>
  <si>
    <t>Authorization Interface - Authorization Status</t>
  </si>
  <si>
    <t>At Highmark, we do utilize "Denied" as one of the Status for the authorization. So, how do we need to pass the "Denied" Status. Because? the valid values as per the Auth Interface includes:  A = Active, I = Inactive, V = Voided, 4 = Suspended. Default = A.</t>
  </si>
  <si>
    <t>You can pass Denied as I=Inactive</t>
  </si>
  <si>
    <t>Authorization Interface - Segment: Diagnosis Code</t>
  </si>
  <si>
    <t>As there could be multiple Diagnosis codes for a single authorization. Does Sandata expect to multiple records for each Diagnosis code?</t>
  </si>
  <si>
    <t>Diagnosis codes will not be provided.</t>
  </si>
  <si>
    <t>We understand that Sandata can receive files 24/7/365.  Does the State have any requirements when the files should be delivered on a daily basis?</t>
  </si>
  <si>
    <r>
      <rPr>
        <i/>
        <sz val="10"/>
        <color rgb="FF4E62B2"/>
        <rFont val="Lato Light"/>
        <family val="2"/>
      </rPr>
      <t xml:space="preserve">State will need to decide
</t>
    </r>
    <r>
      <rPr>
        <i/>
        <sz val="10"/>
        <color rgb="FFFF0000"/>
        <rFont val="Lato Light"/>
        <family val="2"/>
      </rPr>
      <t>Can we leave this Open until Delaware gets us an answer so that we don't lose sight of this?</t>
    </r>
  </si>
  <si>
    <t>For Client Identifier, are we using the Member Medicaid ID or something else?  It is our understanding that the State requires us to use the State Medicaid ID for members.</t>
  </si>
  <si>
    <t>You will be using the Member Medicaid ID.  Anything else and Prior Auth's will not match to the Clients</t>
  </si>
  <si>
    <t>Are Non-Participating Providers in scope for this initiative?</t>
  </si>
  <si>
    <r>
      <t xml:space="preserve">State is discussing the the Non Particiapting Providers and will provide an update by the next Stakeholder meeting on 4/18
</t>
    </r>
    <r>
      <rPr>
        <i/>
        <sz val="10"/>
        <color rgb="FFFF0000"/>
        <rFont val="Lato Light"/>
        <family val="2"/>
      </rPr>
      <t>Can we leave this Open until Delaware gets us an answer so that we don't lose sight of this?</t>
    </r>
  </si>
  <si>
    <t xml:space="preserve">There was an Action Item for Sandata/DMMA i.e., Should Non-participating providers be included in EVV? (From Business Perspective, Does Sandata expect Non-Participating providers to offer services for a members at their homes?) 
It was communicated that, Sandata to reach out to DMMA and get clarification. </t>
  </si>
  <si>
    <t>We would only want to see Auths for active Members from Providers that are providing services specific to this Implementation</t>
  </si>
  <si>
    <t>What is the resolution process if there is any MCDID mismatch.
For Example: When a prior auth is given to a provider for an address But, the services were rendered at a different address. The auth file will have MCDID for location1 however the provider will enter MCDID for location 2 by logging into different account.</t>
  </si>
  <si>
    <t>Sandata does not return an error for a valid Auth that does not match to an existing Member or Provider. Your Auth would remain in a staging table until a valid Provider/Member were entered into the system that your Auth could match to.
In your example, this would be managed between the MCO and Delaware.</t>
  </si>
  <si>
    <t>Highmark would like to populate Authorization Limit Type field with "N" always because, other specified sub limits are not currently in use/available at our source system. 
Based on the business rules Workbook, our understanding is, whenever Authorization Limit Type is populated with 'N',  
the whole authorization Limit Segment and Diagnosis Code segment can be ignored (will not be populated). Could you please confirm?
On the Sample Auth file that was provided by Sandata, we observed that even though "Authorization Limits Type" was set to "N", a few fields under Authorization Limit Segment were populated.</t>
  </si>
  <si>
    <t>A value of "N" is fine with Sandata.  I believe that the state will always be sending an "N" as well.
Diagnosis codes will not be provided.  However, the AuthorizationLimit segment must always be provided.  It includes your Service Codes, Modifiers, etc.</t>
  </si>
  <si>
    <t>Could you please provide a detailed clarification about Authorization Shared field and what is the purpose of this field?</t>
  </si>
  <si>
    <t>An Auth that can apply to the same member for multiple services.  We very infrequently see this value being used.</t>
  </si>
  <si>
    <t>As a part of EVV project, is there any expectations from providers to submit MCDID along with the auth request to MCO?</t>
  </si>
  <si>
    <t>Need clarification on this.  But more than likely a question for Delaware.</t>
  </si>
  <si>
    <t>On the Report listing tab, there are few reports which are marked as "Y" in the Aggregator column, will MCO's have access to these reports by logging into the aggregator portal?
From Utilization Management perspective, Highmark would expect to have access to Missed Visits data.</t>
  </si>
  <si>
    <t>State is currently making a decision on how to address this</t>
  </si>
  <si>
    <t xml:space="preserve">What is the expected turn around time to correct the errors on the submitted auth file in production? </t>
  </si>
  <si>
    <t>ASAP, Sandata can except updated Auth's 24/7 365</t>
  </si>
  <si>
    <t>How do we identify that a parameter within the existing Authorization (previously sent information) is updated?  Does Sandata have the ability to accept the same auth number and see the change?</t>
  </si>
  <si>
    <t>New</t>
  </si>
  <si>
    <t>Are both medical and hospital claims are included in DE EVV?  We see revenue codes and these are usually associated with hospital claims.</t>
  </si>
  <si>
    <t xml:space="preserve">Only those codes listed with REV codes may be used on Hospital claims? </t>
  </si>
  <si>
    <t>Claims Gateway</t>
  </si>
  <si>
    <t>Can you provide a workflow diagram that shows the claim submission process that includes when a Provider submits claims from their existing 3rd party EVV system?  Workflow should show the sequence of events, relative timing, &amp; frequency of batching claims files, &amp; where the determination is made whether the claim can be processed as rendered given visit information.</t>
  </si>
  <si>
    <t>Can you provide a workflow diagram that shows the claim submission process that includes when a Provider submits a paper claim to the Sandata Gateway?  Workflow should show the sequence of events, relative timing, &amp; frequency of batching claims files, &amp; where the determination is made whether the claim can be processed as rendered given visit information.</t>
  </si>
  <si>
    <t>Can you provide a workflow diagram that shows the claim submission process that includes when a Provider submits claims using Sandata's claim capabilities?  Workflow should show the sequence of events, relative timing, &amp; frequency of batching claims files, &amp; where the determination is made whether the claim can be processed as rendered given visit information.</t>
  </si>
  <si>
    <t>Laura Shorter</t>
  </si>
  <si>
    <t>Do we send claims back to Sandata for them to process the EVV edit? </t>
  </si>
  <si>
    <t>If we do send claims back to Sandata, are providers to send the claims directly to Sandata?</t>
  </si>
  <si>
    <t>If Sandata is to receive all claims, will we receive anything back?</t>
  </si>
  <si>
    <t>Does Sandata generate the claim for the provider?  If so, is it only generated once the visit is verified?</t>
  </si>
  <si>
    <t>Will Sandata send the claims through Change Healthcare if sending to ACDE?</t>
  </si>
  <si>
    <t>What if a provider chooses not to generate their claim through their Gateway?</t>
  </si>
  <si>
    <t>Will ACFC get visit files from Sandata?</t>
  </si>
  <si>
    <t>How will multiple visits in one day be handled on a claim?  Will they be rolled up?  Or multiple visits listd on the same or multiple claims for the same provider, member, procedure code, same day?</t>
  </si>
  <si>
    <t>Will Sandata be doing the visit verification prior to the submission of the claim to the MCO?</t>
  </si>
  <si>
    <t>DMMA</t>
  </si>
  <si>
    <t>How Claims Gateway will impact and work for DDDS and their providers who currenlty use Therap as their EVV vendor and those who use a manual EVV process.</t>
  </si>
  <si>
    <t>How in practice the EVV claims are validated, processed and billed along with the corresponding EVV information within all the entities and systems in the DDDS umbrella</t>
  </si>
  <si>
    <t>Appendix 1: Payers + Programs</t>
  </si>
  <si>
    <t>Payer ID</t>
  </si>
  <si>
    <t>Department Program Name</t>
  </si>
  <si>
    <t>Program ID</t>
  </si>
  <si>
    <t>Program Type</t>
  </si>
  <si>
    <t>First Health</t>
  </si>
  <si>
    <t>Appendix 2: Services + Modifiers</t>
  </si>
  <si>
    <t>ACDE PDN Indep Nurse - RN State Plan</t>
  </si>
  <si>
    <t>PDN Indep Nursing - RN State Plan</t>
  </si>
  <si>
    <t>PDN Indep Nurse - RN State Plan</t>
  </si>
  <si>
    <t>PDN Indep Nursing - LPN State Plan</t>
  </si>
  <si>
    <t>PDN Indep Nurse - LPN State Plan</t>
  </si>
  <si>
    <t>PDN</t>
  </si>
  <si>
    <t>HHO PDN Indep Nurse - RN State Plan</t>
  </si>
  <si>
    <t>ACDE Attendant Care - Self-Directed</t>
  </si>
  <si>
    <t>DEFH HH Nurse - Assess and Observe (RN)</t>
  </si>
  <si>
    <t>DEFH HH Nurse - Train, Educate (RN)</t>
  </si>
  <si>
    <t>DEFH HH Nurse - Train, Educate (LPN)</t>
  </si>
  <si>
    <t>HHO Attendant Care - Self-Directed</t>
  </si>
  <si>
    <t>PDN Indep Nurse - RN PROMISE</t>
  </si>
  <si>
    <t>PDN Indep Nurse - LPN PROMISE</t>
  </si>
  <si>
    <t>Appendix 3: Exception Codes</t>
  </si>
  <si>
    <t>Exception</t>
  </si>
  <si>
    <t>Fix or Acknowledge</t>
  </si>
  <si>
    <t xml:space="preserve">FIX  </t>
  </si>
  <si>
    <t>Visits Without Out-Call</t>
  </si>
  <si>
    <t>Appendix 4: Reason Codes</t>
  </si>
  <si>
    <t>Appendix 5: Task List</t>
  </si>
  <si>
    <t>Task ID</t>
  </si>
  <si>
    <t>Task Description</t>
  </si>
  <si>
    <t>Dressing/Undressing</t>
  </si>
  <si>
    <t>Meal Preparation</t>
  </si>
  <si>
    <t>Skin care</t>
  </si>
  <si>
    <t>Appendix 6: Valid Timezones</t>
  </si>
  <si>
    <t>Time Zone Code</t>
  </si>
  <si>
    <t>Daylight Savings Time Observed?</t>
  </si>
  <si>
    <t>US/Alaska</t>
  </si>
  <si>
    <t>Active</t>
  </si>
  <si>
    <t>US/Aleutian</t>
  </si>
  <si>
    <t>US/Arizona</t>
  </si>
  <si>
    <t>Inactive</t>
  </si>
  <si>
    <t>US/Central</t>
  </si>
  <si>
    <t>US/East-Indiana</t>
  </si>
  <si>
    <t>US/Pacific</t>
  </si>
  <si>
    <t>US/Hawaii</t>
  </si>
  <si>
    <t>US/Indiana-Starke</t>
  </si>
  <si>
    <t>US/Michigan</t>
  </si>
  <si>
    <t>US/Mountain</t>
  </si>
  <si>
    <t>US/Eastern</t>
  </si>
  <si>
    <t>US/Samoa</t>
  </si>
  <si>
    <t>America/Indiana/Indianapolis</t>
  </si>
  <si>
    <t>America/Indiana/Knox</t>
  </si>
  <si>
    <t>America/Indiana/Marengo</t>
  </si>
  <si>
    <t>America/Indiana/Petersburg</t>
  </si>
  <si>
    <t>America/Indiana/Vevay</t>
  </si>
  <si>
    <t>America/Indiana/Vincennes</t>
  </si>
  <si>
    <t>America/Puerto Rico</t>
  </si>
  <si>
    <t>Canada/Atlantic</t>
  </si>
  <si>
    <t>Canada/Central</t>
  </si>
  <si>
    <t>Canada/East-Saskatchewan</t>
  </si>
  <si>
    <t>Canada/Eastern</t>
  </si>
  <si>
    <t>Canada/Mountain</t>
  </si>
  <si>
    <t>Canada/Newfoundland</t>
  </si>
  <si>
    <t>Canada/Pacific</t>
  </si>
  <si>
    <t>Canada/Saskatchewan</t>
  </si>
  <si>
    <t>Canada/Yukon</t>
  </si>
  <si>
    <t>Appendix 7: Valid Languages</t>
  </si>
  <si>
    <t>Valid Language Preference</t>
  </si>
  <si>
    <t>Appendix 8: US State Abbreviations</t>
  </si>
  <si>
    <t>US State</t>
  </si>
  <si>
    <t>State Abbreviation</t>
  </si>
  <si>
    <t>Alabama</t>
  </si>
  <si>
    <t>AL</t>
  </si>
  <si>
    <t>Nebraska</t>
  </si>
  <si>
    <t>NE</t>
  </si>
  <si>
    <t>Alaska</t>
  </si>
  <si>
    <t>AK</t>
  </si>
  <si>
    <t>Nevada</t>
  </si>
  <si>
    <t>NV</t>
  </si>
  <si>
    <t>Arizona</t>
  </si>
  <si>
    <t>AZ</t>
  </si>
  <si>
    <t>New Hampshire</t>
  </si>
  <si>
    <t>NH</t>
  </si>
  <si>
    <t>Arkansas</t>
  </si>
  <si>
    <t>AR</t>
  </si>
  <si>
    <t>New Jersey</t>
  </si>
  <si>
    <t>NJ</t>
  </si>
  <si>
    <t>California</t>
  </si>
  <si>
    <t>CA</t>
  </si>
  <si>
    <t>New Mexico</t>
  </si>
  <si>
    <t>NM</t>
  </si>
  <si>
    <t>Colorado</t>
  </si>
  <si>
    <t>CO</t>
  </si>
  <si>
    <t>New York</t>
  </si>
  <si>
    <t>NY</t>
  </si>
  <si>
    <t>Connecticut</t>
  </si>
  <si>
    <t>CT</t>
  </si>
  <si>
    <t>North Carolina</t>
  </si>
  <si>
    <t>NC</t>
  </si>
  <si>
    <t>Delaware</t>
  </si>
  <si>
    <t>DE</t>
  </si>
  <si>
    <t>North Dakota</t>
  </si>
  <si>
    <t>ND</t>
  </si>
  <si>
    <t>Florida</t>
  </si>
  <si>
    <t>FL</t>
  </si>
  <si>
    <t>Ohio</t>
  </si>
  <si>
    <t>OH</t>
  </si>
  <si>
    <t>Georgia</t>
  </si>
  <si>
    <t>GA</t>
  </si>
  <si>
    <t>Oklahoma</t>
  </si>
  <si>
    <t>Hawaii</t>
  </si>
  <si>
    <t>HI</t>
  </si>
  <si>
    <t>Oregon</t>
  </si>
  <si>
    <t>OR</t>
  </si>
  <si>
    <t>Idaho</t>
  </si>
  <si>
    <t>Pennsylvania</t>
  </si>
  <si>
    <t>PA</t>
  </si>
  <si>
    <t>Illinois</t>
  </si>
  <si>
    <t>IL</t>
  </si>
  <si>
    <t>Rhode Island</t>
  </si>
  <si>
    <t>RI</t>
  </si>
  <si>
    <t>Indiana</t>
  </si>
  <si>
    <t>IN</t>
  </si>
  <si>
    <t>South Carolina</t>
  </si>
  <si>
    <t>SC</t>
  </si>
  <si>
    <t>Iowa</t>
  </si>
  <si>
    <t>IA</t>
  </si>
  <si>
    <t>South Dakota</t>
  </si>
  <si>
    <t>SD</t>
  </si>
  <si>
    <t>Kansas</t>
  </si>
  <si>
    <t>KS</t>
  </si>
  <si>
    <t>Tennessee</t>
  </si>
  <si>
    <t>TN</t>
  </si>
  <si>
    <t>Kentucky</t>
  </si>
  <si>
    <t>KY</t>
  </si>
  <si>
    <t>Texas</t>
  </si>
  <si>
    <t>TX</t>
  </si>
  <si>
    <t>Louisiana</t>
  </si>
  <si>
    <t>LA</t>
  </si>
  <si>
    <t>Utah</t>
  </si>
  <si>
    <t>UT</t>
  </si>
  <si>
    <t>Maine</t>
  </si>
  <si>
    <t>ME</t>
  </si>
  <si>
    <t>Vermont</t>
  </si>
  <si>
    <t>VT</t>
  </si>
  <si>
    <t>Maryland</t>
  </si>
  <si>
    <t>MD</t>
  </si>
  <si>
    <t>Virginia</t>
  </si>
  <si>
    <t>VA</t>
  </si>
  <si>
    <t>Massachusetts</t>
  </si>
  <si>
    <t>MA</t>
  </si>
  <si>
    <t>Washington</t>
  </si>
  <si>
    <t>WA</t>
  </si>
  <si>
    <t>Michigan</t>
  </si>
  <si>
    <t>MI</t>
  </si>
  <si>
    <t>West Virginia</t>
  </si>
  <si>
    <t>WV</t>
  </si>
  <si>
    <t>Minnesota</t>
  </si>
  <si>
    <t>MN</t>
  </si>
  <si>
    <t>Wisconsin</t>
  </si>
  <si>
    <t>WI</t>
  </si>
  <si>
    <t>Mississippi</t>
  </si>
  <si>
    <t>MS</t>
  </si>
  <si>
    <t>Wyoming</t>
  </si>
  <si>
    <t>WY</t>
  </si>
  <si>
    <t>Missouri</t>
  </si>
  <si>
    <t>MO</t>
  </si>
  <si>
    <t>Montana</t>
  </si>
  <si>
    <t>MT</t>
  </si>
  <si>
    <t>Version 4.7</t>
  </si>
  <si>
    <t>Update wording on ICN</t>
  </si>
  <si>
    <t>L.Shannon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</si>
</sst>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5">
    <numFmt numFmtId="43" formatCode="_(* #,##0.00_);_(* \(#,##0.00\);_(* &quot;-&quot;??_);_(@_)"/>
    <numFmt numFmtId="164" formatCode="0."/>
    <numFmt numFmtId="165" formatCode="#,##0.0"/>
    <numFmt numFmtId="166" formatCode="mm/dd/yy;@"/>
    <numFmt numFmtId="167" formatCode="&quot;STKHLDR-&quot;00"/>
    <numFmt numFmtId="168" formatCode="&quot;TERM-&quot;00"/>
    <numFmt numFmtId="169" formatCode="&quot;PRG-&quot;00"/>
    <numFmt numFmtId="170" formatCode="&quot;SVC-&quot;00"/>
    <numFmt numFmtId="171" formatCode="&quot;CDS-&quot;00"/>
    <numFmt numFmtId="172" formatCode="&quot;UNIT-&quot;00"/>
    <numFmt numFmtId="173" formatCode="&quot;LANG-&quot;00"/>
    <numFmt numFmtId="174" formatCode="00"/>
    <numFmt numFmtId="175" formatCode="&quot;SMC-&quot;00"/>
    <numFmt numFmtId="176" formatCode="&quot;USER-&quot;00"/>
    <numFmt numFmtId="177" formatCode="00000"/>
    <numFmt numFmtId="178" formatCode="&quot;TELE-&quot;00"/>
    <numFmt numFmtId="179" formatCode="&quot;EXP-&quot;00"/>
    <numFmt numFmtId="180" formatCode="&quot;FVV-&quot;00"/>
    <numFmt numFmtId="181" formatCode="&quot;RSN-&quot;00"/>
    <numFmt numFmtId="182" formatCode="&quot;VISIT-&quot;00"/>
    <numFmt numFmtId="183" formatCode="&quot;INT-&quot;00"/>
    <numFmt numFmtId="184" formatCode="&quot;SFTP-&quot;00"/>
    <numFmt numFmtId="185" formatCode="&quot;PVR-&quot;00"/>
    <numFmt numFmtId="186" formatCode="&quot;MBR-&quot;00"/>
    <numFmt numFmtId="187" formatCode="&quot;CGVR-&quot;00"/>
    <numFmt numFmtId="188" formatCode="_(* #,##0_);_(* \(#,##0\);_(* &quot;-&quot;??_);_(@_)"/>
    <numFmt numFmtId="189" formatCode="&quot;CLNT-&quot;00"/>
    <numFmt numFmtId="190" formatCode="&quot;RPT-&quot;00"/>
    <numFmt numFmtId="191" formatCode="&quot;CARD-&quot;00"/>
    <numFmt numFmtId="192" formatCode="&quot;AGG-&quot;00"/>
    <numFmt numFmtId="193" formatCode="&quot;SCD-&quot;00"/>
    <numFmt numFmtId="194" formatCode="&quot;JPRTL-&quot;00"/>
    <numFmt numFmtId="195" formatCode="&quot;PRVEVV-&quot;00"/>
    <numFmt numFmtId="196" formatCode="&quot;CDSEVV-&quot;00"/>
    <numFmt numFmtId="197" formatCode="&quot;TODO-&quot;00"/>
  </numFmts>
  <fonts count="197">
    <font>
      <sz val="11"/>
      <color theme="1"/>
      <name val="Calibri"/>
      <family val="2"/>
      <scheme val="minor"/>
    </font>
    <font>
      <sz val="11"/>
      <color theme="1"/>
      <name val="Calibri"/>
      <family val="2"/>
      <scheme val="minor"/>
    </font>
    <font>
      <u/>
      <sz val="11"/>
      <color theme="10"/>
      <name val="Calibri"/>
      <family val="2"/>
      <scheme val="minor"/>
    </font>
    <font>
      <sz val="11"/>
      <color theme="1"/>
      <name val="Lato Light"/>
      <family val="2"/>
    </font>
    <font>
      <sz val="20"/>
      <color rgb="FF4E62B2"/>
      <name val="Scandia"/>
      <family val="2"/>
    </font>
    <font>
      <sz val="8"/>
      <color theme="1"/>
      <name val="Lato Light"/>
      <family val="2"/>
    </font>
    <font>
      <sz val="5"/>
      <color theme="1"/>
      <name val="Lato Light"/>
      <family val="2"/>
    </font>
    <font>
      <sz val="14"/>
      <color rgb="FFFFFFFF"/>
      <name val="Scandia"/>
      <family val="2"/>
    </font>
    <font>
      <b/>
      <sz val="18"/>
      <color theme="1" tint="0.499984740745262"/>
      <name val="Lato Light"/>
      <family val="2"/>
    </font>
    <font>
      <sz val="14"/>
      <color theme="1" tint="0.34998626667073579"/>
      <name val="Scandia"/>
      <family val="2"/>
    </font>
    <font>
      <sz val="8"/>
      <color theme="1" tint="0.34998626667073579"/>
      <name val="Lato Light"/>
      <family val="2"/>
    </font>
    <font>
      <b/>
      <sz val="12"/>
      <color theme="1"/>
      <name val="Lato Light"/>
      <family val="2"/>
    </font>
    <font>
      <sz val="14"/>
      <color rgb="FF00B050"/>
      <name val="Lato Light"/>
      <family val="2"/>
    </font>
    <font>
      <b/>
      <u/>
      <sz val="14"/>
      <color rgb="FF00B050"/>
      <name val="Lato Light"/>
      <family val="2"/>
    </font>
    <font>
      <sz val="12"/>
      <color rgb="FF00B050"/>
      <name val="Lato Light"/>
      <family val="2"/>
    </font>
    <font>
      <sz val="8"/>
      <color rgb="FF00B050"/>
      <name val="Lato Light"/>
      <family val="2"/>
    </font>
    <font>
      <sz val="18"/>
      <color theme="1" tint="0.499984740745262"/>
      <name val="Lato Light"/>
      <family val="2"/>
    </font>
    <font>
      <sz val="14"/>
      <color rgb="FF00B0F0"/>
      <name val="Lato Light"/>
      <family val="2"/>
    </font>
    <font>
      <b/>
      <u/>
      <sz val="14"/>
      <color rgb="FF00B0F0"/>
      <name val="Lato Light"/>
      <family val="2"/>
    </font>
    <font>
      <sz val="12"/>
      <color rgb="FF00B0F0"/>
      <name val="Lato Light"/>
      <family val="2"/>
    </font>
    <font>
      <sz val="8"/>
      <color rgb="FF00B0F0"/>
      <name val="Lato Light"/>
      <family val="2"/>
    </font>
    <font>
      <b/>
      <sz val="12"/>
      <color theme="0"/>
      <name val="Lato Light"/>
      <family val="2"/>
    </font>
    <font>
      <sz val="14"/>
      <color rgb="FF7030A0"/>
      <name val="Lato Light"/>
      <family val="2"/>
    </font>
    <font>
      <b/>
      <u/>
      <sz val="14"/>
      <color rgb="FF7030A0"/>
      <name val="Lato Light"/>
      <family val="2"/>
    </font>
    <font>
      <sz val="12"/>
      <color rgb="FF7030A0"/>
      <name val="Lato Light"/>
      <family val="2"/>
    </font>
    <font>
      <sz val="8"/>
      <color rgb="FF7030A0"/>
      <name val="Lato Light"/>
      <family val="2"/>
    </font>
    <font>
      <sz val="14"/>
      <color theme="1"/>
      <name val="Lato Light"/>
      <family val="2"/>
    </font>
    <font>
      <b/>
      <sz val="11"/>
      <color theme="1"/>
      <name val="Lato Light"/>
      <family val="2"/>
    </font>
    <font>
      <sz val="14"/>
      <color theme="1" tint="0.499984740745262"/>
      <name val="Lato Light"/>
      <family val="2"/>
    </font>
    <font>
      <b/>
      <u/>
      <sz val="14"/>
      <color theme="0" tint="-0.499984740745262"/>
      <name val="Lato Light"/>
      <family val="2"/>
    </font>
    <font>
      <sz val="12"/>
      <color theme="1" tint="0.499984740745262"/>
      <name val="Lato Light"/>
      <family val="2"/>
    </font>
    <font>
      <sz val="8"/>
      <color theme="1" tint="0.499984740745262"/>
      <name val="Lato Light"/>
      <family val="2"/>
    </font>
    <font>
      <b/>
      <sz val="11"/>
      <color theme="0"/>
      <name val="Lato Light"/>
      <family val="2"/>
    </font>
    <font>
      <b/>
      <u/>
      <sz val="14"/>
      <color theme="1"/>
      <name val="Lato Light"/>
      <family val="2"/>
    </font>
    <font>
      <sz val="11"/>
      <color theme="1" tint="0.499984740745262"/>
      <name val="Lato Light"/>
      <family val="2"/>
    </font>
    <font>
      <sz val="11"/>
      <color theme="4" tint="-0.249977111117893"/>
      <name val="Lato Light"/>
      <family val="2"/>
    </font>
    <font>
      <i/>
      <sz val="9"/>
      <color theme="1"/>
      <name val="Lato Light"/>
      <family val="2"/>
    </font>
    <font>
      <sz val="11"/>
      <color rgb="FF4E62B2"/>
      <name val="Scandia"/>
      <family val="2"/>
    </font>
    <font>
      <sz val="4"/>
      <color theme="1"/>
      <name val="Lato Light"/>
      <family val="2"/>
    </font>
    <font>
      <i/>
      <sz val="4"/>
      <color theme="1"/>
      <name val="Lato Light"/>
      <family val="2"/>
    </font>
    <font>
      <b/>
      <sz val="11"/>
      <color rgb="FFFAA818"/>
      <name val="Lato Light"/>
      <family val="2"/>
    </font>
    <font>
      <b/>
      <sz val="14"/>
      <color rgb="FFFAA818"/>
      <name val="Lato Light"/>
      <family val="2"/>
    </font>
    <font>
      <b/>
      <sz val="16"/>
      <color rgb="FFFAA818"/>
      <name val="Lato Light"/>
      <family val="2"/>
    </font>
    <font>
      <b/>
      <i/>
      <sz val="9"/>
      <color rgb="FFFAA818"/>
      <name val="Lato Light"/>
      <family val="2"/>
    </font>
    <font>
      <sz val="10"/>
      <color theme="1"/>
      <name val="Lato Light"/>
      <family val="2"/>
    </font>
    <font>
      <sz val="11"/>
      <color rgb="FF4E62B2"/>
      <name val="Lato Light"/>
      <family val="2"/>
    </font>
    <font>
      <b/>
      <sz val="11"/>
      <color rgb="FF4E62B2"/>
      <name val="Lato Light"/>
      <family val="2"/>
    </font>
    <font>
      <sz val="11"/>
      <color rgb="FFFAA818"/>
      <name val="Lato Light"/>
      <family val="2"/>
    </font>
    <font>
      <sz val="11"/>
      <color theme="0" tint="-0.249977111117893"/>
      <name val="Lato Light"/>
      <family val="2"/>
    </font>
    <font>
      <sz val="5"/>
      <color theme="0"/>
      <name val="Lato Light"/>
      <family val="2"/>
    </font>
    <font>
      <b/>
      <sz val="5"/>
      <color theme="0"/>
      <name val="Lato Light"/>
      <family val="2"/>
    </font>
    <font>
      <i/>
      <sz val="5"/>
      <color theme="0"/>
      <name val="Lato Light"/>
      <family val="2"/>
    </font>
    <font>
      <sz val="5"/>
      <color rgb="FFFAA818"/>
      <name val="Lato Light"/>
      <family val="2"/>
    </font>
    <font>
      <sz val="5"/>
      <color theme="0" tint="-0.249977111117893"/>
      <name val="Lato Light"/>
      <family val="2"/>
    </font>
    <font>
      <b/>
      <sz val="11"/>
      <color theme="0" tint="-0.249977111117893"/>
      <name val="Lato Light"/>
      <family val="2"/>
    </font>
    <font>
      <u/>
      <sz val="11"/>
      <color theme="10"/>
      <name val="Lato Light"/>
      <family val="2"/>
    </font>
    <font>
      <sz val="12"/>
      <color theme="0"/>
      <name val="Scandia"/>
      <family val="2"/>
    </font>
    <font>
      <sz val="10"/>
      <name val="Lato Light"/>
      <family val="2"/>
    </font>
    <font>
      <sz val="11"/>
      <name val="Lato Light"/>
      <family val="2"/>
    </font>
    <font>
      <i/>
      <sz val="11"/>
      <name val="Lato Light"/>
      <family val="2"/>
    </font>
    <font>
      <b/>
      <sz val="4"/>
      <color rgb="FF002060"/>
      <name val="Lato Light"/>
      <family val="2"/>
    </font>
    <font>
      <sz val="4"/>
      <color rgb="FF002060"/>
      <name val="Lato Light"/>
      <family val="2"/>
    </font>
    <font>
      <i/>
      <sz val="11"/>
      <color theme="1" tint="0.499984740745262"/>
      <name val="Lato Light"/>
      <family val="2"/>
    </font>
    <font>
      <b/>
      <sz val="4"/>
      <color theme="1"/>
      <name val="Lato Light"/>
      <family val="2"/>
    </font>
    <font>
      <sz val="11"/>
      <color theme="0"/>
      <name val="Scandia"/>
      <family val="2"/>
    </font>
    <font>
      <sz val="10"/>
      <color theme="1" tint="0.499984740745262"/>
      <name val="Lato Light"/>
      <family val="2"/>
    </font>
    <font>
      <u/>
      <sz val="11"/>
      <color theme="4" tint="-0.249977111117893"/>
      <name val="Lato Light"/>
      <family val="2"/>
    </font>
    <font>
      <sz val="9"/>
      <color indexed="81"/>
      <name val="Tahoma"/>
      <family val="2"/>
    </font>
    <font>
      <sz val="9"/>
      <color theme="1" tint="0.499984740745262"/>
      <name val="Lato Light"/>
      <family val="2"/>
    </font>
    <font>
      <i/>
      <sz val="11"/>
      <color theme="1"/>
      <name val="Lato Light"/>
      <family val="2"/>
    </font>
    <font>
      <b/>
      <sz val="9"/>
      <color indexed="81"/>
      <name val="Tahoma"/>
      <family val="2"/>
    </font>
    <font>
      <i/>
      <sz val="11"/>
      <color theme="4" tint="-0.249977111117893"/>
      <name val="Lato Light"/>
      <family val="2"/>
    </font>
    <font>
      <sz val="10"/>
      <color rgb="FFFFFFFF"/>
      <name val="Scandia"/>
      <family val="2"/>
    </font>
    <font>
      <b/>
      <sz val="11"/>
      <color theme="4" tint="-0.249977111117893"/>
      <name val="Lato Light"/>
      <family val="2"/>
    </font>
    <font>
      <b/>
      <sz val="10"/>
      <color rgb="FF4E62B2"/>
      <name val="Lato Light"/>
      <family val="2"/>
    </font>
    <font>
      <b/>
      <sz val="11"/>
      <color theme="1" tint="0.499984740745262"/>
      <name val="Lato Light"/>
      <family val="2"/>
    </font>
    <font>
      <sz val="11"/>
      <color rgb="FFFFFFFF"/>
      <name val="Scandia"/>
      <family val="2"/>
    </font>
    <font>
      <sz val="10"/>
      <color theme="4" tint="-0.249977111117893"/>
      <name val="Lato Light"/>
      <family val="2"/>
    </font>
    <font>
      <b/>
      <sz val="10"/>
      <color theme="4" tint="-0.249977111117893"/>
      <name val="Lato Light"/>
      <family val="2"/>
    </font>
    <font>
      <b/>
      <i/>
      <u/>
      <sz val="11"/>
      <name val="Lato Light"/>
      <family val="2"/>
    </font>
    <font>
      <i/>
      <sz val="10"/>
      <color theme="4" tint="-0.249977111117893"/>
      <name val="Lato Light"/>
      <family val="2"/>
    </font>
    <font>
      <b/>
      <sz val="10"/>
      <color rgb="FFFFFFFF"/>
      <name val="Lato Light"/>
      <family val="2"/>
    </font>
    <font>
      <sz val="9"/>
      <color theme="4" tint="-0.249977111117893"/>
      <name val="Lato Light"/>
      <family val="2"/>
    </font>
    <font>
      <sz val="11"/>
      <color rgb="FF000000"/>
      <name val="Lato Light"/>
      <family val="2"/>
    </font>
    <font>
      <sz val="9"/>
      <color theme="4" tint="-0.249977111117893"/>
      <name val="Calibri"/>
      <family val="2"/>
      <scheme val="minor"/>
    </font>
    <font>
      <sz val="10"/>
      <color theme="4" tint="-0.249977111117893"/>
      <name val="Calibri"/>
      <family val="2"/>
      <scheme val="minor"/>
    </font>
    <font>
      <b/>
      <i/>
      <sz val="11"/>
      <name val="Lato Light"/>
      <family val="2"/>
    </font>
    <font>
      <b/>
      <sz val="4"/>
      <color rgb="FF002060"/>
      <name val="Calibri"/>
      <family val="2"/>
      <scheme val="minor"/>
    </font>
    <font>
      <sz val="4"/>
      <color rgb="FF002060"/>
      <name val="Calibri"/>
      <family val="2"/>
      <scheme val="minor"/>
    </font>
    <font>
      <sz val="4"/>
      <color theme="1"/>
      <name val="Calibri"/>
      <family val="2"/>
      <scheme val="minor"/>
    </font>
    <font>
      <b/>
      <sz val="11"/>
      <color theme="1" tint="0.499984740745262"/>
      <name val="Calibri"/>
      <family val="2"/>
      <scheme val="minor"/>
    </font>
    <font>
      <i/>
      <sz val="11"/>
      <color theme="1" tint="0.499984740745262"/>
      <name val="Calibri"/>
      <family val="2"/>
      <scheme val="minor"/>
    </font>
    <font>
      <sz val="11"/>
      <color theme="1" tint="0.499984740745262"/>
      <name val="Calibri"/>
      <family val="2"/>
      <scheme val="minor"/>
    </font>
    <font>
      <b/>
      <sz val="4"/>
      <color theme="1"/>
      <name val="Calibri"/>
      <family val="2"/>
      <scheme val="minor"/>
    </font>
    <font>
      <i/>
      <sz val="11"/>
      <color rgb="FF305496"/>
      <name val="Lato Light"/>
      <family val="2"/>
    </font>
    <font>
      <b/>
      <sz val="9"/>
      <color theme="1"/>
      <name val="Lato Light"/>
      <family val="2"/>
    </font>
    <font>
      <sz val="11"/>
      <color theme="4" tint="-0.249977111117893"/>
      <name val="Calibri"/>
      <family val="2"/>
      <scheme val="minor"/>
    </font>
    <font>
      <sz val="9"/>
      <color indexed="81"/>
      <name val="Calibri"/>
      <family val="2"/>
    </font>
    <font>
      <sz val="4"/>
      <color theme="4" tint="-0.249977111117893"/>
      <name val="Calibri"/>
      <family val="2"/>
      <scheme val="minor"/>
    </font>
    <font>
      <sz val="10"/>
      <color rgb="FF305496"/>
      <name val="Lato Light"/>
      <family val="2"/>
    </font>
    <font>
      <i/>
      <sz val="10"/>
      <color rgb="FF305496"/>
      <name val="Lato Light"/>
      <family val="2"/>
    </font>
    <font>
      <b/>
      <sz val="14"/>
      <color rgb="FF002060"/>
      <name val="Calibri"/>
      <family val="2"/>
      <scheme val="minor"/>
    </font>
    <font>
      <sz val="4"/>
      <color theme="1" tint="0.499984740745262"/>
      <name val="Calibri"/>
      <family val="2"/>
      <scheme val="minor"/>
    </font>
    <font>
      <b/>
      <sz val="11"/>
      <color rgb="FFFFFFFF"/>
      <name val="Lato Light"/>
      <family val="2"/>
    </font>
    <font>
      <i/>
      <sz val="9"/>
      <color theme="4" tint="-0.249977111117893"/>
      <name val="Lato Light"/>
      <family val="2"/>
    </font>
    <font>
      <b/>
      <sz val="11"/>
      <color rgb="FFC00000"/>
      <name val="Lato Light"/>
      <family val="2"/>
    </font>
    <font>
      <sz val="11"/>
      <color rgb="FFFF0000"/>
      <name val="Lato Light"/>
      <family val="2"/>
    </font>
    <font>
      <b/>
      <sz val="4"/>
      <color theme="1" tint="0.499984740745262"/>
      <name val="Calibri"/>
      <family val="2"/>
      <scheme val="minor"/>
    </font>
    <font>
      <sz val="12"/>
      <color theme="1"/>
      <name val="Calibri"/>
      <family val="2"/>
      <scheme val="minor"/>
    </font>
    <font>
      <sz val="11"/>
      <color theme="5" tint="-0.249977111117893"/>
      <name val="Calibri"/>
      <family val="2"/>
      <scheme val="minor"/>
    </font>
    <font>
      <sz val="11"/>
      <name val="Calibri"/>
      <family val="2"/>
      <scheme val="minor"/>
    </font>
    <font>
      <i/>
      <sz val="11"/>
      <color rgb="FFFF0000"/>
      <name val="Lato Light"/>
      <family val="2"/>
    </font>
    <font>
      <sz val="20"/>
      <color rgb="FFFF0000"/>
      <name val="Scandia"/>
      <family val="2"/>
    </font>
    <font>
      <b/>
      <sz val="5"/>
      <color rgb="FF002060"/>
      <name val="Lato Light"/>
      <family val="2"/>
    </font>
    <font>
      <sz val="4"/>
      <color theme="1" tint="0.499984740745262"/>
      <name val="Lato Light"/>
      <family val="2"/>
    </font>
    <font>
      <b/>
      <sz val="4"/>
      <color theme="1" tint="0.499984740745262"/>
      <name val="Lato Light"/>
      <family val="2"/>
    </font>
    <font>
      <b/>
      <sz val="14"/>
      <color theme="1" tint="0.499984740745262"/>
      <name val="Lato Light"/>
      <family val="2"/>
    </font>
    <font>
      <sz val="9"/>
      <color rgb="FF305496"/>
      <name val="Lato Light"/>
      <family val="2"/>
    </font>
    <font>
      <sz val="10"/>
      <color rgb="FFFF0000"/>
      <name val="Lato Light"/>
      <family val="2"/>
    </font>
    <font>
      <i/>
      <sz val="20"/>
      <color rgb="FF4E62B2"/>
      <name val="Scandia"/>
      <family val="2"/>
    </font>
    <font>
      <i/>
      <sz val="11"/>
      <color rgb="FF002060"/>
      <name val="Lato Light"/>
      <family val="2"/>
    </font>
    <font>
      <b/>
      <sz val="18"/>
      <color rgb="FF4E62B2"/>
      <name val="Lato Light"/>
      <family val="2"/>
    </font>
    <font>
      <b/>
      <i/>
      <sz val="11"/>
      <color rgb="FFFAA818"/>
      <name val="Lato Light"/>
      <family val="2"/>
    </font>
    <font>
      <sz val="11"/>
      <color theme="0"/>
      <name val="Lato Light"/>
      <family val="2"/>
    </font>
    <font>
      <sz val="10"/>
      <color rgb="FF000000"/>
      <name val="Lato Light"/>
      <family val="2"/>
    </font>
    <font>
      <sz val="10"/>
      <color rgb="FF4E62B2"/>
      <name val="Lato Light"/>
      <family val="2"/>
    </font>
    <font>
      <sz val="9"/>
      <color theme="1"/>
      <name val="Lato Light"/>
      <family val="2"/>
    </font>
    <font>
      <sz val="10"/>
      <color theme="0"/>
      <name val="Scandia"/>
      <family val="2"/>
    </font>
    <font>
      <sz val="10"/>
      <color rgb="FF808080"/>
      <name val="Lato Light"/>
      <family val="2"/>
    </font>
    <font>
      <i/>
      <sz val="4"/>
      <color theme="1" tint="0.499984740745262"/>
      <name val="Lato Light"/>
      <family val="2"/>
    </font>
    <font>
      <b/>
      <sz val="12"/>
      <color rgb="FFFFFFFF"/>
      <name val="Lato Light"/>
      <family val="2"/>
    </font>
    <font>
      <b/>
      <sz val="10"/>
      <name val="Lato Light"/>
      <family val="2"/>
    </font>
    <font>
      <i/>
      <sz val="10"/>
      <name val="Lato Light"/>
      <family val="2"/>
    </font>
    <font>
      <sz val="11"/>
      <color rgb="FF305496"/>
      <name val="Lato Light"/>
      <family val="2"/>
    </font>
    <font>
      <i/>
      <sz val="10"/>
      <color theme="1" tint="0.499984740745262"/>
      <name val="Lato Light"/>
      <family val="2"/>
    </font>
    <font>
      <b/>
      <sz val="12"/>
      <color rgb="FF4E62B2"/>
      <name val="Lato Light"/>
      <family val="2"/>
    </font>
    <font>
      <sz val="10"/>
      <name val="Calibri"/>
      <family val="2"/>
      <scheme val="minor"/>
    </font>
    <font>
      <b/>
      <sz val="12"/>
      <color theme="4" tint="-0.249977111117893"/>
      <name val="Lato Light"/>
      <family val="2"/>
    </font>
    <font>
      <sz val="20"/>
      <color theme="4" tint="-0.249977111117893"/>
      <name val="Scandia"/>
      <family val="2"/>
    </font>
    <font>
      <b/>
      <sz val="12"/>
      <color theme="4" tint="-0.249977111117893"/>
      <name val="Calibri"/>
      <family val="2"/>
      <scheme val="minor"/>
    </font>
    <font>
      <i/>
      <sz val="10"/>
      <color rgb="FF4E62B2"/>
      <name val="Lato Light"/>
      <family val="2"/>
    </font>
    <font>
      <sz val="8"/>
      <name val="Calibri"/>
      <family val="2"/>
      <scheme val="minor"/>
    </font>
    <font>
      <sz val="10"/>
      <color theme="0" tint="-0.499984740745262"/>
      <name val="Lato Light"/>
      <family val="2"/>
    </font>
    <font>
      <sz val="11"/>
      <color theme="0"/>
      <name val="Calibri"/>
      <family val="2"/>
      <scheme val="minor"/>
    </font>
    <font>
      <i/>
      <sz val="10"/>
      <color rgb="FF101820"/>
      <name val="Lato Light"/>
      <family val="2"/>
    </font>
    <font>
      <b/>
      <i/>
      <sz val="10"/>
      <color rgb="FF101820"/>
      <name val="Lato Light"/>
      <family val="2"/>
    </font>
    <font>
      <sz val="10"/>
      <color theme="2" tint="-0.499984740745262"/>
      <name val="Lato Light"/>
      <family val="2"/>
    </font>
    <font>
      <sz val="11"/>
      <color theme="2" tint="-0.499984740745262"/>
      <name val="Lato Light"/>
      <family val="2"/>
    </font>
    <font>
      <sz val="11"/>
      <color theme="2" tint="-0.499984740745262"/>
      <name val="Calibri"/>
      <family val="2"/>
      <scheme val="minor"/>
    </font>
    <font>
      <i/>
      <sz val="9"/>
      <color rgb="FF4E62B2"/>
      <name val="Lato Light"/>
      <family val="2"/>
    </font>
    <font>
      <i/>
      <sz val="10"/>
      <color rgb="FFFAA818"/>
      <name val="Lato Light"/>
      <family val="2"/>
    </font>
    <font>
      <i/>
      <sz val="10"/>
      <color rgb="FFFF0000"/>
      <name val="Lato Light"/>
      <family val="2"/>
    </font>
    <font>
      <b/>
      <sz val="10"/>
      <color rgb="FFFAA818"/>
      <name val="Lato Light"/>
      <family val="2"/>
    </font>
    <font>
      <sz val="11"/>
      <color rgb="FF242424"/>
      <name val="Segoe UI"/>
      <family val="2"/>
    </font>
    <font>
      <sz val="11"/>
      <color rgb="FF000000"/>
      <name val="Segoe UI"/>
      <family val="2"/>
    </font>
    <font>
      <i/>
      <sz val="11"/>
      <color rgb="FF4E62B2"/>
      <name val="Lato Light"/>
      <family val="2"/>
    </font>
    <font>
      <sz val="11"/>
      <color rgb="FF4E62B2"/>
      <name val="Lato"/>
      <family val="2"/>
    </font>
    <font>
      <b/>
      <sz val="10"/>
      <color theme="0"/>
      <name val="Lato Light"/>
      <family val="2"/>
    </font>
    <font>
      <u/>
      <sz val="10"/>
      <color theme="10"/>
      <name val="Lato Light"/>
      <family val="2"/>
    </font>
    <font>
      <vertAlign val="superscript"/>
      <sz val="10"/>
      <color theme="1"/>
      <name val="Lato Light"/>
      <family val="2"/>
    </font>
    <font>
      <sz val="11"/>
      <color rgb="FF000000"/>
      <name val="Calibri"/>
      <family val="2"/>
      <scheme val="minor"/>
    </font>
    <font>
      <i/>
      <sz val="11"/>
      <color rgb="FF101820"/>
      <name val="Lato Light"/>
      <family val="2"/>
    </font>
    <font>
      <sz val="9"/>
      <name val="Lato Light"/>
      <family val="2"/>
    </font>
    <font>
      <b/>
      <i/>
      <sz val="10"/>
      <color rgb="FF4964A2"/>
      <name val="Lato Light"/>
      <family val="2"/>
    </font>
    <font>
      <i/>
      <sz val="10"/>
      <color rgb="FF4964A2"/>
      <name val="Lato Light"/>
      <family val="2"/>
    </font>
    <font>
      <i/>
      <sz val="11"/>
      <color rgb="FF4964A2"/>
      <name val="Lato Light"/>
      <family val="2"/>
    </font>
    <font>
      <b/>
      <i/>
      <sz val="11"/>
      <color theme="1"/>
      <name val="Lato Light"/>
      <family val="2"/>
    </font>
    <font>
      <b/>
      <i/>
      <sz val="12"/>
      <color rgb="FFFAA818"/>
      <name val="Lato Light"/>
      <family val="2"/>
    </font>
    <font>
      <sz val="10"/>
      <color rgb="FFCD5937"/>
      <name val="Segoe UI"/>
      <family val="2"/>
    </font>
    <font>
      <strike/>
      <sz val="11"/>
      <color rgb="FFFF0000"/>
      <name val="Lato Light"/>
      <family val="2"/>
    </font>
    <font>
      <b/>
      <sz val="11"/>
      <color rgb="FF4E62B2"/>
      <name val="Lato"/>
      <family val="2"/>
    </font>
    <font>
      <sz val="10"/>
      <color rgb="FF002060"/>
      <name val="Lato Light"/>
      <family val="2"/>
    </font>
    <font>
      <b/>
      <sz val="14"/>
      <color rgb="FF4E62B2"/>
      <name val="Lato Light"/>
      <family val="2"/>
    </font>
    <font>
      <strike/>
      <sz val="11"/>
      <color theme="1"/>
      <name val="Lato Light"/>
      <family val="2"/>
    </font>
    <font>
      <b/>
      <i/>
      <sz val="11"/>
      <color rgb="FF4E62B2"/>
      <name val="Lato Light"/>
      <family val="2"/>
    </font>
    <font>
      <sz val="11"/>
      <color rgb="FF4964A2"/>
      <name val="Calibri"/>
      <family val="2"/>
      <scheme val="minor"/>
    </font>
    <font>
      <i/>
      <sz val="11"/>
      <color theme="1"/>
      <name val="Calibri"/>
      <family val="2"/>
      <scheme val="minor"/>
    </font>
    <font>
      <b/>
      <i/>
      <sz val="10"/>
      <color rgb="FF4E62B2"/>
      <name val="Lato Light"/>
      <family val="2"/>
    </font>
    <font>
      <b/>
      <sz val="10"/>
      <color theme="1" tint="0.499984740745262"/>
      <name val="Lato Light"/>
      <family val="2"/>
    </font>
    <font>
      <b/>
      <sz val="10"/>
      <color theme="1"/>
      <name val="Lato Light"/>
      <family val="2"/>
    </font>
    <font>
      <sz val="12"/>
      <color rgb="FFFFFFFF"/>
      <name val="Scandia"/>
      <family val="2"/>
    </font>
    <font>
      <i/>
      <sz val="10"/>
      <color rgb="FFFFC000"/>
      <name val="Lato Light"/>
      <family val="2"/>
    </font>
    <font>
      <b/>
      <sz val="11"/>
      <color rgb="FFFFC000"/>
      <name val="Lato Light"/>
      <family val="2"/>
    </font>
    <font>
      <b/>
      <strike/>
      <sz val="11"/>
      <color rgb="FF7030A0"/>
      <name val="Lato Light"/>
      <family val="2"/>
    </font>
    <font>
      <b/>
      <sz val="11"/>
      <color rgb="FF7030A0"/>
      <name val="Lato Light"/>
      <family val="2"/>
    </font>
    <font>
      <sz val="12"/>
      <color theme="4" tint="-0.249977111117893"/>
      <name val="Lato Light"/>
      <family val="2"/>
    </font>
    <font>
      <b/>
      <sz val="9"/>
      <color rgb="FF7030A0"/>
      <name val="Lato Light"/>
      <family val="2"/>
    </font>
    <font>
      <b/>
      <strike/>
      <sz val="9"/>
      <color rgb="FF7030A0"/>
      <name val="Lato Light"/>
      <family val="2"/>
    </font>
    <font>
      <strike/>
      <sz val="11"/>
      <color rgb="FF000000"/>
      <name val="Lato Light"/>
      <family val="2"/>
    </font>
    <font>
      <strike/>
      <sz val="11"/>
      <color theme="4" tint="-0.249977111117893"/>
      <name val="Lato Light"/>
      <family val="2"/>
    </font>
    <font>
      <strike/>
      <sz val="12"/>
      <color theme="4" tint="-0.249977111117893"/>
      <name val="Lato Light"/>
      <family val="2"/>
    </font>
    <font>
      <strike/>
      <sz val="9"/>
      <color theme="4" tint="-0.249977111117893"/>
      <name val="Lato Light"/>
      <family val="2"/>
    </font>
    <font>
      <strike/>
      <sz val="10"/>
      <color theme="4" tint="-0.249977111117893"/>
      <name val="Lato Light"/>
      <family val="2"/>
    </font>
    <font>
      <strike/>
      <sz val="10"/>
      <color rgb="FF000000"/>
      <name val="Lato Light"/>
      <family val="2"/>
    </font>
    <font>
      <b/>
      <strike/>
      <sz val="11"/>
      <color theme="4" tint="-0.249977111117893"/>
      <name val="Lato Light"/>
      <family val="2"/>
    </font>
    <font>
      <b/>
      <sz val="9"/>
      <color theme="4" tint="-0.249977111117893"/>
      <name val="Lato Light"/>
      <family val="2"/>
    </font>
    <font>
      <sz val="11"/>
      <color rgb="FF000000"/>
      <name val="Calibri"/>
      <family val="2"/>
    </font>
  </fonts>
  <fills count="21">
    <fill>
      <patternFill patternType="none"/>
    </fill>
    <fill>
      <patternFill patternType="gray125"/>
    </fill>
    <fill>
      <patternFill patternType="solid">
        <fgColor rgb="FF4E62B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1F3F9"/>
        <bgColor indexed="64"/>
      </patternFill>
    </fill>
    <fill>
      <patternFill patternType="solid">
        <fgColor rgb="FF7030A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4E62B2"/>
        <bgColor theme="4"/>
      </patternFill>
    </fill>
    <fill>
      <patternFill patternType="solid">
        <fgColor rgb="FFF1F3F9"/>
        <bgColor rgb="FF000000"/>
      </patternFill>
    </fill>
    <fill>
      <patternFill patternType="solid">
        <fgColor rgb="FFF2F2F2"/>
        <bgColor indexed="64"/>
      </patternFill>
    </fill>
    <fill>
      <patternFill patternType="solid">
        <fgColor theme="0" tint="-4.9989318521683403E-2"/>
        <bgColor indexed="64"/>
      </patternFill>
    </fill>
    <fill>
      <patternFill patternType="solid">
        <fgColor theme="4"/>
        <bgColor theme="4"/>
      </patternFill>
    </fill>
    <fill>
      <patternFill patternType="solid">
        <fgColor rgb="FFFFFFFF"/>
        <bgColor indexed="64"/>
      </patternFill>
    </fill>
    <fill>
      <patternFill patternType="solid">
        <fgColor rgb="FFFFFFFF"/>
        <bgColor rgb="FF000000"/>
      </patternFill>
    </fill>
    <fill>
      <patternFill patternType="solid">
        <fgColor rgb="FF4E62B2"/>
        <bgColor rgb="FF000000"/>
      </patternFill>
    </fill>
    <fill>
      <patternFill patternType="solid">
        <fgColor rgb="FFFF0000"/>
        <bgColor indexed="64"/>
      </patternFill>
    </fill>
  </fills>
  <borders count="79">
    <border>
      <left/>
      <right/>
      <top/>
      <bottom/>
      <diagonal/>
    </border>
    <border>
      <left/>
      <right/>
      <top/>
      <bottom style="medium">
        <color rgb="FF4E62B2"/>
      </bottom>
      <diagonal/>
    </border>
    <border>
      <left style="medium">
        <color rgb="FFFFFFFF"/>
      </left>
      <right style="medium">
        <color rgb="FFFFFFFF"/>
      </right>
      <top/>
      <bottom/>
      <diagonal/>
    </border>
    <border>
      <left/>
      <right/>
      <top style="medium">
        <color theme="1"/>
      </top>
      <bottom style="medium">
        <color theme="1"/>
      </bottom>
      <diagonal/>
    </border>
    <border>
      <left/>
      <right/>
      <top style="dotted">
        <color auto="1"/>
      </top>
      <bottom style="dotted">
        <color auto="1"/>
      </bottom>
      <diagonal/>
    </border>
    <border>
      <left/>
      <right/>
      <top style="medium">
        <color rgb="FF4E62B2"/>
      </top>
      <bottom style="dotted">
        <color auto="1"/>
      </bottom>
      <diagonal/>
    </border>
    <border>
      <left/>
      <right/>
      <top style="dotted">
        <color auto="1"/>
      </top>
      <bottom style="medium">
        <color rgb="FF4E62B2"/>
      </bottom>
      <diagonal/>
    </border>
    <border>
      <left/>
      <right/>
      <top/>
      <bottom style="medium">
        <color rgb="FF4472C4"/>
      </bottom>
      <diagonal/>
    </border>
    <border>
      <left/>
      <right/>
      <top/>
      <bottom style="medium">
        <color theme="0"/>
      </bottom>
      <diagonal/>
    </border>
    <border>
      <left/>
      <right/>
      <top/>
      <bottom style="dotted">
        <color indexed="64"/>
      </bottom>
      <diagonal/>
    </border>
    <border>
      <left/>
      <right/>
      <top/>
      <bottom style="medium">
        <color rgb="FFFAA818"/>
      </bottom>
      <diagonal/>
    </border>
    <border>
      <left/>
      <right/>
      <top style="medium">
        <color rgb="FFFAA818"/>
      </top>
      <bottom style="dotted">
        <color auto="1"/>
      </bottom>
      <diagonal/>
    </border>
    <border>
      <left/>
      <right/>
      <top style="medium">
        <color rgb="FFFAA818"/>
      </top>
      <bottom style="medium">
        <color indexed="64"/>
      </bottom>
      <diagonal/>
    </border>
    <border>
      <left/>
      <right/>
      <top/>
      <bottom style="medium">
        <color auto="1"/>
      </bottom>
      <diagonal/>
    </border>
    <border>
      <left/>
      <right/>
      <top style="dotted">
        <color auto="1"/>
      </top>
      <bottom/>
      <diagonal/>
    </border>
    <border>
      <left/>
      <right/>
      <top style="medium">
        <color indexed="64"/>
      </top>
      <bottom style="dotted">
        <color indexed="64"/>
      </bottom>
      <diagonal/>
    </border>
    <border>
      <left/>
      <right/>
      <top style="medium">
        <color rgb="FFFAA818"/>
      </top>
      <bottom/>
      <diagonal/>
    </border>
    <border>
      <left/>
      <right style="medium">
        <color rgb="FFFFFFFF"/>
      </right>
      <top/>
      <bottom/>
      <diagonal/>
    </border>
    <border>
      <left/>
      <right/>
      <top/>
      <bottom style="thin">
        <color indexed="64"/>
      </bottom>
      <diagonal/>
    </border>
    <border>
      <left/>
      <right/>
      <top style="dotted">
        <color auto="1"/>
      </top>
      <bottom style="medium">
        <color rgb="FFFAA818"/>
      </bottom>
      <diagonal/>
    </border>
    <border>
      <left style="medium">
        <color rgb="FFFFFFFF"/>
      </left>
      <right/>
      <top style="medium">
        <color rgb="FFFFFFFF"/>
      </top>
      <bottom/>
      <diagonal/>
    </border>
    <border>
      <left style="medium">
        <color indexed="64"/>
      </left>
      <right style="medium">
        <color theme="0"/>
      </right>
      <top style="medium">
        <color rgb="FFFFFFFF"/>
      </top>
      <bottom/>
      <diagonal/>
    </border>
    <border>
      <left style="medium">
        <color theme="0"/>
      </left>
      <right style="medium">
        <color rgb="FFFFFFFF"/>
      </right>
      <top style="medium">
        <color rgb="FFFFFFFF"/>
      </top>
      <bottom/>
      <diagonal/>
    </border>
    <border>
      <left style="medium">
        <color rgb="FFFFFFFF"/>
      </left>
      <right style="medium">
        <color indexed="64"/>
      </right>
      <top style="medium">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thin">
        <color theme="8" tint="0.59996337778862885"/>
      </left>
      <right/>
      <top/>
      <bottom style="thin">
        <color theme="8" tint="0.59996337778862885"/>
      </bottom>
      <diagonal/>
    </border>
    <border>
      <left/>
      <right style="medium">
        <color indexed="64"/>
      </right>
      <top/>
      <bottom style="thin">
        <color theme="8" tint="0.59996337778862885"/>
      </bottom>
      <diagonal/>
    </border>
    <border>
      <left/>
      <right/>
      <top/>
      <bottom style="thin">
        <color theme="8" tint="0.59996337778862885"/>
      </bottom>
      <diagonal/>
    </border>
    <border>
      <left/>
      <right/>
      <top style="thin">
        <color indexed="64"/>
      </top>
      <bottom style="thin">
        <color indexed="64"/>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top style="medium">
        <color rgb="FFFAA818"/>
      </top>
      <bottom/>
      <diagonal/>
    </border>
    <border>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top style="medium">
        <color rgb="FF4E62B2"/>
      </top>
      <bottom/>
      <diagonal/>
    </border>
    <border>
      <left/>
      <right/>
      <top/>
      <bottom style="dotted">
        <color theme="1" tint="0.499984740745262"/>
      </bottom>
      <diagonal/>
    </border>
    <border>
      <left/>
      <right/>
      <top style="dotted">
        <color theme="1" tint="0.499984740745262"/>
      </top>
      <bottom style="dotted">
        <color theme="1" tint="0.499984740745262"/>
      </bottom>
      <diagonal/>
    </border>
    <border>
      <left style="thin">
        <color indexed="64"/>
      </left>
      <right/>
      <top/>
      <bottom/>
      <diagonal/>
    </border>
    <border>
      <left/>
      <right/>
      <top/>
      <bottom style="medium">
        <color rgb="FFF2A900"/>
      </bottom>
      <diagonal/>
    </border>
    <border>
      <left/>
      <right/>
      <top/>
      <bottom style="medium">
        <color rgb="FF4964A2"/>
      </bottom>
      <diagonal/>
    </border>
    <border>
      <left style="medium">
        <color rgb="FFD1D1D1"/>
      </left>
      <right style="medium">
        <color rgb="FFD1D1D1"/>
      </right>
      <top style="medium">
        <color rgb="FFD1D1D1"/>
      </top>
      <bottom style="medium">
        <color rgb="FFD1D1D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right style="thin">
        <color indexed="64"/>
      </right>
      <top style="thin">
        <color indexed="64"/>
      </top>
      <bottom style="thin">
        <color indexed="64"/>
      </bottom>
      <diagonal/>
    </border>
    <border>
      <left style="dotted">
        <color indexed="64"/>
      </left>
      <right/>
      <top style="medium">
        <color theme="0"/>
      </top>
      <bottom style="dotted">
        <color auto="1"/>
      </bottom>
      <diagonal/>
    </border>
    <border>
      <left style="dotted">
        <color indexed="64"/>
      </left>
      <right/>
      <top style="dotted">
        <color auto="1"/>
      </top>
      <bottom style="dotted">
        <color auto="1"/>
      </bottom>
      <diagonal/>
    </border>
    <border>
      <left/>
      <right/>
      <top style="medium">
        <color rgb="FF4E62B2"/>
      </top>
      <bottom style="medium">
        <color rgb="FFFAA818"/>
      </bottom>
      <diagonal/>
    </border>
    <border>
      <left style="thin">
        <color indexed="64"/>
      </left>
      <right/>
      <top style="thin">
        <color indexed="64"/>
      </top>
      <bottom style="medium">
        <color theme="0"/>
      </bottom>
      <diagonal/>
    </border>
    <border>
      <left/>
      <right/>
      <top style="thin">
        <color indexed="64"/>
      </top>
      <bottom style="medium">
        <color theme="0"/>
      </bottom>
      <diagonal/>
    </border>
    <border>
      <left/>
      <right style="thin">
        <color indexed="64"/>
      </right>
      <top style="thin">
        <color indexed="64"/>
      </top>
      <bottom style="medium">
        <color theme="0"/>
      </bottom>
      <diagonal/>
    </border>
    <border>
      <left style="thin">
        <color indexed="64"/>
      </left>
      <right/>
      <top style="dotted">
        <color auto="1"/>
      </top>
      <bottom style="dotted">
        <color auto="1"/>
      </bottom>
      <diagonal/>
    </border>
    <border>
      <left style="dotted">
        <color indexed="64"/>
      </left>
      <right style="thin">
        <color indexed="64"/>
      </right>
      <top style="dotted">
        <color auto="1"/>
      </top>
      <bottom style="dotted">
        <color auto="1"/>
      </bottom>
      <diagonal/>
    </border>
    <border>
      <left style="thin">
        <color indexed="64"/>
      </left>
      <right/>
      <top style="dotted">
        <color auto="1"/>
      </top>
      <bottom style="thin">
        <color indexed="64"/>
      </bottom>
      <diagonal/>
    </border>
    <border>
      <left style="dotted">
        <color indexed="64"/>
      </left>
      <right/>
      <top style="dotted">
        <color auto="1"/>
      </top>
      <bottom style="thin">
        <color indexed="64"/>
      </bottom>
      <diagonal/>
    </border>
    <border>
      <left style="dotted">
        <color indexed="64"/>
      </left>
      <right style="thin">
        <color indexed="64"/>
      </right>
      <top style="dotted">
        <color auto="1"/>
      </top>
      <bottom style="thin">
        <color indexed="64"/>
      </bottom>
      <diagonal/>
    </border>
    <border>
      <left/>
      <right style="thin">
        <color indexed="64"/>
      </right>
      <top style="dotted">
        <color auto="1"/>
      </top>
      <bottom style="dotted">
        <color auto="1"/>
      </bottom>
      <diagonal/>
    </border>
    <border>
      <left/>
      <right style="thin">
        <color indexed="64"/>
      </right>
      <top style="dotted">
        <color auto="1"/>
      </top>
      <bottom style="thin">
        <color indexed="64"/>
      </bottom>
      <diagonal/>
    </border>
    <border>
      <left/>
      <right/>
      <top style="dotted">
        <color auto="1"/>
      </top>
      <bottom style="thin">
        <color indexed="64"/>
      </bottom>
      <diagonal/>
    </border>
    <border>
      <left style="medium">
        <color indexed="64"/>
      </left>
      <right/>
      <top style="dotted">
        <color auto="1"/>
      </top>
      <bottom style="dotted">
        <color auto="1"/>
      </bottom>
      <diagonal/>
    </border>
    <border>
      <left/>
      <right style="medium">
        <color indexed="64"/>
      </right>
      <top style="dotted">
        <color auto="1"/>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right style="medium">
        <color indexed="64"/>
      </right>
      <top style="dotted">
        <color auto="1"/>
      </top>
      <bottom style="medium">
        <color indexed="64"/>
      </bottom>
      <diagonal/>
    </border>
    <border>
      <left style="medium">
        <color indexed="64"/>
      </left>
      <right/>
      <top/>
      <bottom style="dotted">
        <color auto="1"/>
      </bottom>
      <diagonal/>
    </border>
    <border>
      <left/>
      <right style="medium">
        <color indexed="64"/>
      </right>
      <top/>
      <bottom style="dotted">
        <color auto="1"/>
      </bottom>
      <diagonal/>
    </border>
    <border>
      <left style="medium">
        <color indexed="64"/>
      </left>
      <right/>
      <top/>
      <bottom style="medium">
        <color theme="0"/>
      </bottom>
      <diagonal/>
    </border>
    <border>
      <left/>
      <right style="medium">
        <color indexed="64"/>
      </right>
      <top/>
      <bottom style="medium">
        <color theme="0"/>
      </bottom>
      <diagonal/>
    </border>
    <border>
      <left/>
      <right/>
      <top/>
      <bottom style="medium">
        <color rgb="FFFFFFFF"/>
      </bottom>
      <diagonal/>
    </border>
    <border>
      <left style="medium">
        <color indexed="64"/>
      </left>
      <right/>
      <top style="dotted">
        <color auto="1"/>
      </top>
      <bottom/>
      <diagonal/>
    </border>
    <border>
      <left/>
      <right style="medium">
        <color indexed="64"/>
      </right>
      <top style="dotted">
        <color auto="1"/>
      </top>
      <bottom/>
      <diagonal/>
    </border>
    <border>
      <left/>
      <right/>
      <top style="medium">
        <color rgb="FF4E62B2"/>
      </top>
      <bottom style="medium">
        <color theme="0"/>
      </bottom>
      <diagonal/>
    </border>
    <border>
      <left/>
      <right/>
      <top style="medium">
        <color theme="0"/>
      </top>
      <bottom style="dotted">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003">
    <xf numFmtId="0" fontId="0" fillId="0" borderId="0" xfId="0"/>
    <xf numFmtId="0" fontId="3" fillId="0" borderId="1" xfId="0" applyFont="1" applyBorder="1" applyAlignment="1">
      <alignment vertical="top"/>
    </xf>
    <xf numFmtId="0" fontId="5" fillId="0" borderId="1" xfId="0" applyFont="1" applyBorder="1" applyAlignment="1">
      <alignment horizontal="left" vertical="top" wrapText="1"/>
    </xf>
    <xf numFmtId="0" fontId="3" fillId="0" borderId="0" xfId="0" applyFont="1" applyAlignment="1">
      <alignment vertical="top"/>
    </xf>
    <xf numFmtId="0" fontId="6" fillId="0" borderId="0" xfId="0" applyFont="1" applyAlignment="1">
      <alignment vertical="top"/>
    </xf>
    <xf numFmtId="0" fontId="6" fillId="0" borderId="0" xfId="0" applyFont="1" applyAlignment="1">
      <alignment vertical="center"/>
    </xf>
    <xf numFmtId="0" fontId="6" fillId="0" borderId="0" xfId="0" applyFont="1" applyAlignment="1">
      <alignment horizontal="left" vertical="top"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8" fillId="3" borderId="3" xfId="0" applyFont="1" applyFill="1" applyBorder="1" applyAlignment="1">
      <alignment vertical="center"/>
    </xf>
    <xf numFmtId="0" fontId="9" fillId="3" borderId="3" xfId="0" applyFont="1" applyFill="1" applyBorder="1" applyAlignment="1">
      <alignment vertical="center"/>
    </xf>
    <xf numFmtId="0" fontId="10" fillId="3" borderId="3" xfId="0" applyFont="1" applyFill="1" applyBorder="1" applyAlignment="1">
      <alignment horizontal="left" vertical="center" wrapText="1"/>
    </xf>
    <xf numFmtId="164" fontId="12" fillId="0" borderId="0" xfId="0" applyNumberFormat="1" applyFont="1" applyAlignment="1">
      <alignment vertical="center"/>
    </xf>
    <xf numFmtId="0" fontId="13" fillId="0" borderId="0" xfId="3" applyFont="1" applyFill="1" applyBorder="1" applyAlignment="1">
      <alignment vertical="center"/>
    </xf>
    <xf numFmtId="0" fontId="14" fillId="0" borderId="0" xfId="0" applyFont="1" applyAlignment="1">
      <alignment vertical="center"/>
    </xf>
    <xf numFmtId="0" fontId="15" fillId="0" borderId="0" xfId="0" applyFont="1" applyAlignment="1">
      <alignment horizontal="left" vertical="center" wrapText="1"/>
    </xf>
    <xf numFmtId="164" fontId="13" fillId="0" borderId="0" xfId="3" quotePrefix="1" applyNumberFormat="1" applyFont="1" applyFill="1" applyBorder="1" applyAlignment="1">
      <alignment vertical="center"/>
    </xf>
    <xf numFmtId="0" fontId="16" fillId="3" borderId="3" xfId="0" applyFont="1" applyFill="1" applyBorder="1" applyAlignment="1">
      <alignment vertical="center"/>
    </xf>
    <xf numFmtId="0" fontId="16" fillId="3" borderId="3" xfId="0" applyFont="1" applyFill="1" applyBorder="1" applyAlignment="1">
      <alignment horizontal="left" vertical="center" wrapText="1"/>
    </xf>
    <xf numFmtId="164" fontId="17" fillId="6" borderId="0" xfId="0" applyNumberFormat="1" applyFont="1" applyFill="1" applyAlignment="1">
      <alignment vertical="center"/>
    </xf>
    <xf numFmtId="164" fontId="18" fillId="0" borderId="0" xfId="3" quotePrefix="1" applyNumberFormat="1" applyFont="1" applyFill="1" applyAlignment="1">
      <alignment vertical="center"/>
    </xf>
    <xf numFmtId="0" fontId="19" fillId="0" borderId="0" xfId="0" applyFont="1" applyAlignment="1">
      <alignment vertical="center"/>
    </xf>
    <xf numFmtId="164" fontId="17" fillId="0" borderId="0" xfId="0" applyNumberFormat="1" applyFont="1" applyAlignment="1">
      <alignment vertical="center"/>
    </xf>
    <xf numFmtId="0" fontId="18" fillId="0" borderId="0" xfId="3" applyFont="1" applyFill="1" applyBorder="1" applyAlignment="1">
      <alignment vertical="center"/>
    </xf>
    <xf numFmtId="0" fontId="16" fillId="0" borderId="0" xfId="0" applyFont="1" applyAlignment="1">
      <alignment horizontal="left" vertical="center" wrapText="1"/>
    </xf>
    <xf numFmtId="0" fontId="20" fillId="0" borderId="0" xfId="0" applyFont="1" applyAlignment="1">
      <alignment horizontal="left" vertical="center" wrapText="1"/>
    </xf>
    <xf numFmtId="0" fontId="21" fillId="5" borderId="0" xfId="0" applyFont="1" applyFill="1" applyAlignment="1">
      <alignment horizontal="center" vertical="center" textRotation="90"/>
    </xf>
    <xf numFmtId="164" fontId="18" fillId="0" borderId="0" xfId="3" quotePrefix="1" applyNumberFormat="1" applyFont="1" applyFill="1" applyBorder="1" applyAlignment="1">
      <alignment vertical="center"/>
    </xf>
    <xf numFmtId="164" fontId="22" fillId="0" borderId="0" xfId="0" applyNumberFormat="1" applyFont="1" applyAlignment="1">
      <alignment vertical="center"/>
    </xf>
    <xf numFmtId="0" fontId="23" fillId="0" borderId="0" xfId="3" quotePrefix="1" applyFont="1" applyFill="1" applyBorder="1" applyAlignment="1">
      <alignment vertical="center"/>
    </xf>
    <xf numFmtId="0" fontId="24" fillId="0" borderId="0" xfId="0" applyFont="1" applyAlignment="1">
      <alignment vertical="center"/>
    </xf>
    <xf numFmtId="0" fontId="25" fillId="0" borderId="0" xfId="0" applyFont="1" applyAlignment="1">
      <alignment horizontal="left" vertical="center" wrapText="1"/>
    </xf>
    <xf numFmtId="0" fontId="23" fillId="0" borderId="0" xfId="3" applyFont="1" applyFill="1" applyBorder="1" applyAlignment="1">
      <alignment vertical="center"/>
    </xf>
    <xf numFmtId="0" fontId="21" fillId="7" borderId="0" xfId="0" applyFont="1" applyFill="1" applyAlignment="1">
      <alignment horizontal="center" vertical="center" textRotation="90"/>
    </xf>
    <xf numFmtId="164" fontId="26" fillId="0" borderId="0" xfId="0" applyNumberFormat="1" applyFont="1" applyAlignment="1">
      <alignment vertical="center"/>
    </xf>
    <xf numFmtId="0" fontId="28" fillId="3" borderId="3" xfId="0" applyFont="1" applyFill="1" applyBorder="1" applyAlignment="1">
      <alignment vertical="center"/>
    </xf>
    <xf numFmtId="164" fontId="28" fillId="0" borderId="0" xfId="0" applyNumberFormat="1" applyFont="1" applyAlignment="1">
      <alignment vertical="center"/>
    </xf>
    <xf numFmtId="164" fontId="29" fillId="0" borderId="0" xfId="3" applyNumberFormat="1" applyFont="1" applyFill="1" applyBorder="1" applyAlignment="1">
      <alignment vertical="center"/>
    </xf>
    <xf numFmtId="0" fontId="30" fillId="0" borderId="0" xfId="0" applyFont="1" applyAlignment="1">
      <alignment vertical="center"/>
    </xf>
    <xf numFmtId="0" fontId="31" fillId="0" borderId="0" xfId="0" applyFont="1" applyAlignment="1">
      <alignment horizontal="left" vertical="center" wrapText="1"/>
    </xf>
    <xf numFmtId="0" fontId="32" fillId="8" borderId="0" xfId="0" applyFont="1" applyFill="1" applyAlignment="1">
      <alignment horizontal="center" vertical="center" textRotation="90"/>
    </xf>
    <xf numFmtId="164" fontId="29" fillId="0" borderId="0" xfId="3" quotePrefix="1" applyNumberFormat="1" applyFont="1" applyFill="1" applyBorder="1" applyAlignment="1">
      <alignment vertical="center"/>
    </xf>
    <xf numFmtId="0" fontId="27" fillId="0" borderId="0" xfId="0" applyFont="1" applyAlignment="1">
      <alignment horizontal="center" vertical="center" textRotation="90"/>
    </xf>
    <xf numFmtId="0" fontId="5" fillId="0" borderId="0" xfId="0" applyFont="1" applyAlignment="1">
      <alignment horizontal="left" vertical="top" wrapText="1"/>
    </xf>
    <xf numFmtId="0" fontId="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5" fillId="9" borderId="0" xfId="0" applyFont="1" applyFill="1" applyAlignment="1">
      <alignment vertical="center"/>
    </xf>
    <xf numFmtId="0" fontId="37" fillId="0" borderId="0" xfId="0" applyFont="1" applyAlignment="1">
      <alignment vertical="top"/>
    </xf>
    <xf numFmtId="165" fontId="38" fillId="0" borderId="0" xfId="0" applyNumberFormat="1" applyFont="1" applyAlignment="1">
      <alignment vertical="top"/>
    </xf>
    <xf numFmtId="166" fontId="38" fillId="0" borderId="0" xfId="0" applyNumberFormat="1" applyFont="1" applyAlignment="1">
      <alignment vertical="top"/>
    </xf>
    <xf numFmtId="0" fontId="38" fillId="0" borderId="0" xfId="0" applyFont="1" applyAlignment="1">
      <alignment vertical="top"/>
    </xf>
    <xf numFmtId="0" fontId="39" fillId="0" borderId="0" xfId="0" applyFont="1" applyAlignment="1">
      <alignment vertical="top" wrapText="1"/>
    </xf>
    <xf numFmtId="165" fontId="40" fillId="0" borderId="0" xfId="0" applyNumberFormat="1" applyFont="1" applyAlignment="1">
      <alignment vertical="top"/>
    </xf>
    <xf numFmtId="166" fontId="41" fillId="0" borderId="0" xfId="0" applyNumberFormat="1" applyFont="1" applyAlignment="1">
      <alignment vertical="top"/>
    </xf>
    <xf numFmtId="9" fontId="42" fillId="0" borderId="0" xfId="0" applyNumberFormat="1" applyFont="1" applyAlignment="1">
      <alignment vertical="top"/>
    </xf>
    <xf numFmtId="0" fontId="43" fillId="0" borderId="0" xfId="0" applyFont="1" applyAlignment="1">
      <alignment vertical="top" wrapText="1"/>
    </xf>
    <xf numFmtId="0" fontId="40" fillId="0" borderId="0" xfId="0" applyFont="1" applyAlignment="1">
      <alignment vertical="top"/>
    </xf>
    <xf numFmtId="165" fontId="44" fillId="0" borderId="0" xfId="0" applyNumberFormat="1" applyFont="1" applyAlignment="1">
      <alignment vertical="top"/>
    </xf>
    <xf numFmtId="0" fontId="44" fillId="0" borderId="0" xfId="0" applyFont="1" applyAlignment="1">
      <alignment horizontal="left" vertical="top" indent="2"/>
    </xf>
    <xf numFmtId="9" fontId="44" fillId="0" borderId="0" xfId="0" applyNumberFormat="1" applyFont="1" applyAlignment="1">
      <alignment vertical="top"/>
    </xf>
    <xf numFmtId="0" fontId="44" fillId="0" borderId="0" xfId="0" applyFont="1" applyAlignment="1">
      <alignment vertical="top"/>
    </xf>
    <xf numFmtId="165" fontId="3" fillId="0" borderId="0" xfId="0" applyNumberFormat="1" applyFont="1" applyAlignment="1">
      <alignment vertical="top"/>
    </xf>
    <xf numFmtId="166" fontId="37" fillId="0" borderId="1" xfId="0" applyNumberFormat="1" applyFont="1" applyBorder="1"/>
    <xf numFmtId="0" fontId="37" fillId="0" borderId="1" xfId="0" applyFont="1" applyBorder="1" applyAlignment="1">
      <alignment horizontal="center" textRotation="90" wrapText="1"/>
    </xf>
    <xf numFmtId="166" fontId="37" fillId="0" borderId="1" xfId="0" applyNumberFormat="1" applyFont="1" applyBorder="1" applyAlignment="1">
      <alignment horizontal="center" textRotation="90" wrapText="1"/>
    </xf>
    <xf numFmtId="164" fontId="45" fillId="0" borderId="0" xfId="0" applyNumberFormat="1" applyFont="1" applyAlignment="1">
      <alignment vertical="top"/>
    </xf>
    <xf numFmtId="166" fontId="46" fillId="0" borderId="5" xfId="0" applyNumberFormat="1" applyFont="1" applyBorder="1" applyAlignment="1">
      <alignment vertical="top"/>
    </xf>
    <xf numFmtId="0" fontId="27" fillId="0" borderId="5" xfId="0" applyFont="1" applyBorder="1" applyAlignment="1">
      <alignment vertical="top"/>
    </xf>
    <xf numFmtId="0" fontId="3" fillId="0" borderId="5" xfId="0" applyFont="1" applyBorder="1" applyAlignment="1">
      <alignment vertical="top"/>
    </xf>
    <xf numFmtId="0" fontId="47" fillId="0" borderId="5" xfId="0" applyFont="1" applyBorder="1" applyAlignment="1">
      <alignment vertical="top"/>
    </xf>
    <xf numFmtId="0" fontId="48" fillId="0" borderId="5" xfId="0" applyFont="1" applyBorder="1" applyAlignment="1">
      <alignment vertical="top"/>
    </xf>
    <xf numFmtId="166" fontId="46" fillId="0" borderId="4" xfId="0" applyNumberFormat="1" applyFont="1" applyBorder="1" applyAlignment="1">
      <alignment vertical="top"/>
    </xf>
    <xf numFmtId="0" fontId="27" fillId="0" borderId="4" xfId="0" applyFont="1" applyBorder="1" applyAlignment="1">
      <alignment vertical="top"/>
    </xf>
    <xf numFmtId="0" fontId="3" fillId="0" borderId="4" xfId="0" applyFont="1" applyBorder="1" applyAlignment="1">
      <alignment vertical="top"/>
    </xf>
    <xf numFmtId="0" fontId="47" fillId="0" borderId="4" xfId="0" applyFont="1" applyBorder="1" applyAlignment="1">
      <alignment vertical="top"/>
    </xf>
    <xf numFmtId="0" fontId="48" fillId="0" borderId="4" xfId="0" applyFont="1" applyBorder="1" applyAlignment="1">
      <alignment vertical="top"/>
    </xf>
    <xf numFmtId="166" fontId="46" fillId="0" borderId="6" xfId="0" applyNumberFormat="1" applyFont="1" applyBorder="1" applyAlignment="1">
      <alignment vertical="top"/>
    </xf>
    <xf numFmtId="0" fontId="27" fillId="0" borderId="6" xfId="0" applyFont="1" applyBorder="1" applyAlignment="1">
      <alignment vertical="top"/>
    </xf>
    <xf numFmtId="0" fontId="3" fillId="0" borderId="6" xfId="0" applyFont="1" applyBorder="1" applyAlignment="1">
      <alignment vertical="top"/>
    </xf>
    <xf numFmtId="0" fontId="47" fillId="0" borderId="6" xfId="0" applyFont="1" applyBorder="1" applyAlignment="1">
      <alignment vertical="top"/>
    </xf>
    <xf numFmtId="0" fontId="48" fillId="0" borderId="6" xfId="0" applyFont="1" applyBorder="1" applyAlignment="1">
      <alignment vertical="top"/>
    </xf>
    <xf numFmtId="165" fontId="49" fillId="0" borderId="0" xfId="0" applyNumberFormat="1" applyFont="1" applyAlignment="1">
      <alignment vertical="top"/>
    </xf>
    <xf numFmtId="166" fontId="49" fillId="0" borderId="0" xfId="0" applyNumberFormat="1" applyFont="1" applyAlignment="1">
      <alignment vertical="top"/>
    </xf>
    <xf numFmtId="0" fontId="50" fillId="0" borderId="0" xfId="0" applyFont="1" applyAlignment="1">
      <alignment vertical="top"/>
    </xf>
    <xf numFmtId="0" fontId="51" fillId="0" borderId="0" xfId="0" applyFont="1" applyAlignment="1">
      <alignment vertical="top" wrapText="1"/>
    </xf>
    <xf numFmtId="0" fontId="49" fillId="0" borderId="0" xfId="0" applyFont="1" applyAlignment="1">
      <alignment vertical="top"/>
    </xf>
    <xf numFmtId="0" fontId="52" fillId="0" borderId="0" xfId="0" applyFont="1" applyAlignment="1">
      <alignment vertical="top"/>
    </xf>
    <xf numFmtId="0" fontId="53" fillId="0" borderId="0" xfId="0" applyFont="1" applyAlignment="1">
      <alignment vertical="top"/>
    </xf>
    <xf numFmtId="166" fontId="46" fillId="0" borderId="0" xfId="0" applyNumberFormat="1" applyFont="1" applyAlignment="1">
      <alignment horizontal="right" vertical="top"/>
    </xf>
    <xf numFmtId="0" fontId="27" fillId="0" borderId="0" xfId="0" applyFont="1" applyAlignment="1">
      <alignment vertical="top"/>
    </xf>
    <xf numFmtId="0" fontId="54" fillId="0" borderId="0" xfId="0" applyFont="1" applyAlignment="1">
      <alignment vertical="top"/>
    </xf>
    <xf numFmtId="166" fontId="3" fillId="0" borderId="0" xfId="0" applyNumberFormat="1" applyFont="1" applyAlignment="1">
      <alignment vertical="top"/>
    </xf>
    <xf numFmtId="9" fontId="36" fillId="0" borderId="0" xfId="2" applyFont="1" applyAlignment="1">
      <alignment vertical="top" wrapText="1"/>
    </xf>
    <xf numFmtId="167" fontId="3" fillId="0" borderId="0" xfId="0" applyNumberFormat="1" applyFont="1"/>
    <xf numFmtId="0" fontId="3" fillId="0" borderId="0" xfId="0" applyFont="1"/>
    <xf numFmtId="167" fontId="3" fillId="0" borderId="0" xfId="0" applyNumberFormat="1" applyFont="1" applyAlignment="1">
      <alignment vertical="center"/>
    </xf>
    <xf numFmtId="167" fontId="36" fillId="0" borderId="0" xfId="0" applyNumberFormat="1" applyFont="1" applyAlignment="1">
      <alignment horizontal="left"/>
    </xf>
    <xf numFmtId="0" fontId="36" fillId="0" borderId="0" xfId="0" applyFont="1" applyAlignment="1">
      <alignment vertical="top" wrapText="1"/>
    </xf>
    <xf numFmtId="0" fontId="59" fillId="0" borderId="0" xfId="0" applyFont="1" applyAlignment="1">
      <alignment vertical="top" wrapText="1"/>
    </xf>
    <xf numFmtId="0" fontId="58" fillId="0" borderId="0" xfId="0" applyFont="1"/>
    <xf numFmtId="0" fontId="55" fillId="0" borderId="0" xfId="3" applyFont="1" applyAlignment="1">
      <alignment horizontal="right"/>
    </xf>
    <xf numFmtId="167" fontId="4" fillId="0" borderId="1" xfId="0" applyNumberFormat="1" applyFont="1" applyBorder="1" applyAlignment="1">
      <alignment vertical="top"/>
    </xf>
    <xf numFmtId="0" fontId="4" fillId="0" borderId="1" xfId="0" applyFont="1" applyBorder="1" applyAlignment="1">
      <alignment vertical="top"/>
    </xf>
    <xf numFmtId="0" fontId="4" fillId="0" borderId="1" xfId="0" applyFont="1" applyBorder="1" applyAlignment="1">
      <alignment vertical="top" wrapText="1"/>
    </xf>
    <xf numFmtId="167" fontId="60" fillId="0" borderId="0" xfId="0" applyNumberFormat="1" applyFont="1" applyAlignment="1">
      <alignment vertical="top"/>
    </xf>
    <xf numFmtId="0" fontId="60" fillId="0" borderId="0" xfId="0" applyFont="1" applyAlignment="1">
      <alignment vertical="top"/>
    </xf>
    <xf numFmtId="0" fontId="61" fillId="0" borderId="0" xfId="0" applyFont="1" applyAlignment="1">
      <alignment vertical="top" wrapText="1"/>
    </xf>
    <xf numFmtId="167" fontId="63" fillId="0" borderId="0" xfId="0" applyNumberFormat="1" applyFont="1" applyAlignment="1">
      <alignment vertical="top"/>
    </xf>
    <xf numFmtId="0" fontId="63" fillId="0" borderId="0" xfId="0" applyFont="1" applyAlignment="1">
      <alignment vertical="top"/>
    </xf>
    <xf numFmtId="0" fontId="38" fillId="0" borderId="0" xfId="0" applyFont="1" applyAlignment="1">
      <alignment vertical="top" wrapText="1"/>
    </xf>
    <xf numFmtId="167" fontId="38" fillId="0" borderId="0" xfId="0" applyNumberFormat="1" applyFont="1"/>
    <xf numFmtId="0" fontId="38" fillId="0" borderId="0" xfId="0" applyFont="1"/>
    <xf numFmtId="167" fontId="64" fillId="10" borderId="0" xfId="0" applyNumberFormat="1" applyFont="1" applyFill="1"/>
    <xf numFmtId="0" fontId="64" fillId="10" borderId="0" xfId="0" applyFont="1" applyFill="1"/>
    <xf numFmtId="167" fontId="65" fillId="11" borderId="0" xfId="0" applyNumberFormat="1" applyFont="1" applyFill="1" applyAlignment="1">
      <alignment horizontal="left" vertical="top"/>
    </xf>
    <xf numFmtId="0" fontId="35" fillId="11" borderId="0" xfId="0" applyFont="1" applyFill="1" applyAlignment="1">
      <alignment vertical="center" wrapText="1"/>
    </xf>
    <xf numFmtId="0" fontId="66" fillId="11" borderId="0" xfId="3" applyFont="1" applyFill="1" applyBorder="1" applyAlignment="1">
      <alignment vertical="center" wrapText="1"/>
    </xf>
    <xf numFmtId="167" fontId="65" fillId="0" borderId="0" xfId="0" applyNumberFormat="1" applyFont="1" applyAlignment="1">
      <alignment horizontal="left" vertical="top"/>
    </xf>
    <xf numFmtId="0" fontId="35" fillId="0" borderId="0" xfId="0" applyFont="1" applyAlignment="1">
      <alignment vertical="center" wrapText="1"/>
    </xf>
    <xf numFmtId="0" fontId="66" fillId="0" borderId="0" xfId="3" applyFont="1" applyFill="1" applyBorder="1" applyAlignment="1">
      <alignment vertical="center" wrapText="1"/>
    </xf>
    <xf numFmtId="168" fontId="60" fillId="0" borderId="0" xfId="0" applyNumberFormat="1" applyFont="1" applyAlignment="1">
      <alignment vertical="top"/>
    </xf>
    <xf numFmtId="0" fontId="60" fillId="0" borderId="0" xfId="0" applyFont="1" applyAlignment="1">
      <alignment vertical="top" wrapText="1"/>
    </xf>
    <xf numFmtId="0" fontId="62" fillId="0" borderId="9" xfId="0" applyFont="1" applyBorder="1" applyAlignment="1">
      <alignment horizontal="left" vertical="top" wrapText="1"/>
    </xf>
    <xf numFmtId="0" fontId="34" fillId="0" borderId="4" xfId="0" applyFont="1" applyBorder="1" applyAlignment="1">
      <alignment vertical="top" wrapText="1"/>
    </xf>
    <xf numFmtId="168" fontId="63" fillId="0" borderId="0" xfId="0" applyNumberFormat="1" applyFont="1" applyAlignment="1">
      <alignment vertical="top"/>
    </xf>
    <xf numFmtId="0" fontId="63" fillId="0" borderId="0" xfId="0" applyFont="1" applyAlignment="1">
      <alignment vertical="top" wrapText="1"/>
    </xf>
    <xf numFmtId="0" fontId="35" fillId="0" borderId="4" xfId="0" applyFont="1" applyBorder="1" applyAlignment="1">
      <alignment horizontal="left" vertical="top" wrapText="1"/>
    </xf>
    <xf numFmtId="0" fontId="38" fillId="0" borderId="0" xfId="0" applyFont="1" applyAlignment="1">
      <alignment wrapText="1"/>
    </xf>
    <xf numFmtId="168" fontId="64" fillId="0" borderId="0" xfId="0" applyNumberFormat="1" applyFont="1" applyAlignment="1">
      <alignment wrapText="1"/>
    </xf>
    <xf numFmtId="0" fontId="64" fillId="0" borderId="0" xfId="0" applyFont="1" applyAlignment="1">
      <alignment wrapText="1"/>
    </xf>
    <xf numFmtId="0" fontId="64" fillId="0" borderId="0" xfId="0" applyFont="1" applyAlignment="1">
      <alignment vertical="top" wrapText="1"/>
    </xf>
    <xf numFmtId="168" fontId="68" fillId="0" borderId="0" xfId="0" applyNumberFormat="1" applyFont="1" applyAlignment="1">
      <alignment horizontal="left" vertical="top"/>
    </xf>
    <xf numFmtId="168" fontId="46" fillId="0" borderId="0" xfId="0" applyNumberFormat="1" applyFont="1" applyAlignment="1">
      <alignment vertical="top" wrapText="1"/>
    </xf>
    <xf numFmtId="0" fontId="35" fillId="0" borderId="0" xfId="0" applyFont="1" applyAlignment="1">
      <alignment vertical="top" wrapText="1"/>
    </xf>
    <xf numFmtId="168" fontId="3" fillId="0" borderId="0" xfId="0" applyNumberFormat="1" applyFont="1" applyAlignment="1">
      <alignment vertical="top"/>
    </xf>
    <xf numFmtId="0" fontId="3" fillId="0" borderId="0" xfId="0" applyFont="1" applyAlignment="1">
      <alignment vertical="top" wrapText="1"/>
    </xf>
    <xf numFmtId="168" fontId="69" fillId="0" borderId="0" xfId="0" applyNumberFormat="1" applyFont="1" applyAlignment="1">
      <alignment vertical="top"/>
    </xf>
    <xf numFmtId="169" fontId="60" fillId="0" borderId="0" xfId="0" applyNumberFormat="1" applyFont="1" applyAlignment="1">
      <alignment vertical="top"/>
    </xf>
    <xf numFmtId="169" fontId="63" fillId="0" borderId="0" xfId="0" applyNumberFormat="1" applyFont="1" applyAlignment="1">
      <alignment vertical="top"/>
    </xf>
    <xf numFmtId="167" fontId="41" fillId="0" borderId="10" xfId="0" applyNumberFormat="1" applyFont="1" applyBorder="1"/>
    <xf numFmtId="170" fontId="64" fillId="12" borderId="0" xfId="0" applyNumberFormat="1" applyFont="1" applyFill="1" applyAlignment="1">
      <alignment horizontal="center"/>
    </xf>
    <xf numFmtId="169" fontId="65" fillId="0" borderId="4" xfId="0" applyNumberFormat="1" applyFont="1" applyBorder="1" applyAlignment="1">
      <alignment horizontal="center" vertical="top" wrapText="1"/>
    </xf>
    <xf numFmtId="169" fontId="57" fillId="0" borderId="4" xfId="0" applyNumberFormat="1" applyFont="1" applyBorder="1" applyAlignment="1">
      <alignment horizontal="center" vertical="top" wrapText="1"/>
    </xf>
    <xf numFmtId="169" fontId="72" fillId="0" borderId="0" xfId="0" applyNumberFormat="1" applyFont="1" applyAlignment="1">
      <alignment horizontal="left" wrapText="1"/>
    </xf>
    <xf numFmtId="0" fontId="72" fillId="0" borderId="0" xfId="0" applyFont="1" applyAlignment="1">
      <alignment horizontal="left" wrapText="1"/>
    </xf>
    <xf numFmtId="0" fontId="72" fillId="0" borderId="2" xfId="0" applyFont="1" applyBorder="1" applyAlignment="1">
      <alignment horizontal="left" wrapText="1"/>
    </xf>
    <xf numFmtId="169" fontId="65" fillId="0" borderId="0" xfId="0" applyNumberFormat="1" applyFont="1" applyAlignment="1">
      <alignment horizontal="center" vertical="top" wrapText="1"/>
    </xf>
    <xf numFmtId="0" fontId="73" fillId="0" borderId="0" xfId="0" applyFont="1" applyAlignment="1">
      <alignment vertical="top" wrapText="1"/>
    </xf>
    <xf numFmtId="0" fontId="71" fillId="0" borderId="0" xfId="0" applyFont="1" applyAlignment="1">
      <alignment vertical="top" wrapText="1"/>
    </xf>
    <xf numFmtId="3" fontId="35" fillId="0" borderId="0" xfId="0" applyNumberFormat="1" applyFont="1" applyAlignment="1">
      <alignment horizontal="center" vertical="top"/>
    </xf>
    <xf numFmtId="169" fontId="3" fillId="0" borderId="0" xfId="0" applyNumberFormat="1" applyFont="1"/>
    <xf numFmtId="169" fontId="36" fillId="0" borderId="0" xfId="0" applyNumberFormat="1" applyFont="1"/>
    <xf numFmtId="0" fontId="3" fillId="0" borderId="0" xfId="0" applyFont="1" applyAlignment="1">
      <alignment wrapText="1"/>
    </xf>
    <xf numFmtId="0" fontId="64" fillId="2" borderId="13" xfId="0" applyFont="1" applyFill="1" applyBorder="1" applyAlignment="1">
      <alignment vertical="top" wrapText="1"/>
    </xf>
    <xf numFmtId="0" fontId="62" fillId="0" borderId="0" xfId="0" applyFont="1" applyAlignment="1">
      <alignment horizontal="left" vertical="top" wrapText="1"/>
    </xf>
    <xf numFmtId="0" fontId="34" fillId="0" borderId="0" xfId="0" applyFont="1" applyAlignment="1">
      <alignment vertical="top"/>
    </xf>
    <xf numFmtId="0" fontId="35" fillId="0" borderId="0" xfId="0" applyFont="1" applyAlignment="1">
      <alignment horizontal="center" vertical="top" wrapText="1"/>
    </xf>
    <xf numFmtId="0" fontId="77" fillId="0" borderId="0" xfId="0" applyFont="1" applyAlignment="1">
      <alignment vertical="top" wrapText="1"/>
    </xf>
    <xf numFmtId="171" fontId="69" fillId="0" borderId="0" xfId="0" applyNumberFormat="1" applyFont="1" applyAlignment="1">
      <alignment vertical="top"/>
    </xf>
    <xf numFmtId="167" fontId="41" fillId="0" borderId="10" xfId="0" applyNumberFormat="1" applyFont="1" applyBorder="1" applyAlignment="1">
      <alignment horizontal="left"/>
    </xf>
    <xf numFmtId="0" fontId="35" fillId="0" borderId="0" xfId="0" applyFont="1" applyAlignment="1">
      <alignment vertical="top"/>
    </xf>
    <xf numFmtId="0" fontId="2" fillId="0" borderId="0" xfId="3" applyAlignment="1">
      <alignment horizontal="right"/>
    </xf>
    <xf numFmtId="0" fontId="60" fillId="0" borderId="0" xfId="0" applyFont="1" applyAlignment="1">
      <alignment horizontal="center" vertical="top"/>
    </xf>
    <xf numFmtId="0" fontId="61" fillId="0" borderId="0" xfId="0" applyFont="1" applyAlignment="1">
      <alignment horizontal="center" vertical="top" wrapText="1"/>
    </xf>
    <xf numFmtId="0" fontId="64" fillId="2" borderId="0" xfId="0" applyFont="1" applyFill="1" applyAlignment="1">
      <alignment wrapText="1"/>
    </xf>
    <xf numFmtId="0" fontId="62" fillId="0" borderId="4" xfId="0" applyFont="1" applyBorder="1" applyAlignment="1">
      <alignment vertical="top" wrapText="1"/>
    </xf>
    <xf numFmtId="0" fontId="59" fillId="0" borderId="4" xfId="0" applyFont="1" applyBorder="1" applyAlignment="1">
      <alignment horizontal="left" vertical="top" wrapText="1"/>
    </xf>
    <xf numFmtId="0" fontId="77" fillId="0" borderId="0" xfId="0" applyFont="1" applyAlignment="1">
      <alignment horizontal="left" vertical="top" wrapText="1"/>
    </xf>
    <xf numFmtId="0" fontId="35"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top" wrapText="1"/>
    </xf>
    <xf numFmtId="0" fontId="77" fillId="0" borderId="0" xfId="0" applyFont="1" applyAlignment="1">
      <alignment horizontal="left" vertical="center" wrapText="1"/>
    </xf>
    <xf numFmtId="172" fontId="60" fillId="0" borderId="0" xfId="0" applyNumberFormat="1" applyFont="1" applyAlignment="1">
      <alignment vertical="top"/>
    </xf>
    <xf numFmtId="172" fontId="63" fillId="0" borderId="0" xfId="0" applyNumberFormat="1" applyFont="1" applyAlignment="1">
      <alignment vertical="top"/>
    </xf>
    <xf numFmtId="167" fontId="62" fillId="0" borderId="11" xfId="0" applyNumberFormat="1" applyFont="1" applyBorder="1"/>
    <xf numFmtId="172" fontId="65" fillId="0" borderId="11" xfId="0" applyNumberFormat="1" applyFont="1" applyBorder="1" applyAlignment="1">
      <alignment horizontal="center" vertical="top"/>
    </xf>
    <xf numFmtId="170" fontId="63" fillId="0" borderId="0" xfId="0" applyNumberFormat="1" applyFont="1" applyAlignment="1">
      <alignment horizontal="center" vertical="top"/>
    </xf>
    <xf numFmtId="0" fontId="63" fillId="0" borderId="0" xfId="0" applyFont="1" applyAlignment="1">
      <alignment horizontal="center" vertical="top"/>
    </xf>
    <xf numFmtId="0" fontId="38" fillId="0" borderId="0" xfId="0" applyFont="1" applyAlignment="1">
      <alignment horizontal="center" vertical="top"/>
    </xf>
    <xf numFmtId="0" fontId="38" fillId="0" borderId="0" xfId="0" applyFont="1" applyAlignment="1">
      <alignment horizontal="center" vertical="top" wrapText="1"/>
    </xf>
    <xf numFmtId="172" fontId="65" fillId="0" borderId="16" xfId="0" applyNumberFormat="1" applyFont="1" applyBorder="1" applyAlignment="1">
      <alignment horizontal="center" vertical="top"/>
    </xf>
    <xf numFmtId="172" fontId="64" fillId="0" borderId="0" xfId="0" applyNumberFormat="1" applyFont="1" applyAlignment="1">
      <alignment horizontal="center" vertical="center" wrapText="1"/>
    </xf>
    <xf numFmtId="0" fontId="64" fillId="0" borderId="0" xfId="0" applyFont="1" applyAlignment="1">
      <alignment horizontal="center" vertical="center" wrapText="1"/>
    </xf>
    <xf numFmtId="172" fontId="65" fillId="0" borderId="0" xfId="0" applyNumberFormat="1" applyFont="1" applyAlignment="1">
      <alignment horizontal="center" vertical="top"/>
    </xf>
    <xf numFmtId="172" fontId="3" fillId="0" borderId="0" xfId="0" applyNumberFormat="1" applyFont="1"/>
    <xf numFmtId="0" fontId="0" fillId="0" borderId="0" xfId="0" applyAlignment="1">
      <alignment vertical="top"/>
    </xf>
    <xf numFmtId="173" fontId="87" fillId="0" borderId="0" xfId="0" applyNumberFormat="1" applyFont="1" applyAlignment="1">
      <alignment vertical="top"/>
    </xf>
    <xf numFmtId="0" fontId="88" fillId="0" borderId="0" xfId="0" applyFont="1" applyAlignment="1">
      <alignment vertical="top" wrapText="1"/>
    </xf>
    <xf numFmtId="0" fontId="89" fillId="0" borderId="0" xfId="0" applyFont="1" applyAlignment="1">
      <alignment vertical="top"/>
    </xf>
    <xf numFmtId="0" fontId="0" fillId="3" borderId="0" xfId="0" applyFill="1" applyAlignment="1">
      <alignment vertical="top"/>
    </xf>
    <xf numFmtId="173" fontId="93" fillId="0" borderId="0" xfId="0" applyNumberFormat="1" applyFont="1" applyAlignment="1">
      <alignment vertical="top"/>
    </xf>
    <xf numFmtId="0" fontId="89" fillId="0" borderId="0" xfId="0" applyFont="1" applyAlignment="1">
      <alignment vertical="top" wrapText="1"/>
    </xf>
    <xf numFmtId="173" fontId="89" fillId="0" borderId="0" xfId="0" applyNumberFormat="1" applyFont="1"/>
    <xf numFmtId="0" fontId="89" fillId="0" borderId="0" xfId="0" applyFont="1"/>
    <xf numFmtId="173" fontId="59" fillId="0" borderId="4" xfId="0" applyNumberFormat="1" applyFont="1" applyBorder="1" applyAlignment="1">
      <alignment horizontal="left" vertical="center" wrapText="1"/>
    </xf>
    <xf numFmtId="0" fontId="0" fillId="0" borderId="0" xfId="0" applyAlignment="1">
      <alignment vertical="center"/>
    </xf>
    <xf numFmtId="173" fontId="65" fillId="0" borderId="0" xfId="0" applyNumberFormat="1" applyFont="1" applyAlignment="1">
      <alignment horizontal="center" vertical="center"/>
    </xf>
    <xf numFmtId="172" fontId="65" fillId="0" borderId="0" xfId="0" applyNumberFormat="1" applyFont="1" applyAlignment="1">
      <alignment horizontal="center" vertical="center"/>
    </xf>
    <xf numFmtId="0" fontId="35" fillId="0" borderId="0" xfId="0" applyFont="1" applyAlignment="1">
      <alignment horizontal="center" vertical="center" wrapText="1"/>
    </xf>
    <xf numFmtId="0" fontId="94" fillId="0" borderId="0" xfId="0" applyFont="1" applyAlignment="1">
      <alignment horizontal="left" vertical="center" wrapText="1"/>
    </xf>
    <xf numFmtId="171" fontId="95" fillId="0" borderId="0" xfId="0" applyNumberFormat="1" applyFont="1" applyAlignment="1">
      <alignment vertical="center"/>
    </xf>
    <xf numFmtId="0" fontId="0" fillId="0" borderId="0" xfId="0" applyAlignment="1">
      <alignment vertical="center" wrapText="1"/>
    </xf>
    <xf numFmtId="0" fontId="96" fillId="0" borderId="0" xfId="0" applyFont="1" applyAlignment="1">
      <alignment horizontal="center" vertical="center"/>
    </xf>
    <xf numFmtId="0" fontId="84" fillId="0" borderId="0" xfId="0" applyFont="1" applyAlignment="1">
      <alignment horizontal="left" vertical="center" wrapText="1"/>
    </xf>
    <xf numFmtId="173" fontId="0" fillId="0" borderId="0" xfId="0" applyNumberFormat="1" applyAlignment="1">
      <alignment vertical="top"/>
    </xf>
    <xf numFmtId="175" fontId="87" fillId="0" borderId="0" xfId="0" applyNumberFormat="1" applyFont="1" applyAlignment="1">
      <alignment vertical="top"/>
    </xf>
    <xf numFmtId="0" fontId="87" fillId="0" borderId="0" xfId="0" applyFont="1" applyAlignment="1">
      <alignment vertical="top"/>
    </xf>
    <xf numFmtId="0" fontId="98" fillId="0" borderId="0" xfId="0" applyFont="1" applyAlignment="1">
      <alignment vertical="top" wrapText="1"/>
    </xf>
    <xf numFmtId="0" fontId="98" fillId="0" borderId="0" xfId="0" applyFont="1" applyAlignment="1">
      <alignment vertical="top"/>
    </xf>
    <xf numFmtId="175" fontId="93" fillId="0" borderId="0" xfId="0" applyNumberFormat="1" applyFont="1" applyAlignment="1">
      <alignment vertical="top"/>
    </xf>
    <xf numFmtId="0" fontId="93" fillId="0" borderId="0" xfId="0" applyFont="1" applyAlignment="1">
      <alignment vertical="top"/>
    </xf>
    <xf numFmtId="0" fontId="42" fillId="0" borderId="10" xfId="0" applyFont="1" applyBorder="1" applyAlignment="1">
      <alignment vertical="top"/>
    </xf>
    <xf numFmtId="0" fontId="42" fillId="0" borderId="0" xfId="0" applyFont="1" applyAlignment="1">
      <alignment vertical="top"/>
    </xf>
    <xf numFmtId="167" fontId="89" fillId="0" borderId="0" xfId="0" applyNumberFormat="1" applyFont="1"/>
    <xf numFmtId="176" fontId="64" fillId="0" borderId="0" xfId="0" applyNumberFormat="1" applyFont="1" applyAlignment="1">
      <alignment horizontal="center" vertical="center" wrapText="1"/>
    </xf>
    <xf numFmtId="176" fontId="34" fillId="0" borderId="0" xfId="0" applyNumberFormat="1" applyFont="1" applyAlignment="1">
      <alignment horizontal="center" vertical="center"/>
    </xf>
    <xf numFmtId="0" fontId="46" fillId="0" borderId="0" xfId="0" applyFont="1" applyAlignment="1">
      <alignment vertical="center" wrapText="1"/>
    </xf>
    <xf numFmtId="177" fontId="59" fillId="0" borderId="0" xfId="1" applyNumberFormat="1" applyFont="1" applyFill="1" applyBorder="1" applyAlignment="1">
      <alignment horizontal="left" vertical="center" wrapText="1"/>
    </xf>
    <xf numFmtId="0" fontId="92" fillId="0" borderId="0" xfId="0" applyFont="1" applyAlignment="1">
      <alignment vertical="center" wrapText="1"/>
    </xf>
    <xf numFmtId="49" fontId="35" fillId="0" borderId="0" xfId="0" applyNumberFormat="1" applyFont="1" applyAlignment="1">
      <alignment horizontal="center" vertical="top" wrapText="1"/>
    </xf>
    <xf numFmtId="0" fontId="99" fillId="0" borderId="0" xfId="0" applyFont="1" applyAlignment="1">
      <alignment horizontal="center" vertical="top" wrapText="1"/>
    </xf>
    <xf numFmtId="0" fontId="99" fillId="0" borderId="0" xfId="0" applyFont="1" applyAlignment="1">
      <alignment horizontal="left" vertical="center" wrapText="1"/>
    </xf>
    <xf numFmtId="0" fontId="59" fillId="0" borderId="0" xfId="0" applyFont="1" applyAlignment="1">
      <alignment vertical="center" wrapText="1"/>
    </xf>
    <xf numFmtId="175" fontId="0" fillId="0" borderId="0" xfId="0" applyNumberFormat="1"/>
    <xf numFmtId="0" fontId="96" fillId="0" borderId="0" xfId="0" applyFont="1"/>
    <xf numFmtId="175" fontId="34" fillId="0" borderId="0" xfId="0" applyNumberFormat="1" applyFont="1" applyAlignment="1">
      <alignment horizontal="center" vertical="center"/>
    </xf>
    <xf numFmtId="49" fontId="99" fillId="0" borderId="0" xfId="0" applyNumberFormat="1" applyFont="1" applyAlignment="1">
      <alignment horizontal="center" vertical="top" wrapText="1"/>
    </xf>
    <xf numFmtId="175" fontId="34" fillId="0" borderId="0" xfId="0" applyNumberFormat="1" applyFont="1" applyAlignment="1">
      <alignment horizontal="left" vertical="center"/>
    </xf>
    <xf numFmtId="49" fontId="35" fillId="0" borderId="0" xfId="0" applyNumberFormat="1" applyFont="1" applyAlignment="1">
      <alignment horizontal="center" vertical="center" wrapText="1"/>
    </xf>
    <xf numFmtId="49" fontId="100" fillId="0" borderId="0" xfId="0" applyNumberFormat="1" applyFont="1" applyAlignment="1">
      <alignment horizontal="center" vertical="top" wrapText="1"/>
    </xf>
    <xf numFmtId="49" fontId="100" fillId="0" borderId="0" xfId="0" applyNumberFormat="1" applyFont="1" applyAlignment="1">
      <alignment horizontal="left" vertical="center" wrapText="1"/>
    </xf>
    <xf numFmtId="49" fontId="96" fillId="0" borderId="0" xfId="0" applyNumberFormat="1" applyFont="1" applyAlignment="1">
      <alignment vertical="center" wrapText="1"/>
    </xf>
    <xf numFmtId="167" fontId="4" fillId="0" borderId="7" xfId="0" applyNumberFormat="1" applyFont="1" applyBorder="1" applyAlignment="1">
      <alignment vertical="top"/>
    </xf>
    <xf numFmtId="0" fontId="101" fillId="0" borderId="7" xfId="0" applyFont="1" applyBorder="1" applyAlignment="1">
      <alignment vertical="top"/>
    </xf>
    <xf numFmtId="0" fontId="101" fillId="0" borderId="7" xfId="0" applyFont="1" applyBorder="1" applyAlignment="1">
      <alignment horizontal="center" vertical="top"/>
    </xf>
    <xf numFmtId="174" fontId="87" fillId="0" borderId="0" xfId="0" applyNumberFormat="1" applyFont="1" applyAlignment="1">
      <alignment vertical="top"/>
    </xf>
    <xf numFmtId="0" fontId="87" fillId="0" borderId="0" xfId="0" applyFont="1" applyAlignment="1">
      <alignment horizontal="center" vertical="top"/>
    </xf>
    <xf numFmtId="167" fontId="102" fillId="0" borderId="0" xfId="0" applyNumberFormat="1" applyFont="1"/>
    <xf numFmtId="0" fontId="102" fillId="0" borderId="0" xfId="0" applyFont="1"/>
    <xf numFmtId="167" fontId="62" fillId="0" borderId="11" xfId="0" applyNumberFormat="1" applyFont="1" applyBorder="1" applyAlignment="1">
      <alignment horizontal="left"/>
    </xf>
    <xf numFmtId="178" fontId="34" fillId="0" borderId="0" xfId="0" applyNumberFormat="1" applyFont="1" applyAlignment="1">
      <alignment horizontal="left" vertical="top"/>
    </xf>
    <xf numFmtId="0" fontId="46" fillId="0" borderId="0" xfId="0" applyFont="1" applyAlignment="1">
      <alignment vertical="top" wrapText="1"/>
    </xf>
    <xf numFmtId="178" fontId="65" fillId="0" borderId="0" xfId="0" applyNumberFormat="1" applyFont="1" applyAlignment="1">
      <alignment horizontal="left" vertical="top"/>
    </xf>
    <xf numFmtId="0" fontId="100" fillId="0" borderId="0" xfId="0" applyFont="1" applyAlignment="1">
      <alignment horizontal="left" vertical="center" wrapText="1"/>
    </xf>
    <xf numFmtId="174" fontId="0" fillId="0" borderId="0" xfId="0" applyNumberFormat="1"/>
    <xf numFmtId="0" fontId="0" fillId="0" borderId="0" xfId="0" applyAlignment="1">
      <alignment horizontal="center"/>
    </xf>
    <xf numFmtId="0" fontId="88" fillId="0" borderId="0" xfId="0" applyFont="1" applyAlignment="1">
      <alignment horizontal="center" vertical="top" wrapText="1"/>
    </xf>
    <xf numFmtId="180" fontId="34" fillId="0" borderId="0" xfId="0" applyNumberFormat="1" applyFont="1" applyAlignment="1">
      <alignment horizontal="center" vertical="top"/>
    </xf>
    <xf numFmtId="0" fontId="2" fillId="0" borderId="0" xfId="3" applyBorder="1" applyAlignment="1">
      <alignment horizontal="right"/>
    </xf>
    <xf numFmtId="174" fontId="60" fillId="0" borderId="0" xfId="0" applyNumberFormat="1" applyFont="1" applyAlignment="1">
      <alignment vertical="top"/>
    </xf>
    <xf numFmtId="179" fontId="38" fillId="0" borderId="0" xfId="0" applyNumberFormat="1" applyFont="1"/>
    <xf numFmtId="0" fontId="38" fillId="0" borderId="0" xfId="0" applyFont="1" applyAlignment="1">
      <alignment horizontal="center" wrapText="1"/>
    </xf>
    <xf numFmtId="0" fontId="39" fillId="0" borderId="0" xfId="0" applyFont="1" applyAlignment="1">
      <alignment wrapText="1"/>
    </xf>
    <xf numFmtId="0" fontId="34" fillId="0" borderId="11" xfId="0" applyFont="1" applyBorder="1"/>
    <xf numFmtId="179" fontId="76" fillId="2" borderId="0" xfId="0" applyNumberFormat="1" applyFont="1" applyFill="1" applyAlignment="1">
      <alignment horizontal="left" wrapText="1"/>
    </xf>
    <xf numFmtId="179" fontId="76" fillId="2" borderId="0" xfId="0" applyNumberFormat="1" applyFont="1" applyFill="1" applyAlignment="1">
      <alignment horizontal="center" wrapText="1"/>
    </xf>
    <xf numFmtId="0" fontId="76" fillId="2" borderId="0" xfId="0" applyFont="1" applyFill="1" applyAlignment="1">
      <alignment horizontal="left" wrapText="1"/>
    </xf>
    <xf numFmtId="0" fontId="76" fillId="2" borderId="20" xfId="0" applyFont="1" applyFill="1" applyBorder="1" applyAlignment="1">
      <alignment horizontal="center" wrapText="1"/>
    </xf>
    <xf numFmtId="0" fontId="76" fillId="2" borderId="21" xfId="0" applyFont="1" applyFill="1" applyBorder="1" applyAlignment="1">
      <alignment horizontal="center" wrapText="1"/>
    </xf>
    <xf numFmtId="0" fontId="76" fillId="2" borderId="22" xfId="0" applyFont="1" applyFill="1" applyBorder="1" applyAlignment="1">
      <alignment horizontal="center" wrapText="1"/>
    </xf>
    <xf numFmtId="0" fontId="76" fillId="2" borderId="23" xfId="0" applyFont="1" applyFill="1" applyBorder="1" applyAlignment="1">
      <alignment horizontal="center" wrapText="1"/>
    </xf>
    <xf numFmtId="179" fontId="8" fillId="0" borderId="24" xfId="0" applyNumberFormat="1" applyFont="1" applyBorder="1" applyAlignment="1">
      <alignment horizontal="left"/>
    </xf>
    <xf numFmtId="179" fontId="8" fillId="0" borderId="25" xfId="0" applyNumberFormat="1" applyFont="1" applyBorder="1" applyAlignment="1">
      <alignment horizontal="left"/>
    </xf>
    <xf numFmtId="0" fontId="103" fillId="0" borderId="25" xfId="0" applyFont="1" applyBorder="1" applyAlignment="1">
      <alignment horizontal="left" wrapText="1"/>
    </xf>
    <xf numFmtId="0" fontId="75" fillId="0" borderId="25" xfId="0" applyFont="1" applyBorder="1" applyAlignment="1">
      <alignment horizontal="center"/>
    </xf>
    <xf numFmtId="0" fontId="73" fillId="0" borderId="25" xfId="0" applyFont="1" applyBorder="1" applyAlignment="1">
      <alignment horizontal="center" wrapText="1"/>
    </xf>
    <xf numFmtId="179" fontId="34" fillId="0" borderId="0" xfId="0" applyNumberFormat="1" applyFont="1" applyAlignment="1">
      <alignment horizontal="center" vertical="top"/>
    </xf>
    <xf numFmtId="49" fontId="34" fillId="0" borderId="0" xfId="0" applyNumberFormat="1" applyFont="1" applyAlignment="1">
      <alignment horizontal="center" vertical="top"/>
    </xf>
    <xf numFmtId="49" fontId="34" fillId="0" borderId="26" xfId="0" applyNumberFormat="1" applyFont="1" applyBorder="1" applyAlignment="1">
      <alignment horizontal="center" vertical="top"/>
    </xf>
    <xf numFmtId="49" fontId="35" fillId="0" borderId="27" xfId="0" applyNumberFormat="1" applyFont="1" applyBorder="1" applyAlignment="1">
      <alignment horizontal="center" vertical="top"/>
    </xf>
    <xf numFmtId="49" fontId="35" fillId="0" borderId="28" xfId="0" applyNumberFormat="1" applyFont="1" applyBorder="1" applyAlignment="1">
      <alignment horizontal="center" vertical="top"/>
    </xf>
    <xf numFmtId="49" fontId="104" fillId="0" borderId="28" xfId="0" applyNumberFormat="1" applyFont="1" applyBorder="1" applyAlignment="1">
      <alignment vertical="top" wrapText="1"/>
    </xf>
    <xf numFmtId="49" fontId="34" fillId="0" borderId="29" xfId="0" applyNumberFormat="1" applyFont="1" applyBorder="1" applyAlignment="1">
      <alignment horizontal="center" vertical="top"/>
    </xf>
    <xf numFmtId="49" fontId="35" fillId="0" borderId="30" xfId="0" applyNumberFormat="1" applyFont="1" applyBorder="1" applyAlignment="1">
      <alignment horizontal="center" vertical="top"/>
    </xf>
    <xf numFmtId="49" fontId="35" fillId="0" borderId="0" xfId="0" applyNumberFormat="1" applyFont="1" applyAlignment="1">
      <alignment horizontal="center" vertical="top"/>
    </xf>
    <xf numFmtId="49" fontId="104" fillId="0" borderId="0" xfId="0" applyNumberFormat="1" applyFont="1" applyAlignment="1">
      <alignment vertical="top" wrapText="1"/>
    </xf>
    <xf numFmtId="0" fontId="75" fillId="0" borderId="25" xfId="0" applyFont="1" applyBorder="1" applyAlignment="1">
      <alignment horizontal="left" wrapText="1"/>
    </xf>
    <xf numFmtId="0" fontId="105" fillId="0" borderId="25" xfId="0" applyFont="1" applyBorder="1" applyAlignment="1">
      <alignment horizontal="center" wrapText="1"/>
    </xf>
    <xf numFmtId="179" fontId="34" fillId="0" borderId="31" xfId="0" applyNumberFormat="1" applyFont="1" applyBorder="1" applyAlignment="1">
      <alignment horizontal="center" vertical="top"/>
    </xf>
    <xf numFmtId="0" fontId="69" fillId="0" borderId="0" xfId="0" applyFont="1" applyAlignment="1">
      <alignment wrapText="1"/>
    </xf>
    <xf numFmtId="49" fontId="34" fillId="0" borderId="32" xfId="0" applyNumberFormat="1" applyFont="1" applyBorder="1" applyAlignment="1">
      <alignment horizontal="center" vertical="top"/>
    </xf>
    <xf numFmtId="0" fontId="55" fillId="0" borderId="0" xfId="3" applyFont="1" applyAlignment="1">
      <alignment horizontal="right" wrapText="1"/>
    </xf>
    <xf numFmtId="179" fontId="3" fillId="0" borderId="0" xfId="0" applyNumberFormat="1" applyFont="1"/>
    <xf numFmtId="0" fontId="3" fillId="0" borderId="0" xfId="0" applyFont="1" applyAlignment="1">
      <alignment horizontal="center" wrapText="1"/>
    </xf>
    <xf numFmtId="0" fontId="36" fillId="0" borderId="0" xfId="0" applyFont="1" applyAlignment="1">
      <alignment wrapText="1"/>
    </xf>
    <xf numFmtId="181" fontId="60" fillId="0" borderId="0" xfId="0" applyNumberFormat="1" applyFont="1" applyAlignment="1">
      <alignment vertical="top"/>
    </xf>
    <xf numFmtId="181" fontId="63" fillId="0" borderId="0" xfId="0" applyNumberFormat="1" applyFont="1" applyAlignment="1">
      <alignment vertical="top"/>
    </xf>
    <xf numFmtId="0" fontId="46" fillId="0" borderId="4" xfId="0" applyFont="1" applyBorder="1" applyAlignment="1">
      <alignment horizontal="left" vertical="top" wrapText="1"/>
    </xf>
    <xf numFmtId="0" fontId="62" fillId="0" borderId="4" xfId="0" applyFont="1" applyBorder="1" applyAlignment="1">
      <alignment horizontal="left" vertical="top" wrapText="1"/>
    </xf>
    <xf numFmtId="181" fontId="64" fillId="0" borderId="0" xfId="0" applyNumberFormat="1" applyFont="1" applyAlignment="1">
      <alignment horizontal="center" wrapText="1"/>
    </xf>
    <xf numFmtId="182" fontId="34" fillId="0" borderId="0" xfId="0" applyNumberFormat="1" applyFont="1" applyAlignment="1">
      <alignment horizontal="left" vertical="top"/>
    </xf>
    <xf numFmtId="181" fontId="3" fillId="0" borderId="0" xfId="0" applyNumberFormat="1" applyFont="1" applyAlignment="1">
      <alignment vertical="top"/>
    </xf>
    <xf numFmtId="181" fontId="64" fillId="2" borderId="0" xfId="0" applyNumberFormat="1" applyFont="1" applyFill="1" applyAlignment="1">
      <alignment horizontal="center" wrapText="1"/>
    </xf>
    <xf numFmtId="0" fontId="56" fillId="2" borderId="0" xfId="0" applyFont="1" applyFill="1" applyAlignment="1">
      <alignment horizontal="center" wrapText="1"/>
    </xf>
    <xf numFmtId="181" fontId="34" fillId="0" borderId="0" xfId="0" applyNumberFormat="1" applyFont="1" applyAlignment="1">
      <alignment horizontal="left" vertical="top"/>
    </xf>
    <xf numFmtId="181" fontId="87" fillId="0" borderId="0" xfId="0" applyNumberFormat="1" applyFont="1" applyAlignment="1">
      <alignment vertical="top"/>
    </xf>
    <xf numFmtId="0" fontId="107" fillId="0" borderId="0" xfId="0" applyFont="1" applyAlignment="1">
      <alignment vertical="top"/>
    </xf>
    <xf numFmtId="0" fontId="102" fillId="0" borderId="0" xfId="0" applyFont="1" applyAlignment="1">
      <alignment vertical="top" wrapText="1"/>
    </xf>
    <xf numFmtId="0" fontId="72" fillId="0" borderId="0" xfId="0" applyFont="1" applyAlignment="1">
      <alignment horizontal="left"/>
    </xf>
    <xf numFmtId="49" fontId="65" fillId="0" borderId="0" xfId="0" applyNumberFormat="1" applyFont="1" applyAlignment="1">
      <alignment horizontal="center" vertical="top" wrapText="1"/>
    </xf>
    <xf numFmtId="0" fontId="35" fillId="0" borderId="0" xfId="0" applyFont="1" applyAlignment="1">
      <alignment horizontal="left" vertical="center" wrapText="1"/>
    </xf>
    <xf numFmtId="0" fontId="73" fillId="0" borderId="0" xfId="0" applyFont="1" applyAlignment="1">
      <alignment vertical="center" wrapText="1"/>
    </xf>
    <xf numFmtId="0" fontId="108" fillId="0" borderId="0" xfId="0" applyFont="1" applyAlignment="1">
      <alignment vertical="top"/>
    </xf>
    <xf numFmtId="0" fontId="109" fillId="0" borderId="0" xfId="0" applyFont="1" applyAlignment="1">
      <alignment vertical="top"/>
    </xf>
    <xf numFmtId="0" fontId="110" fillId="0" borderId="0" xfId="0" applyFont="1" applyAlignment="1">
      <alignment vertical="top"/>
    </xf>
    <xf numFmtId="0" fontId="2" fillId="0" borderId="10" xfId="3" applyBorder="1" applyAlignment="1">
      <alignment horizontal="right"/>
    </xf>
    <xf numFmtId="167" fontId="64" fillId="2" borderId="8" xfId="0" applyNumberFormat="1" applyFont="1" applyFill="1" applyBorder="1"/>
    <xf numFmtId="0" fontId="64" fillId="2" borderId="8" xfId="0" applyFont="1" applyFill="1" applyBorder="1"/>
    <xf numFmtId="181" fontId="34" fillId="3" borderId="4" xfId="0" applyNumberFormat="1" applyFont="1" applyFill="1" applyBorder="1" applyAlignment="1">
      <alignment horizontal="left" vertical="top"/>
    </xf>
    <xf numFmtId="0" fontId="35" fillId="3" borderId="4" xfId="0" applyFont="1" applyFill="1" applyBorder="1" applyAlignment="1">
      <alignment vertical="top" wrapText="1"/>
    </xf>
    <xf numFmtId="0" fontId="35" fillId="3" borderId="4" xfId="0" applyFont="1" applyFill="1" applyBorder="1" applyAlignment="1">
      <alignment horizontal="center" vertical="top" wrapText="1"/>
    </xf>
    <xf numFmtId="181" fontId="34" fillId="6" borderId="4" xfId="0" applyNumberFormat="1" applyFont="1" applyFill="1" applyBorder="1" applyAlignment="1">
      <alignment horizontal="left" vertical="top"/>
    </xf>
    <xf numFmtId="0" fontId="59" fillId="6" borderId="4" xfId="0" applyFont="1" applyFill="1" applyBorder="1" applyAlignment="1">
      <alignment horizontal="left" vertical="top" wrapText="1"/>
    </xf>
    <xf numFmtId="0" fontId="35" fillId="6" borderId="4" xfId="0" applyFont="1" applyFill="1" applyBorder="1" applyAlignment="1">
      <alignment vertical="top" wrapText="1"/>
    </xf>
    <xf numFmtId="0" fontId="35" fillId="6" borderId="4" xfId="0" applyFont="1" applyFill="1" applyBorder="1" applyAlignment="1">
      <alignment horizontal="center" vertical="top" wrapText="1"/>
    </xf>
    <xf numFmtId="0" fontId="59" fillId="3" borderId="4" xfId="0" applyFont="1" applyFill="1" applyBorder="1" applyAlignment="1">
      <alignment horizontal="left" vertical="top" wrapText="1"/>
    </xf>
    <xf numFmtId="168" fontId="64" fillId="2" borderId="0" xfId="0" applyNumberFormat="1" applyFont="1" applyFill="1" applyAlignment="1">
      <alignment wrapText="1"/>
    </xf>
    <xf numFmtId="0" fontId="64" fillId="2" borderId="0" xfId="0" applyFont="1" applyFill="1" applyAlignment="1">
      <alignment vertical="top" wrapText="1"/>
    </xf>
    <xf numFmtId="168" fontId="58" fillId="0" borderId="0" xfId="0" applyNumberFormat="1" applyFont="1" applyAlignment="1">
      <alignment vertical="top" wrapText="1"/>
    </xf>
    <xf numFmtId="167" fontId="112" fillId="0" borderId="1" xfId="0" applyNumberFormat="1" applyFont="1" applyBorder="1" applyAlignment="1">
      <alignment vertical="top"/>
    </xf>
    <xf numFmtId="183" fontId="6" fillId="0" borderId="0" xfId="0" applyNumberFormat="1" applyFont="1" applyAlignment="1">
      <alignment vertical="top"/>
    </xf>
    <xf numFmtId="0" fontId="113" fillId="0" borderId="0" xfId="0" applyFont="1" applyAlignment="1">
      <alignment vertical="top"/>
    </xf>
    <xf numFmtId="183" fontId="114" fillId="0" borderId="0" xfId="0" applyNumberFormat="1" applyFont="1" applyAlignment="1">
      <alignment vertical="top"/>
    </xf>
    <xf numFmtId="0" fontId="115" fillId="0" borderId="0" xfId="0" applyFont="1" applyAlignment="1">
      <alignment vertical="top"/>
    </xf>
    <xf numFmtId="0" fontId="114" fillId="0" borderId="0" xfId="0" applyFont="1" applyAlignment="1">
      <alignment vertical="top"/>
    </xf>
    <xf numFmtId="167" fontId="114" fillId="0" borderId="0" xfId="0" applyNumberFormat="1" applyFont="1"/>
    <xf numFmtId="0" fontId="114" fillId="0" borderId="0" xfId="0" applyFont="1"/>
    <xf numFmtId="183" fontId="64" fillId="0" borderId="35" xfId="0" applyNumberFormat="1" applyFont="1" applyBorder="1" applyAlignment="1">
      <alignment horizontal="center"/>
    </xf>
    <xf numFmtId="0" fontId="64" fillId="0" borderId="35" xfId="0" applyFont="1" applyBorder="1"/>
    <xf numFmtId="0" fontId="64" fillId="0" borderId="0" xfId="0" applyFont="1"/>
    <xf numFmtId="0" fontId="64" fillId="0" borderId="36" xfId="0" applyFont="1" applyBorder="1"/>
    <xf numFmtId="0" fontId="116" fillId="0" borderId="25" xfId="0" applyFont="1" applyBorder="1" applyAlignment="1">
      <alignment horizontal="left" vertical="top"/>
    </xf>
    <xf numFmtId="184" fontId="34" fillId="0" borderId="0" xfId="0" applyNumberFormat="1" applyFont="1" applyAlignment="1">
      <alignment horizontal="center" vertical="top"/>
    </xf>
    <xf numFmtId="0" fontId="62" fillId="0" borderId="0" xfId="0" applyFont="1" applyAlignment="1">
      <alignment vertical="top" wrapText="1"/>
    </xf>
    <xf numFmtId="0" fontId="82" fillId="0" borderId="0" xfId="0" applyFont="1" applyAlignment="1">
      <alignment vertical="top" wrapText="1"/>
    </xf>
    <xf numFmtId="0" fontId="6" fillId="0" borderId="0" xfId="0" applyFont="1"/>
    <xf numFmtId="183" fontId="64" fillId="0" borderId="16" xfId="0" applyNumberFormat="1" applyFont="1" applyBorder="1" applyAlignment="1">
      <alignment horizontal="center"/>
    </xf>
    <xf numFmtId="0" fontId="64" fillId="0" borderId="37" xfId="0" applyFont="1" applyBorder="1"/>
    <xf numFmtId="0" fontId="64" fillId="0" borderId="16" xfId="0" applyFont="1" applyBorder="1"/>
    <xf numFmtId="0" fontId="64" fillId="0" borderId="16" xfId="0" applyFont="1" applyBorder="1" applyAlignment="1">
      <alignment wrapText="1"/>
    </xf>
    <xf numFmtId="0" fontId="64" fillId="0" borderId="16" xfId="0" applyFont="1" applyBorder="1" applyAlignment="1">
      <alignment horizontal="center" wrapText="1"/>
    </xf>
    <xf numFmtId="179" fontId="8" fillId="3" borderId="25" xfId="0" applyNumberFormat="1" applyFont="1" applyFill="1" applyBorder="1" applyAlignment="1">
      <alignment horizontal="left"/>
    </xf>
    <xf numFmtId="0" fontId="75" fillId="3" borderId="25" xfId="0" applyFont="1" applyFill="1" applyBorder="1" applyAlignment="1">
      <alignment horizontal="left" wrapText="1"/>
    </xf>
    <xf numFmtId="0" fontId="75" fillId="3" borderId="25" xfId="0" applyFont="1" applyFill="1" applyBorder="1" applyAlignment="1">
      <alignment horizontal="center" wrapText="1"/>
    </xf>
    <xf numFmtId="0" fontId="73" fillId="3" borderId="25" xfId="0" applyFont="1" applyFill="1" applyBorder="1" applyAlignment="1">
      <alignment horizontal="center" wrapText="1"/>
    </xf>
    <xf numFmtId="183" fontId="65" fillId="0" borderId="0" xfId="0" applyNumberFormat="1" applyFont="1" applyAlignment="1">
      <alignment horizontal="left" vertical="top" wrapText="1"/>
    </xf>
    <xf numFmtId="183" fontId="65" fillId="0" borderId="0" xfId="0" applyNumberFormat="1" applyFont="1" applyAlignment="1">
      <alignment horizontal="center" vertical="top" wrapText="1"/>
    </xf>
    <xf numFmtId="183" fontId="65" fillId="0" borderId="28" xfId="0" applyNumberFormat="1" applyFont="1" applyBorder="1" applyAlignment="1">
      <alignment horizontal="left" vertical="top" wrapText="1"/>
    </xf>
    <xf numFmtId="0" fontId="59" fillId="0" borderId="28" xfId="0" applyFont="1" applyBorder="1" applyAlignment="1">
      <alignment vertical="top" wrapText="1"/>
    </xf>
    <xf numFmtId="0" fontId="35" fillId="0" borderId="28" xfId="0" applyFont="1" applyBorder="1" applyAlignment="1">
      <alignment horizontal="center" vertical="top"/>
    </xf>
    <xf numFmtId="0" fontId="75" fillId="0" borderId="0" xfId="0" applyFont="1" applyAlignment="1">
      <alignment vertical="top" wrapText="1"/>
    </xf>
    <xf numFmtId="0" fontId="82" fillId="0" borderId="38" xfId="0" applyFont="1" applyBorder="1" applyAlignment="1">
      <alignment vertical="top" wrapText="1"/>
    </xf>
    <xf numFmtId="0" fontId="82" fillId="0" borderId="39" xfId="0" applyFont="1" applyBorder="1" applyAlignment="1">
      <alignment vertical="top" wrapText="1"/>
    </xf>
    <xf numFmtId="183" fontId="3" fillId="0" borderId="0" xfId="0" applyNumberFormat="1" applyFont="1" applyAlignment="1">
      <alignment vertical="top"/>
    </xf>
    <xf numFmtId="185" fontId="60" fillId="0" borderId="0" xfId="0" applyNumberFormat="1" applyFont="1" applyAlignment="1">
      <alignment vertical="top"/>
    </xf>
    <xf numFmtId="185" fontId="64" fillId="0" borderId="0" xfId="0" applyNumberFormat="1" applyFont="1"/>
    <xf numFmtId="185" fontId="65" fillId="0" borderId="0" xfId="0" applyNumberFormat="1" applyFont="1" applyAlignment="1">
      <alignment horizontal="center" vertical="top" wrapText="1"/>
    </xf>
    <xf numFmtId="0" fontId="59" fillId="0" borderId="0" xfId="0" applyFont="1" applyAlignment="1">
      <alignment horizontal="left" vertical="top" wrapText="1"/>
    </xf>
    <xf numFmtId="0" fontId="77" fillId="6" borderId="0" xfId="0" applyFont="1" applyFill="1" applyAlignment="1">
      <alignment horizontal="left" vertical="top" wrapText="1"/>
    </xf>
    <xf numFmtId="0" fontId="104" fillId="0" borderId="0" xfId="0" applyFont="1" applyAlignment="1">
      <alignment horizontal="left" vertical="top" wrapText="1"/>
    </xf>
    <xf numFmtId="0" fontId="104" fillId="0" borderId="0" xfId="0" applyFont="1" applyAlignment="1">
      <alignment vertical="top" wrapText="1"/>
    </xf>
    <xf numFmtId="0" fontId="2" fillId="0" borderId="0" xfId="3" applyAlignment="1">
      <alignment horizontal="right" wrapText="1"/>
    </xf>
    <xf numFmtId="185" fontId="65" fillId="0" borderId="0" xfId="0" applyNumberFormat="1" applyFont="1" applyAlignment="1">
      <alignment horizontal="center" vertical="top"/>
    </xf>
    <xf numFmtId="0" fontId="118" fillId="0" borderId="0" xfId="0" applyFont="1" applyAlignment="1">
      <alignment horizontal="left" vertical="top" wrapText="1"/>
    </xf>
    <xf numFmtId="185" fontId="3" fillId="0" borderId="0" xfId="0" applyNumberFormat="1" applyFont="1"/>
    <xf numFmtId="167" fontId="119" fillId="0" borderId="1" xfId="0" applyNumberFormat="1" applyFont="1" applyBorder="1" applyAlignment="1">
      <alignment vertical="top"/>
    </xf>
    <xf numFmtId="0" fontId="120" fillId="0" borderId="0" xfId="0" applyFont="1" applyAlignment="1">
      <alignment vertical="top" wrapText="1"/>
    </xf>
    <xf numFmtId="0" fontId="120" fillId="0" borderId="0" xfId="0" applyFont="1" applyAlignment="1">
      <alignment horizontal="center" vertical="top" wrapText="1"/>
    </xf>
    <xf numFmtId="0" fontId="122" fillId="0" borderId="40" xfId="0" applyFont="1" applyBorder="1" applyAlignment="1">
      <alignment horizontal="left" vertical="top" wrapText="1" indent="3"/>
    </xf>
    <xf numFmtId="0" fontId="122" fillId="0" borderId="0" xfId="0" applyFont="1" applyAlignment="1">
      <alignment horizontal="left" vertical="top" wrapText="1" indent="3"/>
    </xf>
    <xf numFmtId="0" fontId="75" fillId="0" borderId="0" xfId="0" applyFont="1" applyAlignment="1">
      <alignment horizontal="left" vertical="top" wrapText="1"/>
    </xf>
    <xf numFmtId="183" fontId="32" fillId="0" borderId="0" xfId="0" applyNumberFormat="1" applyFont="1" applyAlignment="1">
      <alignment horizontal="center"/>
    </xf>
    <xf numFmtId="0" fontId="32" fillId="0" borderId="0" xfId="0" applyFont="1"/>
    <xf numFmtId="0" fontId="123" fillId="0" borderId="0" xfId="0" applyFont="1" applyAlignment="1">
      <alignment vertical="top"/>
    </xf>
    <xf numFmtId="0" fontId="57" fillId="0" borderId="0" xfId="0" applyFont="1" applyAlignment="1">
      <alignment vertical="top" wrapText="1"/>
    </xf>
    <xf numFmtId="0" fontId="73" fillId="0" borderId="41" xfId="0" applyFont="1" applyBorder="1" applyAlignment="1">
      <alignment vertical="top" wrapText="1"/>
    </xf>
    <xf numFmtId="0" fontId="44" fillId="0" borderId="41" xfId="0" applyFont="1" applyBorder="1" applyAlignment="1">
      <alignment vertical="top" wrapText="1"/>
    </xf>
    <xf numFmtId="186" fontId="60" fillId="0" borderId="0" xfId="0" applyNumberFormat="1" applyFont="1" applyAlignment="1">
      <alignment vertical="top"/>
    </xf>
    <xf numFmtId="186" fontId="63" fillId="0" borderId="0" xfId="0" applyNumberFormat="1" applyFont="1" applyAlignment="1">
      <alignment vertical="top"/>
    </xf>
    <xf numFmtId="0" fontId="42" fillId="0" borderId="10" xfId="0" applyFont="1" applyBorder="1" applyAlignment="1">
      <alignment horizontal="left" vertical="top"/>
    </xf>
    <xf numFmtId="186" fontId="64" fillId="0" borderId="0" xfId="0" applyNumberFormat="1" applyFont="1"/>
    <xf numFmtId="0" fontId="75" fillId="0" borderId="25" xfId="0" applyFont="1" applyBorder="1" applyAlignment="1">
      <alignment horizontal="center" wrapText="1"/>
    </xf>
    <xf numFmtId="187" fontId="65" fillId="0" borderId="0" xfId="0" applyNumberFormat="1" applyFont="1" applyAlignment="1">
      <alignment horizontal="center" vertical="top" wrapText="1"/>
    </xf>
    <xf numFmtId="0" fontId="117" fillId="13" borderId="4" xfId="0" applyFont="1" applyFill="1" applyBorder="1" applyAlignment="1">
      <alignment horizontal="left" vertical="top" wrapText="1"/>
    </xf>
    <xf numFmtId="0" fontId="82" fillId="13" borderId="4" xfId="0" applyFont="1" applyFill="1" applyBorder="1" applyAlignment="1">
      <alignment horizontal="left" vertical="top" wrapText="1"/>
    </xf>
    <xf numFmtId="188" fontId="82" fillId="0" borderId="0" xfId="1" applyNumberFormat="1" applyFont="1" applyFill="1" applyBorder="1" applyAlignment="1">
      <alignment horizontal="left" vertical="top" wrapText="1"/>
    </xf>
    <xf numFmtId="0" fontId="82" fillId="0" borderId="0" xfId="0" applyFont="1" applyAlignment="1">
      <alignment horizontal="left" vertical="top" wrapText="1"/>
    </xf>
    <xf numFmtId="186" fontId="3" fillId="0" borderId="0" xfId="0" applyNumberFormat="1" applyFont="1"/>
    <xf numFmtId="189" fontId="60" fillId="0" borderId="0" xfId="0" applyNumberFormat="1" applyFont="1" applyAlignment="1">
      <alignment vertical="top"/>
    </xf>
    <xf numFmtId="189" fontId="63" fillId="0" borderId="0" xfId="0" applyNumberFormat="1" applyFont="1" applyAlignment="1">
      <alignment vertical="top"/>
    </xf>
    <xf numFmtId="189" fontId="64" fillId="0" borderId="0" xfId="0" applyNumberFormat="1" applyFont="1"/>
    <xf numFmtId="189" fontId="65" fillId="0" borderId="0" xfId="0" applyNumberFormat="1" applyFont="1" applyAlignment="1">
      <alignment horizontal="center" vertical="top"/>
    </xf>
    <xf numFmtId="189" fontId="3" fillId="0" borderId="0" xfId="0" applyNumberFormat="1" applyFont="1"/>
    <xf numFmtId="0" fontId="57" fillId="15" borderId="0" xfId="0" applyFont="1" applyFill="1" applyAlignment="1">
      <alignment vertical="top" wrapText="1"/>
    </xf>
    <xf numFmtId="0" fontId="124" fillId="14" borderId="0" xfId="0" applyFont="1" applyFill="1" applyAlignment="1">
      <alignment vertical="center" wrapText="1"/>
    </xf>
    <xf numFmtId="0" fontId="57" fillId="15" borderId="42" xfId="0" applyFont="1" applyFill="1" applyBorder="1" applyAlignment="1">
      <alignment vertical="top" wrapText="1"/>
    </xf>
    <xf numFmtId="0" fontId="126" fillId="0" borderId="0" xfId="0" applyFont="1" applyAlignment="1">
      <alignment vertical="top" wrapText="1"/>
    </xf>
    <xf numFmtId="0" fontId="40" fillId="3" borderId="19" xfId="0" applyFont="1" applyFill="1" applyBorder="1" applyAlignment="1">
      <alignment horizontal="left" wrapText="1"/>
    </xf>
    <xf numFmtId="0" fontId="46" fillId="0" borderId="0" xfId="0" applyFont="1" applyAlignment="1">
      <alignment horizontal="left" vertical="top" wrapText="1"/>
    </xf>
    <xf numFmtId="0" fontId="3" fillId="0" borderId="0" xfId="0" applyFont="1" applyAlignment="1">
      <alignment horizontal="left" vertical="top"/>
    </xf>
    <xf numFmtId="190" fontId="60" fillId="0" borderId="0" xfId="0" applyNumberFormat="1" applyFont="1" applyAlignment="1">
      <alignment vertical="top"/>
    </xf>
    <xf numFmtId="0" fontId="38" fillId="0" borderId="0" xfId="0" applyFont="1" applyAlignment="1">
      <alignment horizontal="left" vertical="top"/>
    </xf>
    <xf numFmtId="190" fontId="115" fillId="0" borderId="0" xfId="0" applyNumberFormat="1" applyFont="1" applyAlignment="1">
      <alignment vertical="top" wrapText="1"/>
    </xf>
    <xf numFmtId="0" fontId="115" fillId="0" borderId="0" xfId="0" applyFont="1" applyAlignment="1">
      <alignment horizontal="center" vertical="top" wrapText="1"/>
    </xf>
    <xf numFmtId="0" fontId="129" fillId="0" borderId="0" xfId="0" applyFont="1" applyAlignment="1">
      <alignment vertical="top" wrapText="1"/>
    </xf>
    <xf numFmtId="0" fontId="114" fillId="0" borderId="0" xfId="0" applyFont="1" applyAlignment="1">
      <alignment horizontal="center" vertical="top"/>
    </xf>
    <xf numFmtId="0" fontId="3" fillId="0" borderId="10" xfId="0" applyFont="1" applyBorder="1" applyAlignment="1">
      <alignment vertical="top"/>
    </xf>
    <xf numFmtId="0" fontId="103" fillId="0" borderId="0" xfId="0" applyFont="1" applyAlignment="1">
      <alignment horizontal="left" wrapText="1" readingOrder="1"/>
    </xf>
    <xf numFmtId="0" fontId="103" fillId="0" borderId="0" xfId="0" applyFont="1" applyAlignment="1">
      <alignment horizontal="center" wrapText="1" readingOrder="1"/>
    </xf>
    <xf numFmtId="0" fontId="130" fillId="0" borderId="0" xfId="0" applyFont="1" applyAlignment="1">
      <alignment horizontal="left" wrapText="1" readingOrder="1"/>
    </xf>
    <xf numFmtId="0" fontId="32" fillId="0" borderId="0" xfId="0" applyFont="1" applyAlignment="1">
      <alignment horizontal="left" wrapText="1" readingOrder="1"/>
    </xf>
    <xf numFmtId="0" fontId="44" fillId="0" borderId="0" xfId="0" applyFont="1" applyAlignment="1">
      <alignment horizontal="left"/>
    </xf>
    <xf numFmtId="190" fontId="57" fillId="0" borderId="43" xfId="0" applyNumberFormat="1" applyFont="1" applyBorder="1" applyAlignment="1">
      <alignment horizontal="center" vertical="top"/>
    </xf>
    <xf numFmtId="0" fontId="57" fillId="0" borderId="0" xfId="0" applyFont="1" applyAlignment="1">
      <alignment horizontal="center" vertical="top"/>
    </xf>
    <xf numFmtId="0" fontId="57" fillId="0" borderId="0" xfId="0" applyFont="1" applyAlignment="1">
      <alignment horizontal="left" vertical="top"/>
    </xf>
    <xf numFmtId="0" fontId="131" fillId="0" borderId="0" xfId="0" applyFont="1" applyAlignment="1">
      <alignment horizontal="left" vertical="top" wrapText="1"/>
    </xf>
    <xf numFmtId="0" fontId="132" fillId="0" borderId="0" xfId="0" applyFont="1" applyAlignment="1">
      <alignment horizontal="left" vertical="top" wrapText="1"/>
    </xf>
    <xf numFmtId="0" fontId="57" fillId="0" borderId="0" xfId="0" applyFont="1" applyAlignment="1">
      <alignment horizontal="left" vertical="top" wrapText="1"/>
    </xf>
    <xf numFmtId="0" fontId="57" fillId="0" borderId="0" xfId="0" applyFont="1" applyAlignment="1">
      <alignment horizontal="center" vertical="center" wrapText="1"/>
    </xf>
    <xf numFmtId="0" fontId="57" fillId="0" borderId="0" xfId="0" applyFont="1" applyAlignment="1">
      <alignment horizontal="center" wrapText="1"/>
    </xf>
    <xf numFmtId="0" fontId="132" fillId="0" borderId="4" xfId="0" applyFont="1" applyBorder="1" applyAlignment="1">
      <alignment wrapText="1"/>
    </xf>
    <xf numFmtId="190" fontId="3" fillId="0" borderId="0" xfId="0" applyNumberFormat="1" applyFont="1" applyAlignment="1">
      <alignment horizontal="left" vertical="top"/>
    </xf>
    <xf numFmtId="191" fontId="4" fillId="0" borderId="1" xfId="0" applyNumberFormat="1" applyFont="1" applyBorder="1" applyAlignment="1">
      <alignment vertical="top"/>
    </xf>
    <xf numFmtId="191" fontId="60" fillId="0" borderId="0" xfId="0" applyNumberFormat="1" applyFont="1" applyAlignment="1">
      <alignment vertical="top"/>
    </xf>
    <xf numFmtId="191" fontId="115" fillId="0" borderId="0" xfId="0" applyNumberFormat="1" applyFont="1" applyAlignment="1">
      <alignment vertical="top" wrapText="1"/>
    </xf>
    <xf numFmtId="191" fontId="38" fillId="0" borderId="0" xfId="0" applyNumberFormat="1" applyFont="1"/>
    <xf numFmtId="0" fontId="42" fillId="0" borderId="0" xfId="0" applyFont="1" applyAlignment="1">
      <alignment horizontal="left" vertical="top"/>
    </xf>
    <xf numFmtId="191" fontId="103" fillId="0" borderId="0" xfId="0" applyNumberFormat="1" applyFont="1" applyAlignment="1">
      <alignment horizontal="left" wrapText="1" readingOrder="1"/>
    </xf>
    <xf numFmtId="191" fontId="128" fillId="0" borderId="0" xfId="0" applyNumberFormat="1" applyFont="1" applyAlignment="1">
      <alignment horizontal="center" vertical="top"/>
    </xf>
    <xf numFmtId="191" fontId="3" fillId="0" borderId="0" xfId="0" applyNumberFormat="1" applyFont="1" applyAlignment="1">
      <alignment horizontal="left" vertical="top"/>
    </xf>
    <xf numFmtId="167" fontId="4" fillId="0" borderId="1" xfId="0" applyNumberFormat="1" applyFont="1" applyBorder="1" applyAlignment="1">
      <alignment horizontal="right" vertical="top"/>
    </xf>
    <xf numFmtId="174" fontId="38" fillId="0" borderId="0" xfId="0" applyNumberFormat="1" applyFont="1" applyAlignment="1">
      <alignment vertical="top"/>
    </xf>
    <xf numFmtId="174" fontId="34" fillId="0" borderId="0" xfId="0" applyNumberFormat="1" applyFont="1" applyAlignment="1">
      <alignment vertical="top"/>
    </xf>
    <xf numFmtId="0" fontId="64" fillId="0" borderId="0" xfId="0" applyFont="1" applyAlignment="1">
      <alignment horizontal="center" wrapText="1"/>
    </xf>
    <xf numFmtId="174" fontId="116" fillId="3" borderId="25" xfId="0" applyNumberFormat="1" applyFont="1" applyFill="1" applyBorder="1"/>
    <xf numFmtId="174" fontId="134" fillId="3" borderId="25" xfId="0" applyNumberFormat="1" applyFont="1" applyFill="1" applyBorder="1" applyAlignment="1">
      <alignment wrapText="1"/>
    </xf>
    <xf numFmtId="192" fontId="57" fillId="0" borderId="0" xfId="0" applyNumberFormat="1" applyFont="1" applyAlignment="1">
      <alignment horizontal="center" vertical="top"/>
    </xf>
    <xf numFmtId="0" fontId="135" fillId="0" borderId="0" xfId="0" applyFont="1" applyAlignment="1">
      <alignment horizontal="left" vertical="top"/>
    </xf>
    <xf numFmtId="0" fontId="135" fillId="0" borderId="0" xfId="0" applyFont="1" applyAlignment="1">
      <alignment vertical="top"/>
    </xf>
    <xf numFmtId="0" fontId="132" fillId="0" borderId="0" xfId="0" applyFont="1" applyAlignment="1">
      <alignment vertical="top" wrapText="1"/>
    </xf>
    <xf numFmtId="174" fontId="116" fillId="0" borderId="25" xfId="0" applyNumberFormat="1" applyFont="1" applyBorder="1"/>
    <xf numFmtId="174" fontId="134" fillId="0" borderId="25" xfId="0" applyNumberFormat="1" applyFont="1" applyBorder="1" applyAlignment="1">
      <alignment wrapText="1"/>
    </xf>
    <xf numFmtId="192" fontId="65" fillId="3" borderId="0" xfId="0" applyNumberFormat="1" applyFont="1" applyFill="1" applyAlignment="1">
      <alignment horizontal="center" vertical="top"/>
    </xf>
    <xf numFmtId="0" fontId="3" fillId="3" borderId="0" xfId="0" applyFont="1" applyFill="1" applyAlignment="1">
      <alignment vertical="top"/>
    </xf>
    <xf numFmtId="0" fontId="2" fillId="3" borderId="0" xfId="3" applyFill="1" applyAlignment="1">
      <alignment horizontal="right" wrapText="1"/>
    </xf>
    <xf numFmtId="0" fontId="55" fillId="3" borderId="0" xfId="3" applyFont="1" applyFill="1" applyAlignment="1">
      <alignment horizontal="right" wrapText="1"/>
    </xf>
    <xf numFmtId="174" fontId="3" fillId="0" borderId="0" xfId="0" applyNumberFormat="1" applyFont="1" applyAlignment="1">
      <alignment vertical="top"/>
    </xf>
    <xf numFmtId="0" fontId="133" fillId="0" borderId="4" xfId="0" applyFont="1" applyBorder="1" applyAlignment="1">
      <alignment horizontal="left" vertical="top" wrapText="1"/>
    </xf>
    <xf numFmtId="0" fontId="106" fillId="0" borderId="0" xfId="0" applyFont="1" applyAlignment="1">
      <alignment horizontal="left" vertical="top" wrapText="1"/>
    </xf>
    <xf numFmtId="0" fontId="136" fillId="0" borderId="18" xfId="0" applyFont="1" applyBorder="1" applyAlignment="1">
      <alignment horizontal="left" vertical="top" wrapText="1"/>
    </xf>
    <xf numFmtId="0" fontId="34" fillId="0" borderId="0" xfId="0" applyFont="1" applyAlignment="1">
      <alignment horizontal="left" vertical="top" wrapText="1"/>
    </xf>
    <xf numFmtId="0" fontId="40" fillId="0" borderId="9" xfId="0" applyFont="1" applyBorder="1" applyAlignment="1">
      <alignment horizontal="left" vertical="top" wrapText="1"/>
    </xf>
    <xf numFmtId="0" fontId="40" fillId="0" borderId="4" xfId="0" applyFont="1" applyBorder="1" applyAlignment="1">
      <alignment horizontal="left" vertical="top" wrapText="1"/>
    </xf>
    <xf numFmtId="0" fontId="54" fillId="0" borderId="4" xfId="0" applyFont="1" applyBorder="1" applyAlignment="1">
      <alignment horizontal="left" vertical="top" wrapText="1"/>
    </xf>
    <xf numFmtId="0" fontId="40" fillId="0" borderId="0" xfId="0" applyFont="1" applyAlignment="1">
      <alignment horizontal="left" vertical="top" wrapText="1"/>
    </xf>
    <xf numFmtId="0" fontId="137" fillId="0" borderId="10" xfId="0" applyFont="1" applyBorder="1" applyAlignment="1">
      <alignment horizontal="center" vertical="top" wrapText="1"/>
    </xf>
    <xf numFmtId="0" fontId="77" fillId="0" borderId="10" xfId="0" applyFont="1" applyBorder="1" applyAlignment="1">
      <alignment horizontal="left" vertical="top" wrapText="1"/>
    </xf>
    <xf numFmtId="193" fontId="64" fillId="0" borderId="0" xfId="0" applyNumberFormat="1" applyFont="1"/>
    <xf numFmtId="0" fontId="64" fillId="0" borderId="0" xfId="0" applyFont="1" applyAlignment="1">
      <alignment horizontal="left" textRotation="90" wrapText="1"/>
    </xf>
    <xf numFmtId="0" fontId="64" fillId="0" borderId="0" xfId="0" applyFont="1" applyAlignment="1">
      <alignment horizontal="left" wrapText="1"/>
    </xf>
    <xf numFmtId="194" fontId="57" fillId="0" borderId="0" xfId="0" applyNumberFormat="1" applyFont="1" applyAlignment="1">
      <alignment horizontal="center" vertical="top"/>
    </xf>
    <xf numFmtId="180" fontId="57" fillId="0" borderId="0" xfId="0" applyNumberFormat="1" applyFont="1" applyAlignment="1">
      <alignment horizontal="center" vertical="top"/>
    </xf>
    <xf numFmtId="0" fontId="46" fillId="0" borderId="0" xfId="0" applyFont="1" applyAlignment="1">
      <alignment vertical="top"/>
    </xf>
    <xf numFmtId="0" fontId="77" fillId="0" borderId="0" xfId="0" applyFont="1" applyAlignment="1">
      <alignment horizontal="center" vertical="top" wrapText="1"/>
    </xf>
    <xf numFmtId="174" fontId="3" fillId="0" borderId="0" xfId="0" applyNumberFormat="1" applyFont="1"/>
    <xf numFmtId="0" fontId="3" fillId="0" borderId="0" xfId="0" applyFont="1" applyAlignment="1">
      <alignment horizontal="center"/>
    </xf>
    <xf numFmtId="167" fontId="138" fillId="0" borderId="1" xfId="0" applyNumberFormat="1" applyFont="1" applyBorder="1" applyAlignment="1">
      <alignment vertical="top"/>
    </xf>
    <xf numFmtId="0" fontId="85" fillId="0" borderId="10" xfId="0" applyFont="1" applyBorder="1" applyAlignment="1">
      <alignment horizontal="left" vertical="top" wrapText="1"/>
    </xf>
    <xf numFmtId="0" fontId="85" fillId="0" borderId="0" xfId="0" applyFont="1" applyAlignment="1">
      <alignment horizontal="left" vertical="top" wrapText="1"/>
    </xf>
    <xf numFmtId="0" fontId="3" fillId="0" borderId="18" xfId="0" applyFont="1" applyBorder="1" applyAlignment="1">
      <alignment vertical="top"/>
    </xf>
    <xf numFmtId="0" fontId="3" fillId="0" borderId="34" xfId="0" applyFont="1" applyBorder="1" applyAlignment="1">
      <alignment vertical="top"/>
    </xf>
    <xf numFmtId="0" fontId="3" fillId="0" borderId="10" xfId="0" applyFont="1" applyBorder="1"/>
    <xf numFmtId="196" fontId="34" fillId="0" borderId="0" xfId="0" applyNumberFormat="1" applyFont="1" applyAlignment="1">
      <alignment horizontal="center" vertical="top"/>
    </xf>
    <xf numFmtId="0" fontId="2" fillId="0" borderId="0" xfId="3" quotePrefix="1" applyFill="1" applyAlignment="1">
      <alignment horizontal="center" vertical="top" wrapText="1"/>
    </xf>
    <xf numFmtId="0" fontId="2" fillId="0" borderId="0" xfId="3" quotePrefix="1" applyFill="1"/>
    <xf numFmtId="3" fontId="35" fillId="0" borderId="0" xfId="0" applyNumberFormat="1" applyFont="1" applyAlignment="1">
      <alignment horizontal="center" vertical="top" wrapText="1"/>
    </xf>
    <xf numFmtId="0" fontId="99" fillId="15" borderId="0" xfId="0" applyFont="1" applyFill="1" applyAlignment="1">
      <alignment horizontal="center" vertical="top" wrapText="1"/>
    </xf>
    <xf numFmtId="192" fontId="65" fillId="0" borderId="0" xfId="0" applyNumberFormat="1" applyFont="1" applyAlignment="1">
      <alignment horizontal="center" vertical="top"/>
    </xf>
    <xf numFmtId="195" fontId="142" fillId="0" borderId="0" xfId="0" applyNumberFormat="1" applyFont="1" applyAlignment="1">
      <alignment horizontal="center" vertical="top"/>
    </xf>
    <xf numFmtId="0" fontId="91" fillId="0" borderId="0" xfId="0" applyFont="1" applyAlignment="1">
      <alignment vertical="top" wrapText="1"/>
    </xf>
    <xf numFmtId="0" fontId="64" fillId="0" borderId="0" xfId="0" applyFont="1" applyAlignment="1">
      <alignment horizontal="center" textRotation="90" wrapText="1"/>
    </xf>
    <xf numFmtId="0" fontId="71" fillId="3" borderId="4" xfId="0" applyFont="1" applyFill="1" applyBorder="1" applyAlignment="1">
      <alignment vertical="top" wrapText="1"/>
    </xf>
    <xf numFmtId="0" fontId="71" fillId="6" borderId="4" xfId="0" applyFont="1" applyFill="1" applyBorder="1" applyAlignment="1">
      <alignment vertical="top" wrapText="1"/>
    </xf>
    <xf numFmtId="0" fontId="35" fillId="0" borderId="4" xfId="0" applyFont="1" applyBorder="1" applyAlignment="1">
      <alignment horizontal="center" vertical="top"/>
    </xf>
    <xf numFmtId="0" fontId="35" fillId="0" borderId="4" xfId="0" applyFont="1" applyBorder="1" applyAlignment="1">
      <alignment vertical="top" wrapText="1"/>
    </xf>
    <xf numFmtId="172" fontId="46" fillId="0" borderId="0" xfId="0" applyNumberFormat="1" applyFont="1" applyAlignment="1">
      <alignment vertical="center" wrapText="1"/>
    </xf>
    <xf numFmtId="172" fontId="143" fillId="0" borderId="0" xfId="0" applyNumberFormat="1" applyFont="1" applyAlignment="1">
      <alignment vertical="center" wrapText="1"/>
    </xf>
    <xf numFmtId="177" fontId="59" fillId="0" borderId="0" xfId="1" applyNumberFormat="1" applyFont="1" applyFill="1" applyBorder="1" applyAlignment="1">
      <alignment horizontal="left" vertical="top" wrapText="1"/>
    </xf>
    <xf numFmtId="49" fontId="4" fillId="0" borderId="1" xfId="0" applyNumberFormat="1" applyFont="1" applyBorder="1" applyAlignment="1">
      <alignment vertical="top"/>
    </xf>
    <xf numFmtId="49" fontId="61" fillId="0" borderId="0" xfId="0" applyNumberFormat="1" applyFont="1" applyAlignment="1">
      <alignment vertical="top" wrapText="1"/>
    </xf>
    <xf numFmtId="49" fontId="38" fillId="0" borderId="0" xfId="0" applyNumberFormat="1" applyFont="1" applyAlignment="1">
      <alignment vertical="top" wrapText="1"/>
    </xf>
    <xf numFmtId="49" fontId="41" fillId="0" borderId="0" xfId="0" applyNumberFormat="1" applyFont="1" applyAlignment="1">
      <alignment horizontal="left"/>
    </xf>
    <xf numFmtId="49" fontId="38" fillId="0" borderId="0" xfId="0" applyNumberFormat="1" applyFont="1"/>
    <xf numFmtId="49" fontId="64" fillId="2" borderId="12" xfId="0" applyNumberFormat="1" applyFont="1" applyFill="1" applyBorder="1" applyAlignment="1">
      <alignment vertical="top" wrapText="1"/>
    </xf>
    <xf numFmtId="49" fontId="46" fillId="0" borderId="4" xfId="0" applyNumberFormat="1" applyFont="1" applyBorder="1" applyAlignment="1">
      <alignment horizontal="left"/>
    </xf>
    <xf numFmtId="49" fontId="72" fillId="0" borderId="0" xfId="0" applyNumberFormat="1" applyFont="1" applyAlignment="1">
      <alignment horizontal="left" wrapText="1"/>
    </xf>
    <xf numFmtId="49" fontId="46" fillId="0" borderId="0" xfId="0" applyNumberFormat="1" applyFont="1" applyAlignment="1">
      <alignment horizontal="center" vertical="top" wrapText="1"/>
    </xf>
    <xf numFmtId="49" fontId="3" fillId="0" borderId="0" xfId="0" applyNumberFormat="1" applyFont="1"/>
    <xf numFmtId="49" fontId="3" fillId="0" borderId="0" xfId="0" applyNumberFormat="1" applyFont="1" applyAlignment="1">
      <alignment wrapText="1"/>
    </xf>
    <xf numFmtId="0" fontId="38" fillId="0" borderId="44" xfId="0" applyFont="1" applyBorder="1" applyAlignment="1">
      <alignment vertical="top"/>
    </xf>
    <xf numFmtId="0" fontId="3" fillId="0" borderId="45" xfId="0" applyFont="1" applyBorder="1" applyAlignment="1">
      <alignment vertical="top"/>
    </xf>
    <xf numFmtId="0" fontId="132" fillId="0" borderId="4" xfId="0" applyFont="1" applyBorder="1" applyAlignment="1">
      <alignment horizontal="left" vertical="top" wrapText="1"/>
    </xf>
    <xf numFmtId="0" fontId="77" fillId="0" borderId="28" xfId="0" applyFont="1" applyBorder="1" applyAlignment="1">
      <alignment vertical="top" wrapText="1"/>
    </xf>
    <xf numFmtId="0" fontId="77" fillId="0" borderId="9" xfId="0" applyFont="1" applyBorder="1" applyAlignment="1">
      <alignment horizontal="center" vertical="top"/>
    </xf>
    <xf numFmtId="0" fontId="77" fillId="0" borderId="33" xfId="0" applyFont="1" applyBorder="1" applyAlignment="1">
      <alignment vertical="top" wrapText="1"/>
    </xf>
    <xf numFmtId="0" fontId="134" fillId="0" borderId="0" xfId="0" applyFont="1" applyAlignment="1">
      <alignment vertical="top" wrapText="1"/>
    </xf>
    <xf numFmtId="0" fontId="99" fillId="0" borderId="0" xfId="0" applyFont="1" applyAlignment="1">
      <alignment vertical="top" wrapText="1"/>
    </xf>
    <xf numFmtId="0" fontId="78" fillId="3" borderId="25" xfId="0" applyFont="1" applyFill="1" applyBorder="1" applyAlignment="1">
      <alignment horizontal="center" wrapText="1"/>
    </xf>
    <xf numFmtId="0" fontId="99" fillId="0" borderId="28" xfId="0" applyFont="1" applyBorder="1" applyAlignment="1">
      <alignment vertical="top" wrapText="1"/>
    </xf>
    <xf numFmtId="0" fontId="82" fillId="0" borderId="0" xfId="0" applyFont="1" applyAlignment="1">
      <alignment horizontal="left" vertical="center" wrapText="1"/>
    </xf>
    <xf numFmtId="0" fontId="71" fillId="0" borderId="4" xfId="0" applyFont="1" applyBorder="1" applyAlignment="1">
      <alignment vertical="top" wrapText="1"/>
    </xf>
    <xf numFmtId="0" fontId="65" fillId="0" borderId="0" xfId="0" applyFont="1" applyAlignment="1">
      <alignment horizontal="center" vertical="top" wrapText="1"/>
    </xf>
    <xf numFmtId="1" fontId="65" fillId="0" borderId="0" xfId="0" applyNumberFormat="1" applyFont="1" applyAlignment="1">
      <alignment horizontal="center" vertical="top" wrapText="1"/>
    </xf>
    <xf numFmtId="179" fontId="8" fillId="3" borderId="24" xfId="0" applyNumberFormat="1" applyFont="1" applyFill="1" applyBorder="1" applyAlignment="1">
      <alignment horizontal="left"/>
    </xf>
    <xf numFmtId="0" fontId="105" fillId="3" borderId="25" xfId="0" applyFont="1" applyFill="1" applyBorder="1" applyAlignment="1">
      <alignment horizontal="center" wrapText="1"/>
    </xf>
    <xf numFmtId="0" fontId="105" fillId="3" borderId="28" xfId="0" applyFont="1" applyFill="1" applyBorder="1" applyAlignment="1">
      <alignment horizontal="center" wrapText="1"/>
    </xf>
    <xf numFmtId="0" fontId="73" fillId="3" borderId="28" xfId="0" applyFont="1" applyFill="1" applyBorder="1" applyAlignment="1">
      <alignment horizontal="center" wrapText="1"/>
    </xf>
    <xf numFmtId="0" fontId="73" fillId="15" borderId="41" xfId="0" applyFont="1" applyFill="1" applyBorder="1" applyAlignment="1">
      <alignment vertical="top" wrapText="1"/>
    </xf>
    <xf numFmtId="0" fontId="57" fillId="15" borderId="41" xfId="0" applyFont="1" applyFill="1" applyBorder="1" applyAlignment="1">
      <alignment vertical="top" wrapText="1"/>
    </xf>
    <xf numFmtId="0" fontId="35" fillId="3" borderId="4" xfId="0" applyFont="1" applyFill="1" applyBorder="1" applyAlignment="1">
      <alignment horizontal="left" vertical="top" wrapText="1"/>
    </xf>
    <xf numFmtId="167" fontId="41" fillId="0" borderId="0" xfId="0" applyNumberFormat="1" applyFont="1"/>
    <xf numFmtId="0" fontId="35" fillId="0" borderId="0" xfId="0" applyFont="1" applyAlignment="1">
      <alignment horizontal="left" vertical="top" wrapText="1"/>
    </xf>
    <xf numFmtId="167" fontId="41" fillId="0" borderId="0" xfId="0" applyNumberFormat="1" applyFont="1" applyAlignment="1">
      <alignment horizontal="left"/>
    </xf>
    <xf numFmtId="3" fontId="35" fillId="0" borderId="0" xfId="0" applyNumberFormat="1" applyFont="1" applyAlignment="1">
      <alignment vertical="top" wrapText="1"/>
    </xf>
    <xf numFmtId="0" fontId="83" fillId="0" borderId="0" xfId="0" applyFont="1" applyAlignment="1">
      <alignment vertical="center"/>
    </xf>
    <xf numFmtId="183" fontId="64" fillId="0" borderId="0" xfId="0" applyNumberFormat="1" applyFont="1" applyAlignment="1">
      <alignment horizontal="left"/>
    </xf>
    <xf numFmtId="0" fontId="64" fillId="0" borderId="0" xfId="0" applyFont="1" applyAlignment="1">
      <alignment horizontal="left"/>
    </xf>
    <xf numFmtId="0" fontId="123" fillId="0" borderId="0" xfId="0" applyFont="1" applyAlignment="1">
      <alignment horizontal="left" vertical="top"/>
    </xf>
    <xf numFmtId="0" fontId="40" fillId="3" borderId="10" xfId="0" applyFont="1" applyFill="1" applyBorder="1" applyAlignment="1">
      <alignment wrapText="1"/>
    </xf>
    <xf numFmtId="0" fontId="44" fillId="0" borderId="0" xfId="0" applyFont="1" applyAlignment="1">
      <alignment vertical="center" wrapText="1"/>
    </xf>
    <xf numFmtId="0" fontId="46" fillId="15" borderId="0" xfId="0" applyFont="1" applyFill="1" applyAlignment="1">
      <alignment vertical="center" wrapText="1"/>
    </xf>
    <xf numFmtId="0" fontId="146" fillId="15" borderId="0" xfId="0" applyFont="1" applyFill="1" applyAlignment="1">
      <alignment vertical="center" wrapText="1"/>
    </xf>
    <xf numFmtId="0" fontId="147" fillId="0" borderId="0" xfId="0" applyFont="1"/>
    <xf numFmtId="0" fontId="148" fillId="0" borderId="0" xfId="0" applyFont="1"/>
    <xf numFmtId="171" fontId="3" fillId="0" borderId="0" xfId="0" applyNumberFormat="1" applyFont="1" applyAlignment="1">
      <alignment vertical="top"/>
    </xf>
    <xf numFmtId="0" fontId="124" fillId="14" borderId="0" xfId="0" applyFont="1" applyFill="1" applyAlignment="1">
      <alignment horizontal="center" vertical="center" wrapText="1"/>
    </xf>
    <xf numFmtId="0" fontId="57" fillId="15" borderId="0" xfId="0" applyFont="1" applyFill="1" applyAlignment="1">
      <alignment horizontal="center" vertical="center" wrapText="1"/>
    </xf>
    <xf numFmtId="0" fontId="146" fillId="15" borderId="0" xfId="0" applyFont="1" applyFill="1" applyAlignment="1">
      <alignment horizontal="center" vertical="center" wrapText="1"/>
    </xf>
    <xf numFmtId="0" fontId="6" fillId="0" borderId="0" xfId="0" applyFont="1" applyAlignment="1">
      <alignment horizontal="center" vertical="top"/>
    </xf>
    <xf numFmtId="0" fontId="57" fillId="15" borderId="0" xfId="0" applyFont="1" applyFill="1" applyAlignment="1">
      <alignment horizontal="center" vertical="top" wrapText="1"/>
    </xf>
    <xf numFmtId="0" fontId="57" fillId="15" borderId="41" xfId="0" applyFont="1" applyFill="1" applyBorder="1" applyAlignment="1">
      <alignment horizontal="center" vertical="top" wrapText="1"/>
    </xf>
    <xf numFmtId="0" fontId="6" fillId="0" borderId="0" xfId="0" applyFont="1" applyAlignment="1">
      <alignment horizontal="center"/>
    </xf>
    <xf numFmtId="167" fontId="119" fillId="0" borderId="1" xfId="0" applyNumberFormat="1" applyFont="1" applyBorder="1" applyAlignment="1">
      <alignment horizontal="center" vertical="top"/>
    </xf>
    <xf numFmtId="0" fontId="121" fillId="3" borderId="1" xfId="0" applyFont="1" applyFill="1" applyBorder="1"/>
    <xf numFmtId="183" fontId="64" fillId="16" borderId="0" xfId="0" applyNumberFormat="1" applyFont="1" applyFill="1" applyAlignment="1">
      <alignment horizontal="left"/>
    </xf>
    <xf numFmtId="0" fontId="64" fillId="16" borderId="0" xfId="0" applyFont="1" applyFill="1" applyAlignment="1">
      <alignment horizontal="left"/>
    </xf>
    <xf numFmtId="183" fontId="64" fillId="16" borderId="0" xfId="0" applyNumberFormat="1" applyFont="1" applyFill="1" applyAlignment="1">
      <alignment horizontal="center"/>
    </xf>
    <xf numFmtId="0" fontId="3" fillId="0" borderId="0" xfId="0" applyFont="1" applyAlignment="1">
      <alignment horizontal="left"/>
    </xf>
    <xf numFmtId="0" fontId="150" fillId="3" borderId="19" xfId="0" applyFont="1" applyFill="1" applyBorder="1" applyAlignment="1">
      <alignment vertical="center" wrapText="1"/>
    </xf>
    <xf numFmtId="0" fontId="150" fillId="3" borderId="19" xfId="0" applyFont="1" applyFill="1" applyBorder="1" applyAlignment="1">
      <alignment wrapText="1"/>
    </xf>
    <xf numFmtId="0" fontId="152" fillId="3" borderId="19" xfId="0" applyFont="1" applyFill="1" applyBorder="1" applyAlignment="1">
      <alignment wrapText="1"/>
    </xf>
    <xf numFmtId="0" fontId="152" fillId="3" borderId="19" xfId="0" applyFont="1" applyFill="1" applyBorder="1" applyAlignment="1">
      <alignment horizontal="center" wrapText="1"/>
    </xf>
    <xf numFmtId="0" fontId="46" fillId="0" borderId="0" xfId="0" applyFont="1" applyAlignment="1">
      <alignment horizontal="left" vertical="center" wrapText="1" indent="2"/>
    </xf>
    <xf numFmtId="0" fontId="44" fillId="0" borderId="0" xfId="0" quotePrefix="1" applyFont="1" applyAlignment="1">
      <alignment vertical="center" wrapText="1"/>
    </xf>
    <xf numFmtId="0" fontId="44" fillId="15" borderId="0" xfId="0" applyFont="1" applyFill="1" applyAlignment="1">
      <alignment vertical="center" wrapText="1"/>
    </xf>
    <xf numFmtId="0" fontId="44" fillId="15" borderId="0" xfId="0" applyFont="1" applyFill="1" applyAlignment="1">
      <alignment horizontal="center" vertical="center" wrapText="1"/>
    </xf>
    <xf numFmtId="0" fontId="124" fillId="0" borderId="0" xfId="0" applyFont="1" applyAlignment="1">
      <alignment vertical="center" wrapText="1"/>
    </xf>
    <xf numFmtId="0" fontId="57" fillId="0" borderId="0" xfId="0" applyFont="1" applyAlignment="1">
      <alignment vertical="center" wrapText="1"/>
    </xf>
    <xf numFmtId="0" fontId="57" fillId="15" borderId="0" xfId="0" applyFont="1" applyFill="1" applyAlignment="1">
      <alignment vertical="center" wrapText="1"/>
    </xf>
    <xf numFmtId="0" fontId="128" fillId="14" borderId="0" xfId="0" applyFont="1" applyFill="1" applyAlignment="1">
      <alignment vertical="center" wrapText="1"/>
    </xf>
    <xf numFmtId="0" fontId="128" fillId="14" borderId="0" xfId="0" applyFont="1" applyFill="1" applyAlignment="1">
      <alignment horizontal="center" vertical="center" wrapText="1"/>
    </xf>
    <xf numFmtId="0" fontId="106" fillId="0" borderId="0" xfId="0" applyFont="1"/>
    <xf numFmtId="0" fontId="128" fillId="15" borderId="0" xfId="0" applyFont="1" applyFill="1" applyAlignment="1">
      <alignment vertical="center" wrapText="1"/>
    </xf>
    <xf numFmtId="0" fontId="128" fillId="15" borderId="0" xfId="0" applyFont="1" applyFill="1" applyAlignment="1">
      <alignment horizontal="center" vertical="center" wrapText="1"/>
    </xf>
    <xf numFmtId="0" fontId="40" fillId="3" borderId="19" xfId="0" applyFont="1" applyFill="1" applyBorder="1" applyAlignment="1">
      <alignment horizontal="left" wrapText="1" indent="2"/>
    </xf>
    <xf numFmtId="0" fontId="46" fillId="0" borderId="0" xfId="0" applyFont="1" applyAlignment="1">
      <alignment horizontal="left" vertical="center" wrapText="1" indent="4"/>
    </xf>
    <xf numFmtId="0" fontId="151" fillId="3" borderId="19" xfId="0" applyFont="1" applyFill="1" applyBorder="1" applyAlignment="1">
      <alignment vertical="center" wrapText="1"/>
    </xf>
    <xf numFmtId="0" fontId="57" fillId="14" borderId="0" xfId="0" applyFont="1" applyFill="1" applyAlignment="1">
      <alignment vertical="center" wrapText="1"/>
    </xf>
    <xf numFmtId="0" fontId="57" fillId="14" borderId="0" xfId="0" applyFont="1" applyFill="1" applyAlignment="1">
      <alignment horizontal="center" vertical="center" wrapText="1"/>
    </xf>
    <xf numFmtId="0" fontId="44" fillId="0" borderId="0" xfId="0" applyFont="1" applyAlignment="1">
      <alignment vertical="center"/>
    </xf>
    <xf numFmtId="0" fontId="124" fillId="14" borderId="42" xfId="0" applyFont="1" applyFill="1" applyBorder="1" applyAlignment="1">
      <alignment vertical="center" wrapText="1"/>
    </xf>
    <xf numFmtId="0" fontId="124" fillId="14" borderId="42" xfId="0" applyFont="1" applyFill="1" applyBorder="1" applyAlignment="1">
      <alignment horizontal="center" vertical="center" wrapText="1"/>
    </xf>
    <xf numFmtId="183" fontId="64" fillId="12" borderId="0" xfId="0" applyNumberFormat="1" applyFont="1" applyFill="1" applyAlignment="1">
      <alignment horizontal="left"/>
    </xf>
    <xf numFmtId="0" fontId="64" fillId="12" borderId="0" xfId="0" applyFont="1" applyFill="1" applyAlignment="1">
      <alignment horizontal="left"/>
    </xf>
    <xf numFmtId="183" fontId="64" fillId="12" borderId="0" xfId="0" applyNumberFormat="1" applyFont="1" applyFill="1" applyAlignment="1">
      <alignment horizontal="center"/>
    </xf>
    <xf numFmtId="0" fontId="46" fillId="15" borderId="0" xfId="0" applyFont="1" applyFill="1" applyAlignment="1">
      <alignment horizontal="left" vertical="center" wrapText="1" indent="2"/>
    </xf>
    <xf numFmtId="0" fontId="46" fillId="15" borderId="0" xfId="0" applyFont="1" applyFill="1" applyAlignment="1">
      <alignment horizontal="left" vertical="center" wrapText="1" indent="4"/>
    </xf>
    <xf numFmtId="0" fontId="128" fillId="15" borderId="0" xfId="0" applyFont="1" applyFill="1" applyAlignment="1">
      <alignment horizontal="left" vertical="center" wrapText="1"/>
    </xf>
    <xf numFmtId="0" fontId="154" fillId="17" borderId="46" xfId="0" applyFont="1" applyFill="1" applyBorder="1" applyAlignment="1">
      <alignment vertical="center" wrapText="1"/>
    </xf>
    <xf numFmtId="0" fontId="153" fillId="17" borderId="46" xfId="0" applyFont="1" applyFill="1" applyBorder="1" applyAlignment="1">
      <alignment vertical="center" wrapText="1"/>
    </xf>
    <xf numFmtId="0" fontId="46" fillId="15" borderId="0" xfId="0" applyFont="1" applyFill="1" applyAlignment="1">
      <alignment vertical="top" wrapText="1"/>
    </xf>
    <xf numFmtId="0" fontId="57" fillId="15" borderId="4" xfId="0" applyFont="1" applyFill="1" applyBorder="1" applyAlignment="1">
      <alignment vertical="top" wrapText="1"/>
    </xf>
    <xf numFmtId="0" fontId="57" fillId="15" borderId="14" xfId="0" applyFont="1" applyFill="1" applyBorder="1" applyAlignment="1">
      <alignment vertical="top" wrapText="1"/>
    </xf>
    <xf numFmtId="0" fontId="57" fillId="0" borderId="41" xfId="0" applyFont="1" applyBorder="1" applyAlignment="1">
      <alignment vertical="top" wrapText="1"/>
    </xf>
    <xf numFmtId="0" fontId="124" fillId="15" borderId="0" xfId="0" applyFont="1" applyFill="1" applyAlignment="1">
      <alignment vertical="center" wrapText="1"/>
    </xf>
    <xf numFmtId="0" fontId="152" fillId="3" borderId="19" xfId="0" applyFont="1" applyFill="1" applyBorder="1" applyAlignment="1">
      <alignment horizontal="left" wrapText="1"/>
    </xf>
    <xf numFmtId="0" fontId="124" fillId="15" borderId="0" xfId="0" applyFont="1" applyFill="1" applyAlignment="1">
      <alignment horizontal="center" vertical="center" wrapText="1"/>
    </xf>
    <xf numFmtId="0" fontId="2" fillId="0" borderId="0" xfId="3" applyFill="1"/>
    <xf numFmtId="0" fontId="156" fillId="3" borderId="4" xfId="0" applyFont="1" applyFill="1" applyBorder="1" applyAlignment="1">
      <alignment vertical="center" wrapText="1"/>
    </xf>
    <xf numFmtId="183" fontId="32" fillId="16" borderId="0" xfId="0" applyNumberFormat="1" applyFont="1" applyFill="1" applyAlignment="1">
      <alignment horizontal="left" vertical="top"/>
    </xf>
    <xf numFmtId="0" fontId="157" fillId="16" borderId="0" xfId="0" applyFont="1" applyFill="1" applyAlignment="1">
      <alignment horizontal="left" vertical="top"/>
    </xf>
    <xf numFmtId="0" fontId="157" fillId="16" borderId="0" xfId="0" applyFont="1" applyFill="1" applyAlignment="1">
      <alignment horizontal="left" vertical="top" wrapText="1"/>
    </xf>
    <xf numFmtId="0" fontId="40" fillId="0" borderId="10" xfId="0" applyFont="1" applyBorder="1" applyAlignment="1">
      <alignment horizontal="left" wrapText="1"/>
    </xf>
    <xf numFmtId="0" fontId="150" fillId="0" borderId="10" xfId="0" applyFont="1" applyBorder="1" applyAlignment="1">
      <alignment vertical="center" wrapText="1"/>
    </xf>
    <xf numFmtId="0" fontId="40" fillId="0" borderId="10" xfId="0" applyFont="1" applyBorder="1" applyAlignment="1">
      <alignment vertical="center" wrapText="1"/>
    </xf>
    <xf numFmtId="0" fontId="44" fillId="15" borderId="0" xfId="0" applyFont="1" applyFill="1" applyAlignment="1">
      <alignment vertical="center"/>
    </xf>
    <xf numFmtId="0" fontId="44" fillId="0" borderId="0" xfId="0" applyFont="1" applyAlignment="1">
      <alignment horizontal="left" vertical="center" wrapText="1"/>
    </xf>
    <xf numFmtId="0" fontId="124" fillId="18" borderId="4" xfId="0" applyFont="1" applyFill="1" applyBorder="1" applyAlignment="1">
      <alignment vertical="center" wrapText="1"/>
    </xf>
    <xf numFmtId="0" fontId="124" fillId="13" borderId="4" xfId="0" applyFont="1" applyFill="1" applyBorder="1" applyAlignment="1">
      <alignment vertical="center" wrapText="1"/>
    </xf>
    <xf numFmtId="0" fontId="57" fillId="0" borderId="4" xfId="0" applyFont="1" applyBorder="1" applyAlignment="1">
      <alignment vertical="center" wrapText="1"/>
    </xf>
    <xf numFmtId="0" fontId="40" fillId="3" borderId="10" xfId="0" applyFont="1" applyFill="1" applyBorder="1" applyAlignment="1">
      <alignment horizontal="left" wrapText="1" indent="2"/>
    </xf>
    <xf numFmtId="0" fontId="150" fillId="3" borderId="10" xfId="0" applyFont="1" applyFill="1" applyBorder="1" applyAlignment="1">
      <alignment vertical="center" wrapText="1"/>
    </xf>
    <xf numFmtId="0" fontId="124" fillId="0" borderId="4" xfId="0" applyFont="1" applyBorder="1" applyAlignment="1">
      <alignment vertical="center" wrapText="1"/>
    </xf>
    <xf numFmtId="0" fontId="40" fillId="0" borderId="10" xfId="0" applyFont="1" applyBorder="1" applyAlignment="1">
      <alignment horizontal="left" wrapText="1" indent="2"/>
    </xf>
    <xf numFmtId="0" fontId="40" fillId="0" borderId="10" xfId="0" applyFont="1" applyBorder="1" applyAlignment="1">
      <alignment wrapText="1"/>
    </xf>
    <xf numFmtId="0" fontId="44" fillId="0" borderId="0" xfId="0" applyFont="1" applyAlignment="1">
      <alignment vertical="top" wrapText="1"/>
    </xf>
    <xf numFmtId="0" fontId="44" fillId="0" borderId="0" xfId="0" applyFont="1" applyAlignment="1">
      <alignment wrapText="1"/>
    </xf>
    <xf numFmtId="183" fontId="64" fillId="16" borderId="0" xfId="0" applyNumberFormat="1" applyFont="1" applyFill="1" applyAlignment="1">
      <alignment horizontal="left" vertical="top"/>
    </xf>
    <xf numFmtId="0" fontId="127" fillId="16" borderId="0" xfId="0" applyFont="1" applyFill="1" applyAlignment="1">
      <alignment horizontal="left" vertical="top"/>
    </xf>
    <xf numFmtId="0" fontId="127" fillId="16" borderId="0" xfId="0" applyFont="1" applyFill="1" applyAlignment="1">
      <alignment horizontal="left" vertical="top" wrapText="1"/>
    </xf>
    <xf numFmtId="0" fontId="40" fillId="3" borderId="19" xfId="0" applyFont="1" applyFill="1" applyBorder="1" applyAlignment="1">
      <alignment wrapText="1"/>
    </xf>
    <xf numFmtId="0" fontId="40" fillId="0" borderId="19" xfId="0" applyFont="1" applyBorder="1" applyAlignment="1">
      <alignment wrapText="1"/>
    </xf>
    <xf numFmtId="0" fontId="0" fillId="0" borderId="0" xfId="0" applyAlignment="1">
      <alignment wrapText="1"/>
    </xf>
    <xf numFmtId="0" fontId="124" fillId="3" borderId="0" xfId="0" applyFont="1" applyFill="1" applyAlignment="1">
      <alignment vertical="center" wrapText="1"/>
    </xf>
    <xf numFmtId="0" fontId="158" fillId="0" borderId="0" xfId="3" applyFont="1" applyFill="1" applyAlignment="1">
      <alignment vertical="center" wrapText="1"/>
    </xf>
    <xf numFmtId="0" fontId="160" fillId="0" borderId="0" xfId="0" applyFont="1" applyAlignment="1">
      <alignment vertical="center"/>
    </xf>
    <xf numFmtId="0" fontId="150" fillId="17" borderId="19" xfId="0" applyFont="1" applyFill="1" applyBorder="1" applyAlignment="1">
      <alignment vertical="center" wrapText="1"/>
    </xf>
    <xf numFmtId="0" fontId="151" fillId="0" borderId="19" xfId="0" applyFont="1" applyBorder="1" applyAlignment="1">
      <alignment vertical="center" wrapText="1"/>
    </xf>
    <xf numFmtId="183" fontId="56" fillId="2" borderId="0" xfId="0" applyNumberFormat="1" applyFont="1" applyFill="1" applyAlignment="1">
      <alignment horizontal="left" vertical="top"/>
    </xf>
    <xf numFmtId="0" fontId="56" fillId="2" borderId="0" xfId="0" applyFont="1" applyFill="1" applyAlignment="1">
      <alignment horizontal="left" vertical="top"/>
    </xf>
    <xf numFmtId="0" fontId="122" fillId="15" borderId="19" xfId="0" applyFont="1" applyFill="1" applyBorder="1" applyAlignment="1">
      <alignment horizontal="left" wrapText="1"/>
    </xf>
    <xf numFmtId="0" fontId="144" fillId="15" borderId="19" xfId="0" applyFont="1" applyFill="1" applyBorder="1" applyAlignment="1">
      <alignment vertical="center" wrapText="1"/>
    </xf>
    <xf numFmtId="0" fontId="145" fillId="15" borderId="19" xfId="0" applyFont="1" applyFill="1" applyBorder="1" applyAlignment="1">
      <alignment wrapText="1"/>
    </xf>
    <xf numFmtId="0" fontId="145" fillId="15" borderId="19" xfId="0" applyFont="1" applyFill="1" applyBorder="1" applyAlignment="1">
      <alignment horizontal="center" wrapText="1"/>
    </xf>
    <xf numFmtId="0" fontId="73" fillId="0" borderId="42" xfId="0" applyFont="1" applyBorder="1" applyAlignment="1">
      <alignment vertical="top" wrapText="1"/>
    </xf>
    <xf numFmtId="0" fontId="57" fillId="0" borderId="42" xfId="0" applyFont="1" applyBorder="1" applyAlignment="1">
      <alignment vertical="top" wrapText="1"/>
    </xf>
    <xf numFmtId="0" fontId="57" fillId="14" borderId="42" xfId="0" applyFont="1" applyFill="1" applyBorder="1" applyAlignment="1">
      <alignment vertical="top" wrapText="1"/>
    </xf>
    <xf numFmtId="0" fontId="57" fillId="14" borderId="42" xfId="0" applyFont="1" applyFill="1" applyBorder="1" applyAlignment="1">
      <alignment horizontal="center" vertical="top" wrapText="1"/>
    </xf>
    <xf numFmtId="0" fontId="57" fillId="15" borderId="42" xfId="0" applyFont="1" applyFill="1" applyBorder="1" applyAlignment="1">
      <alignment horizontal="center" vertical="top" wrapText="1"/>
    </xf>
    <xf numFmtId="0" fontId="73" fillId="15" borderId="42" xfId="0" applyFont="1" applyFill="1" applyBorder="1" applyAlignment="1">
      <alignment vertical="top" wrapText="1"/>
    </xf>
    <xf numFmtId="0" fontId="44" fillId="0" borderId="42" xfId="0" applyFont="1" applyBorder="1" applyAlignment="1">
      <alignment vertical="top" wrapText="1"/>
    </xf>
    <xf numFmtId="0" fontId="124" fillId="14" borderId="42" xfId="0" applyFont="1" applyFill="1" applyBorder="1" applyAlignment="1">
      <alignment vertical="top" wrapText="1"/>
    </xf>
    <xf numFmtId="0" fontId="124" fillId="14" borderId="42" xfId="0" applyFont="1" applyFill="1" applyBorder="1" applyAlignment="1">
      <alignment horizontal="center" vertical="top" wrapText="1"/>
    </xf>
    <xf numFmtId="0" fontId="124" fillId="0" borderId="42" xfId="0" applyFont="1" applyBorder="1" applyAlignment="1">
      <alignment vertical="top" wrapText="1"/>
    </xf>
    <xf numFmtId="0" fontId="73" fillId="0" borderId="42" xfId="0" applyFont="1" applyBorder="1" applyAlignment="1">
      <alignment vertical="top"/>
    </xf>
    <xf numFmtId="0" fontId="57" fillId="14" borderId="41" xfId="0" applyFont="1" applyFill="1" applyBorder="1" applyAlignment="1">
      <alignment vertical="top" wrapText="1"/>
    </xf>
    <xf numFmtId="0" fontId="57" fillId="14" borderId="41" xfId="0" applyFont="1" applyFill="1" applyBorder="1" applyAlignment="1">
      <alignment horizontal="center" vertical="top" wrapText="1"/>
    </xf>
    <xf numFmtId="0" fontId="73" fillId="15" borderId="42" xfId="0" applyFont="1" applyFill="1" applyBorder="1" applyAlignment="1">
      <alignment vertical="top"/>
    </xf>
    <xf numFmtId="0" fontId="124" fillId="15" borderId="42" xfId="0" applyFont="1" applyFill="1" applyBorder="1" applyAlignment="1">
      <alignment vertical="top" wrapText="1"/>
    </xf>
    <xf numFmtId="0" fontId="124" fillId="15" borderId="42" xfId="0" applyFont="1" applyFill="1" applyBorder="1" applyAlignment="1">
      <alignment horizontal="center" vertical="top" wrapText="1"/>
    </xf>
    <xf numFmtId="167" fontId="0" fillId="0" borderId="0" xfId="0" applyNumberFormat="1" applyAlignment="1">
      <alignment vertical="center"/>
    </xf>
    <xf numFmtId="0" fontId="1" fillId="0" borderId="0" xfId="0" applyFont="1" applyAlignment="1">
      <alignment vertical="center" wrapText="1"/>
    </xf>
    <xf numFmtId="167" fontId="112" fillId="0" borderId="1" xfId="0" applyNumberFormat="1" applyFont="1" applyBorder="1" applyAlignment="1">
      <alignment vertical="center"/>
    </xf>
    <xf numFmtId="0" fontId="113" fillId="0" borderId="0" xfId="0" applyFont="1" applyAlignment="1">
      <alignment vertical="center"/>
    </xf>
    <xf numFmtId="0" fontId="115" fillId="0" borderId="0" xfId="0" applyFont="1" applyAlignment="1">
      <alignment vertical="center"/>
    </xf>
    <xf numFmtId="0" fontId="42" fillId="0" borderId="10" xfId="0" applyFont="1" applyBorder="1" applyAlignment="1">
      <alignment vertical="center"/>
    </xf>
    <xf numFmtId="0" fontId="114" fillId="0" borderId="0" xfId="0" applyFont="1" applyAlignment="1">
      <alignment vertical="center"/>
    </xf>
    <xf numFmtId="0" fontId="64" fillId="0" borderId="0" xfId="0" applyFont="1" applyAlignment="1">
      <alignment vertical="center"/>
    </xf>
    <xf numFmtId="0" fontId="116" fillId="0" borderId="25" xfId="0" applyFont="1" applyBorder="1" applyAlignment="1">
      <alignment vertical="center"/>
    </xf>
    <xf numFmtId="0" fontId="62" fillId="0" borderId="0" xfId="0" applyFont="1" applyAlignment="1">
      <alignment horizontal="center" vertical="center" wrapText="1"/>
    </xf>
    <xf numFmtId="0" fontId="116" fillId="0" borderId="25" xfId="0" applyFont="1" applyBorder="1" applyAlignment="1">
      <alignment horizontal="center" vertical="center"/>
    </xf>
    <xf numFmtId="0" fontId="125" fillId="0" borderId="47" xfId="3" applyFont="1" applyFill="1" applyBorder="1" applyAlignment="1">
      <alignment horizontal="left" vertical="top"/>
    </xf>
    <xf numFmtId="0" fontId="125" fillId="0" borderId="48" xfId="3" applyFont="1" applyFill="1" applyBorder="1" applyAlignment="1">
      <alignment horizontal="left" vertical="top"/>
    </xf>
    <xf numFmtId="0" fontId="140" fillId="6" borderId="49" xfId="0" applyFont="1" applyFill="1" applyBorder="1" applyAlignment="1">
      <alignment horizontal="left" vertical="top" wrapText="1"/>
    </xf>
    <xf numFmtId="197" fontId="60" fillId="0" borderId="0" xfId="0" applyNumberFormat="1" applyFont="1" applyAlignment="1">
      <alignment vertical="top"/>
    </xf>
    <xf numFmtId="197" fontId="64" fillId="0" borderId="0" xfId="0" applyNumberFormat="1" applyFont="1" applyAlignment="1">
      <alignment horizontal="left" wrapText="1" readingOrder="1"/>
    </xf>
    <xf numFmtId="0" fontId="64" fillId="0" borderId="0" xfId="0" applyFont="1" applyAlignment="1">
      <alignment horizontal="left" wrapText="1" readingOrder="1"/>
    </xf>
    <xf numFmtId="0" fontId="127" fillId="0" borderId="0" xfId="0" applyFont="1" applyAlignment="1">
      <alignment horizontal="left" wrapText="1" readingOrder="1"/>
    </xf>
    <xf numFmtId="14" fontId="65" fillId="0" borderId="47" xfId="0" applyNumberFormat="1" applyFont="1" applyBorder="1" applyAlignment="1">
      <alignment horizontal="center" vertical="top"/>
    </xf>
    <xf numFmtId="0" fontId="2" fillId="0" borderId="47" xfId="3" applyFill="1" applyBorder="1" applyAlignment="1">
      <alignment horizontal="left" vertical="top"/>
    </xf>
    <xf numFmtId="0" fontId="74" fillId="0" borderId="47" xfId="0" applyFont="1" applyBorder="1" applyAlignment="1">
      <alignment horizontal="left" vertical="top" wrapText="1"/>
    </xf>
    <xf numFmtId="0" fontId="140" fillId="0" borderId="47" xfId="0" applyFont="1" applyBorder="1" applyAlignment="1">
      <alignment horizontal="left" vertical="top" wrapText="1"/>
    </xf>
    <xf numFmtId="0" fontId="125" fillId="0" borderId="47" xfId="0" applyFont="1" applyBorder="1" applyAlignment="1">
      <alignment horizontal="center" vertical="top" wrapText="1"/>
    </xf>
    <xf numFmtId="0" fontId="163" fillId="0" borderId="47" xfId="0" applyFont="1" applyBorder="1" applyAlignment="1">
      <alignment horizontal="left" vertical="top" wrapText="1"/>
    </xf>
    <xf numFmtId="0" fontId="151" fillId="0" borderId="47" xfId="0" applyFont="1" applyBorder="1" applyAlignment="1">
      <alignment horizontal="left" vertical="top" wrapText="1"/>
    </xf>
    <xf numFmtId="14" fontId="65" fillId="0" borderId="48" xfId="0" applyNumberFormat="1" applyFont="1" applyBorder="1" applyAlignment="1">
      <alignment horizontal="center" vertical="top"/>
    </xf>
    <xf numFmtId="0" fontId="74" fillId="0" borderId="48" xfId="0" applyFont="1" applyBorder="1" applyAlignment="1">
      <alignment horizontal="left" vertical="top" wrapText="1"/>
    </xf>
    <xf numFmtId="0" fontId="140" fillId="0" borderId="48" xfId="0" applyFont="1" applyBorder="1" applyAlignment="1">
      <alignment horizontal="left" vertical="top" wrapText="1"/>
    </xf>
    <xf numFmtId="0" fontId="140" fillId="0" borderId="49" xfId="0" applyFont="1" applyBorder="1" applyAlignment="1">
      <alignment horizontal="left" vertical="top" wrapText="1"/>
    </xf>
    <xf numFmtId="0" fontId="3" fillId="0" borderId="47" xfId="0" applyFont="1" applyBorder="1" applyAlignment="1">
      <alignment horizontal="center" vertical="top"/>
    </xf>
    <xf numFmtId="0" fontId="3" fillId="0" borderId="50" xfId="0" applyFont="1" applyBorder="1" applyAlignment="1">
      <alignment horizontal="center" vertical="top"/>
    </xf>
    <xf numFmtId="14" fontId="65" fillId="0" borderId="0" xfId="0" applyNumberFormat="1" applyFont="1" applyAlignment="1">
      <alignment horizontal="center" vertical="top"/>
    </xf>
    <xf numFmtId="0" fontId="2" fillId="0" borderId="0" xfId="3" applyFill="1" applyBorder="1" applyAlignment="1">
      <alignment horizontal="left" vertical="top"/>
    </xf>
    <xf numFmtId="0" fontId="74" fillId="0" borderId="0" xfId="0" applyFont="1" applyAlignment="1">
      <alignment horizontal="left" vertical="top" wrapText="1"/>
    </xf>
    <xf numFmtId="0" fontId="136" fillId="0" borderId="0" xfId="0" applyFont="1" applyAlignment="1">
      <alignment horizontal="left" vertical="top" wrapText="1"/>
    </xf>
    <xf numFmtId="197" fontId="3" fillId="0" borderId="0" xfId="0" applyNumberFormat="1" applyFont="1" applyAlignment="1">
      <alignment horizontal="left" vertical="top"/>
    </xf>
    <xf numFmtId="14" fontId="65" fillId="6" borderId="49" xfId="0" applyNumberFormat="1" applyFont="1" applyFill="1" applyBorder="1" applyAlignment="1">
      <alignment horizontal="center" vertical="top"/>
    </xf>
    <xf numFmtId="0" fontId="2" fillId="6" borderId="47" xfId="3" applyFill="1" applyBorder="1" applyAlignment="1">
      <alignment horizontal="left" vertical="top"/>
    </xf>
    <xf numFmtId="0" fontId="74" fillId="6" borderId="49" xfId="0" applyFont="1" applyFill="1" applyBorder="1" applyAlignment="1">
      <alignment horizontal="left" vertical="top" wrapText="1"/>
    </xf>
    <xf numFmtId="0" fontId="125" fillId="6" borderId="47" xfId="0" applyFont="1" applyFill="1" applyBorder="1" applyAlignment="1">
      <alignment horizontal="center" vertical="top" wrapText="1"/>
    </xf>
    <xf numFmtId="0" fontId="165" fillId="0" borderId="0" xfId="0" applyFont="1" applyAlignment="1">
      <alignment vertical="top" wrapText="1"/>
    </xf>
    <xf numFmtId="0" fontId="125" fillId="0" borderId="48" xfId="0" applyFont="1" applyBorder="1" applyAlignment="1">
      <alignment horizontal="center" vertical="top" wrapText="1"/>
    </xf>
    <xf numFmtId="0" fontId="125" fillId="0" borderId="49" xfId="0" applyFont="1" applyBorder="1" applyAlignment="1">
      <alignment horizontal="center" vertical="top" wrapText="1"/>
    </xf>
    <xf numFmtId="0" fontId="55" fillId="0" borderId="50" xfId="3" quotePrefix="1" applyFont="1" applyFill="1" applyBorder="1"/>
    <xf numFmtId="0" fontId="140" fillId="3" borderId="47" xfId="0" applyFont="1" applyFill="1" applyBorder="1" applyAlignment="1">
      <alignment horizontal="left" vertical="top" wrapText="1"/>
    </xf>
    <xf numFmtId="183" fontId="64" fillId="12" borderId="8" xfId="0" applyNumberFormat="1" applyFont="1" applyFill="1" applyBorder="1" applyAlignment="1">
      <alignment horizontal="left" wrapText="1"/>
    </xf>
    <xf numFmtId="0" fontId="2" fillId="0" borderId="0" xfId="3"/>
    <xf numFmtId="0" fontId="0" fillId="0" borderId="0" xfId="0" applyAlignment="1">
      <alignment horizontal="left"/>
    </xf>
    <xf numFmtId="0" fontId="132" fillId="3" borderId="19" xfId="0" applyFont="1" applyFill="1" applyBorder="1" applyAlignment="1">
      <alignment vertical="center" wrapText="1"/>
    </xf>
    <xf numFmtId="0" fontId="131" fillId="3" borderId="19" xfId="0" applyFont="1" applyFill="1" applyBorder="1" applyAlignment="1">
      <alignment wrapText="1"/>
    </xf>
    <xf numFmtId="0" fontId="156" fillId="3" borderId="51" xfId="0" applyFont="1" applyFill="1" applyBorder="1" applyAlignment="1">
      <alignment vertical="center" wrapText="1"/>
    </xf>
    <xf numFmtId="0" fontId="156" fillId="3" borderId="52" xfId="0" applyFont="1" applyFill="1" applyBorder="1" applyAlignment="1">
      <alignment vertical="center" wrapText="1"/>
    </xf>
    <xf numFmtId="0" fontId="86" fillId="15" borderId="19" xfId="0" applyFont="1" applyFill="1" applyBorder="1" applyAlignment="1">
      <alignment horizontal="left" wrapText="1"/>
    </xf>
    <xf numFmtId="0" fontId="162" fillId="0" borderId="41" xfId="0" applyFont="1" applyBorder="1" applyAlignment="1">
      <alignment vertical="top" wrapText="1"/>
    </xf>
    <xf numFmtId="0" fontId="166" fillId="15" borderId="19" xfId="0" applyFont="1" applyFill="1" applyBorder="1" applyAlignment="1">
      <alignment horizontal="left" wrapText="1"/>
    </xf>
    <xf numFmtId="0" fontId="167" fillId="15" borderId="19" xfId="0" applyFont="1" applyFill="1" applyBorder="1" applyAlignment="1">
      <alignment horizontal="left" wrapText="1"/>
    </xf>
    <xf numFmtId="0" fontId="69" fillId="15" borderId="19" xfId="0" applyFont="1" applyFill="1" applyBorder="1" applyAlignment="1">
      <alignment horizontal="left" wrapText="1"/>
    </xf>
    <xf numFmtId="183" fontId="57" fillId="15" borderId="0" xfId="0" applyNumberFormat="1" applyFont="1" applyFill="1" applyAlignment="1">
      <alignment horizontal="center" vertical="top" wrapText="1"/>
    </xf>
    <xf numFmtId="49" fontId="82" fillId="0" borderId="0" xfId="0" applyNumberFormat="1" applyFont="1" applyAlignment="1">
      <alignment vertical="top" wrapText="1"/>
    </xf>
    <xf numFmtId="0" fontId="125" fillId="0" borderId="0" xfId="3" applyFont="1" applyFill="1" applyBorder="1" applyAlignment="1">
      <alignment horizontal="left" vertical="top"/>
    </xf>
    <xf numFmtId="0" fontId="125" fillId="0" borderId="4" xfId="3" applyFont="1" applyFill="1" applyBorder="1" applyAlignment="1">
      <alignment horizontal="left" vertical="top"/>
    </xf>
    <xf numFmtId="0" fontId="59" fillId="0" borderId="4" xfId="0" applyFont="1" applyBorder="1" applyAlignment="1">
      <alignment horizontal="left" vertical="center" wrapText="1"/>
    </xf>
    <xf numFmtId="167" fontId="4" fillId="0" borderId="1" xfId="0" applyNumberFormat="1" applyFont="1" applyBorder="1" applyAlignment="1">
      <alignment horizontal="left" vertical="center"/>
    </xf>
    <xf numFmtId="0" fontId="3" fillId="0" borderId="0" xfId="0" applyFont="1" applyAlignment="1">
      <alignment horizontal="left" vertical="center"/>
    </xf>
    <xf numFmtId="0" fontId="62" fillId="0" borderId="4" xfId="0" applyFont="1" applyBorder="1" applyAlignment="1">
      <alignment horizontal="left" vertical="center" wrapText="1"/>
    </xf>
    <xf numFmtId="167" fontId="41" fillId="0" borderId="10" xfId="0" applyNumberFormat="1" applyFont="1" applyBorder="1" applyAlignment="1">
      <alignment horizontal="left" vertical="center"/>
    </xf>
    <xf numFmtId="0" fontId="42" fillId="0" borderId="10" xfId="0" applyFont="1" applyBorder="1" applyAlignment="1">
      <alignment horizontal="left" vertical="center"/>
    </xf>
    <xf numFmtId="167" fontId="62" fillId="0" borderId="9" xfId="0" applyNumberFormat="1" applyFont="1" applyBorder="1" applyAlignment="1">
      <alignment horizontal="left" vertical="center"/>
    </xf>
    <xf numFmtId="167" fontId="41" fillId="0" borderId="0" xfId="0" applyNumberFormat="1" applyFont="1" applyAlignment="1">
      <alignment horizontal="left" vertical="center"/>
    </xf>
    <xf numFmtId="170" fontId="64" fillId="12" borderId="0" xfId="0" applyNumberFormat="1" applyFont="1" applyFill="1" applyAlignment="1">
      <alignment horizontal="left" vertical="center"/>
    </xf>
    <xf numFmtId="0" fontId="64" fillId="2" borderId="11" xfId="0" applyFont="1" applyFill="1" applyBorder="1" applyAlignment="1">
      <alignment horizontal="left" vertical="center" wrapText="1"/>
    </xf>
    <xf numFmtId="49" fontId="64" fillId="2" borderId="11" xfId="0" applyNumberFormat="1" applyFont="1" applyFill="1" applyBorder="1" applyAlignment="1">
      <alignment horizontal="left" vertical="center" wrapText="1"/>
    </xf>
    <xf numFmtId="0" fontId="64" fillId="2" borderId="0" xfId="0" applyFont="1" applyFill="1" applyAlignment="1">
      <alignment horizontal="left" vertical="center" wrapText="1"/>
    </xf>
    <xf numFmtId="1" fontId="64" fillId="2" borderId="11" xfId="0" applyNumberFormat="1" applyFont="1" applyFill="1" applyBorder="1" applyAlignment="1">
      <alignment horizontal="left" vertical="center" wrapText="1"/>
    </xf>
    <xf numFmtId="170" fontId="65" fillId="0" borderId="4" xfId="0" applyNumberFormat="1" applyFont="1" applyBorder="1" applyAlignment="1">
      <alignment horizontal="left" vertical="center" wrapText="1"/>
    </xf>
    <xf numFmtId="0" fontId="80" fillId="0" borderId="4" xfId="0" applyFont="1" applyBorder="1" applyAlignment="1">
      <alignment horizontal="left" vertical="center" wrapText="1"/>
    </xf>
    <xf numFmtId="0" fontId="3" fillId="0" borderId="0" xfId="0" applyFont="1" applyAlignment="1">
      <alignment horizontal="left" vertical="center" wrapText="1"/>
    </xf>
    <xf numFmtId="170" fontId="65" fillId="0" borderId="11" xfId="0" applyNumberFormat="1" applyFont="1" applyBorder="1" applyAlignment="1">
      <alignment horizontal="left" vertical="center" wrapText="1"/>
    </xf>
    <xf numFmtId="0" fontId="62" fillId="0" borderId="11" xfId="0" applyFont="1" applyBorder="1" applyAlignment="1">
      <alignment horizontal="left" vertical="center" wrapText="1"/>
    </xf>
    <xf numFmtId="0" fontId="62" fillId="0" borderId="9" xfId="0" applyFont="1" applyBorder="1" applyAlignment="1">
      <alignment horizontal="left" vertical="center" wrapText="1"/>
    </xf>
    <xf numFmtId="170" fontId="81" fillId="2" borderId="0" xfId="0" applyNumberFormat="1" applyFont="1" applyFill="1" applyAlignment="1">
      <alignment horizontal="left" vertical="center" wrapText="1"/>
    </xf>
    <xf numFmtId="49" fontId="81" fillId="2" borderId="0" xfId="0" applyNumberFormat="1" applyFont="1" applyFill="1" applyAlignment="1">
      <alignment horizontal="left" vertical="center" wrapText="1"/>
    </xf>
    <xf numFmtId="0" fontId="81" fillId="2" borderId="0" xfId="0" applyFont="1" applyFill="1" applyAlignment="1">
      <alignment horizontal="left" vertical="center" wrapText="1"/>
    </xf>
    <xf numFmtId="0" fontId="81" fillId="2" borderId="0" xfId="0" applyFont="1" applyFill="1" applyAlignment="1">
      <alignment horizontal="left" vertical="center" textRotation="90" wrapText="1"/>
    </xf>
    <xf numFmtId="0" fontId="81" fillId="2" borderId="2" xfId="0" applyFont="1" applyFill="1" applyBorder="1" applyAlignment="1">
      <alignment horizontal="left" vertical="center" wrapText="1"/>
    </xf>
    <xf numFmtId="1" fontId="81" fillId="2" borderId="17" xfId="0" applyNumberFormat="1" applyFont="1" applyFill="1" applyBorder="1" applyAlignment="1">
      <alignment horizontal="left" vertical="center" wrapText="1"/>
    </xf>
    <xf numFmtId="0" fontId="44" fillId="0" borderId="0" xfId="0" applyFont="1" applyAlignment="1">
      <alignment horizontal="left" vertical="center"/>
    </xf>
    <xf numFmtId="170" fontId="34" fillId="0" borderId="0" xfId="0" applyNumberFormat="1" applyFont="1" applyAlignment="1">
      <alignment horizontal="left" vertical="center"/>
    </xf>
    <xf numFmtId="0" fontId="73" fillId="0" borderId="0" xfId="0" applyFont="1" applyAlignment="1">
      <alignment horizontal="left" vertical="center" wrapText="1"/>
    </xf>
    <xf numFmtId="0" fontId="82" fillId="0" borderId="0" xfId="0" applyFont="1" applyAlignment="1">
      <alignment horizontal="left" vertical="center"/>
    </xf>
    <xf numFmtId="1" fontId="83" fillId="0" borderId="4" xfId="0" applyNumberFormat="1" applyFont="1" applyBorder="1" applyAlignment="1">
      <alignment horizontal="left" vertical="center"/>
    </xf>
    <xf numFmtId="0" fontId="106" fillId="0" borderId="0" xfId="0" applyFont="1" applyAlignment="1">
      <alignment horizontal="left" vertical="center"/>
    </xf>
    <xf numFmtId="1" fontId="83" fillId="0" borderId="0" xfId="0" applyNumberFormat="1" applyFont="1" applyAlignment="1">
      <alignment horizontal="left" vertical="center"/>
    </xf>
    <xf numFmtId="0" fontId="169" fillId="0" borderId="0" xfId="0" applyFont="1" applyAlignment="1">
      <alignment horizontal="left" vertical="center"/>
    </xf>
    <xf numFmtId="168" fontId="69" fillId="0" borderId="0" xfId="0" applyNumberFormat="1" applyFont="1" applyAlignment="1">
      <alignment horizontal="left" vertical="center"/>
    </xf>
    <xf numFmtId="49" fontId="3" fillId="0" borderId="0" xfId="0" applyNumberFormat="1" applyFont="1" applyAlignment="1">
      <alignment horizontal="left" vertical="center"/>
    </xf>
    <xf numFmtId="1" fontId="3" fillId="0" borderId="0" xfId="0" applyNumberFormat="1" applyFont="1" applyAlignment="1">
      <alignment horizontal="left" vertical="center"/>
    </xf>
    <xf numFmtId="0" fontId="0" fillId="0" borderId="0" xfId="0" applyAlignment="1">
      <alignment horizontal="left" vertical="center"/>
    </xf>
    <xf numFmtId="170" fontId="3" fillId="0" borderId="0" xfId="0" applyNumberFormat="1" applyFont="1" applyAlignment="1">
      <alignment horizontal="left" vertical="center"/>
    </xf>
    <xf numFmtId="166" fontId="3" fillId="0" borderId="0" xfId="0" applyNumberFormat="1" applyFont="1" applyAlignment="1">
      <alignment horizontal="left" vertical="center"/>
    </xf>
    <xf numFmtId="1" fontId="0" fillId="0" borderId="0" xfId="0" applyNumberFormat="1" applyAlignment="1">
      <alignment horizontal="left" vertical="center"/>
    </xf>
    <xf numFmtId="166" fontId="2" fillId="0" borderId="0" xfId="3" applyNumberFormat="1" applyAlignment="1">
      <alignment horizontal="left" vertical="center"/>
    </xf>
    <xf numFmtId="0" fontId="132" fillId="0" borderId="0" xfId="0" applyFont="1" applyAlignment="1">
      <alignment wrapText="1"/>
    </xf>
    <xf numFmtId="0" fontId="73" fillId="0" borderId="4" xfId="0" applyFont="1" applyBorder="1" applyAlignment="1">
      <alignment horizontal="left" vertical="center" wrapText="1"/>
    </xf>
    <xf numFmtId="0" fontId="73" fillId="3" borderId="4" xfId="0" applyFont="1" applyFill="1" applyBorder="1" applyAlignment="1">
      <alignment horizontal="left" vertical="center" wrapText="1"/>
    </xf>
    <xf numFmtId="0" fontId="45" fillId="3" borderId="4" xfId="0" applyFont="1" applyFill="1" applyBorder="1" applyAlignment="1">
      <alignment horizontal="left" vertical="center" wrapText="1"/>
    </xf>
    <xf numFmtId="0" fontId="132" fillId="3" borderId="19" xfId="0" applyFont="1" applyFill="1" applyBorder="1" applyAlignment="1">
      <alignment wrapText="1"/>
    </xf>
    <xf numFmtId="0" fontId="132" fillId="0" borderId="19" xfId="0" applyFont="1" applyBorder="1" applyAlignment="1">
      <alignment wrapText="1"/>
    </xf>
    <xf numFmtId="0" fontId="47" fillId="15" borderId="10" xfId="0" applyFont="1" applyFill="1" applyBorder="1" applyAlignment="1">
      <alignment wrapText="1"/>
    </xf>
    <xf numFmtId="183" fontId="64" fillId="12" borderId="54" xfId="0" applyNumberFormat="1" applyFont="1" applyFill="1" applyBorder="1" applyAlignment="1">
      <alignment horizontal="center" wrapText="1"/>
    </xf>
    <xf numFmtId="183" fontId="64" fillId="12" borderId="55" xfId="0" applyNumberFormat="1" applyFont="1" applyFill="1" applyBorder="1" applyAlignment="1">
      <alignment horizontal="left" wrapText="1"/>
    </xf>
    <xf numFmtId="183" fontId="64" fillId="12" borderId="56" xfId="0" applyNumberFormat="1" applyFont="1" applyFill="1" applyBorder="1" applyAlignment="1">
      <alignment horizontal="left" wrapText="1"/>
    </xf>
    <xf numFmtId="0" fontId="156" fillId="3" borderId="57" xfId="0" applyFont="1" applyFill="1" applyBorder="1" applyAlignment="1">
      <alignment horizontal="left" vertical="center" wrapText="1"/>
    </xf>
    <xf numFmtId="0" fontId="156" fillId="3" borderId="58" xfId="0" applyFont="1" applyFill="1" applyBorder="1" applyAlignment="1">
      <alignment vertical="center" wrapText="1"/>
    </xf>
    <xf numFmtId="0" fontId="156" fillId="3" borderId="59" xfId="0" applyFont="1" applyFill="1" applyBorder="1" applyAlignment="1">
      <alignment horizontal="left" vertical="center" wrapText="1"/>
    </xf>
    <xf numFmtId="0" fontId="156" fillId="3" borderId="60" xfId="0" applyFont="1" applyFill="1" applyBorder="1" applyAlignment="1">
      <alignment vertical="center" wrapText="1"/>
    </xf>
    <xf numFmtId="0" fontId="156" fillId="3" borderId="61" xfId="0" applyFont="1" applyFill="1" applyBorder="1" applyAlignment="1">
      <alignment vertical="center" wrapText="1"/>
    </xf>
    <xf numFmtId="0" fontId="35" fillId="0" borderId="62" xfId="0" applyFont="1" applyBorder="1" applyAlignment="1">
      <alignment horizontal="center" vertical="top" wrapText="1"/>
    </xf>
    <xf numFmtId="0" fontId="35" fillId="0" borderId="63" xfId="0" applyFont="1" applyBorder="1" applyAlignment="1">
      <alignment horizontal="center" vertical="top" wrapText="1"/>
    </xf>
    <xf numFmtId="183" fontId="64" fillId="12" borderId="54" xfId="0" applyNumberFormat="1" applyFont="1" applyFill="1" applyBorder="1" applyAlignment="1">
      <alignment horizontal="left" vertical="center" wrapText="1"/>
    </xf>
    <xf numFmtId="183" fontId="64" fillId="12" borderId="56" xfId="0" applyNumberFormat="1" applyFont="1" applyFill="1" applyBorder="1" applyAlignment="1">
      <alignment horizontal="left" vertical="center" wrapText="1"/>
    </xf>
    <xf numFmtId="0" fontId="156" fillId="3" borderId="57" xfId="0" applyFont="1" applyFill="1" applyBorder="1" applyAlignment="1">
      <alignment vertical="center" wrapText="1"/>
    </xf>
    <xf numFmtId="0" fontId="170" fillId="3" borderId="57" xfId="0" applyFont="1" applyFill="1" applyBorder="1" applyAlignment="1">
      <alignment vertical="center" wrapText="1"/>
    </xf>
    <xf numFmtId="0" fontId="156" fillId="3" borderId="59" xfId="0" applyFont="1" applyFill="1" applyBorder="1" applyAlignment="1">
      <alignment vertical="center" wrapText="1"/>
    </xf>
    <xf numFmtId="0" fontId="121" fillId="3" borderId="0" xfId="0" applyFont="1" applyFill="1"/>
    <xf numFmtId="183" fontId="64" fillId="12" borderId="54" xfId="0" applyNumberFormat="1" applyFont="1" applyFill="1" applyBorder="1" applyAlignment="1">
      <alignment horizontal="left" wrapText="1"/>
    </xf>
    <xf numFmtId="0" fontId="156" fillId="3" borderId="62" xfId="0" applyFont="1" applyFill="1" applyBorder="1" applyAlignment="1">
      <alignment vertical="center" wrapText="1"/>
    </xf>
    <xf numFmtId="0" fontId="156" fillId="3" borderId="64" xfId="0" applyFont="1" applyFill="1" applyBorder="1" applyAlignment="1">
      <alignment vertical="center" wrapText="1"/>
    </xf>
    <xf numFmtId="0" fontId="156" fillId="3" borderId="63" xfId="0" applyFont="1" applyFill="1" applyBorder="1" applyAlignment="1">
      <alignment vertical="center" wrapText="1"/>
    </xf>
    <xf numFmtId="183" fontId="64" fillId="12" borderId="55" xfId="0" applyNumberFormat="1" applyFont="1" applyFill="1" applyBorder="1" applyAlignment="1">
      <alignment horizontal="left" vertical="center" wrapText="1"/>
    </xf>
    <xf numFmtId="0" fontId="45" fillId="3" borderId="14" xfId="0" applyFont="1" applyFill="1" applyBorder="1" applyAlignment="1">
      <alignment horizontal="left" vertical="center" wrapText="1"/>
    </xf>
    <xf numFmtId="183" fontId="64" fillId="12" borderId="8" xfId="0" applyNumberFormat="1" applyFont="1" applyFill="1" applyBorder="1" applyAlignment="1">
      <alignment horizontal="left" textRotation="90" wrapText="1"/>
    </xf>
    <xf numFmtId="49" fontId="35" fillId="0" borderId="4" xfId="0" applyNumberFormat="1" applyFont="1" applyBorder="1" applyAlignment="1">
      <alignment horizontal="left" vertical="center" wrapText="1"/>
    </xf>
    <xf numFmtId="0" fontId="35" fillId="0" borderId="4" xfId="0" applyFont="1" applyBorder="1" applyAlignment="1">
      <alignment horizontal="left" vertical="center" wrapText="1"/>
    </xf>
    <xf numFmtId="0" fontId="82" fillId="0" borderId="4" xfId="0" applyFont="1" applyBorder="1" applyAlignment="1">
      <alignment horizontal="left" vertical="center"/>
    </xf>
    <xf numFmtId="0" fontId="168" fillId="0" borderId="0" xfId="0" applyFont="1" applyAlignment="1">
      <alignment wrapText="1"/>
    </xf>
    <xf numFmtId="0" fontId="128" fillId="0" borderId="0" xfId="0" applyFont="1" applyAlignment="1">
      <alignment vertical="center" wrapText="1"/>
    </xf>
    <xf numFmtId="0" fontId="128" fillId="0" borderId="0" xfId="0" applyFont="1" applyAlignment="1">
      <alignment horizontal="center" vertical="center" wrapText="1"/>
    </xf>
    <xf numFmtId="0" fontId="131" fillId="0" borderId="19" xfId="0" applyFont="1" applyBorder="1" applyAlignment="1">
      <alignment wrapText="1"/>
    </xf>
    <xf numFmtId="0" fontId="83" fillId="0" borderId="0" xfId="0" applyFont="1" applyAlignment="1">
      <alignment horizontal="left" vertical="center"/>
    </xf>
    <xf numFmtId="0" fontId="73" fillId="0" borderId="65" xfId="0" applyFont="1" applyBorder="1" applyAlignment="1">
      <alignment horizontal="left" vertical="center" wrapText="1"/>
    </xf>
    <xf numFmtId="0" fontId="35" fillId="0" borderId="66" xfId="0" applyFont="1" applyBorder="1" applyAlignment="1">
      <alignment horizontal="left" vertical="center" wrapText="1"/>
    </xf>
    <xf numFmtId="0" fontId="73" fillId="0" borderId="67" xfId="0" applyFont="1" applyBorder="1" applyAlignment="1">
      <alignment horizontal="left" vertical="center" wrapText="1"/>
    </xf>
    <xf numFmtId="49" fontId="35" fillId="0" borderId="68" xfId="0" applyNumberFormat="1" applyFont="1" applyBorder="1" applyAlignment="1">
      <alignment horizontal="left" vertical="center" wrapText="1"/>
    </xf>
    <xf numFmtId="0" fontId="35" fillId="0" borderId="68" xfId="0" applyFont="1" applyBorder="1" applyAlignment="1">
      <alignment horizontal="left" vertical="center" wrapText="1"/>
    </xf>
    <xf numFmtId="0" fontId="82" fillId="0" borderId="68" xfId="0" applyFont="1" applyBorder="1" applyAlignment="1">
      <alignment horizontal="left" vertical="center"/>
    </xf>
    <xf numFmtId="0" fontId="35" fillId="0" borderId="69" xfId="0" applyFont="1" applyBorder="1" applyAlignment="1">
      <alignment horizontal="left" vertical="center" wrapText="1"/>
    </xf>
    <xf numFmtId="0" fontId="73" fillId="0" borderId="70" xfId="0" applyFont="1" applyBorder="1" applyAlignment="1">
      <alignment horizontal="left" vertical="center" wrapText="1"/>
    </xf>
    <xf numFmtId="49" fontId="35" fillId="0" borderId="9" xfId="0" applyNumberFormat="1" applyFont="1" applyBorder="1" applyAlignment="1">
      <alignment horizontal="left" vertical="center" wrapText="1"/>
    </xf>
    <xf numFmtId="0" fontId="35" fillId="0" borderId="9" xfId="0" applyFont="1" applyBorder="1" applyAlignment="1">
      <alignment horizontal="left" vertical="center" wrapText="1"/>
    </xf>
    <xf numFmtId="0" fontId="82" fillId="0" borderId="9" xfId="0" applyFont="1" applyBorder="1" applyAlignment="1">
      <alignment horizontal="left" vertical="center"/>
    </xf>
    <xf numFmtId="0" fontId="35" fillId="0" borderId="71" xfId="0" applyFont="1" applyBorder="1" applyAlignment="1">
      <alignment horizontal="left" vertical="center" wrapText="1"/>
    </xf>
    <xf numFmtId="183" fontId="64" fillId="12" borderId="72" xfId="0" applyNumberFormat="1" applyFont="1" applyFill="1" applyBorder="1" applyAlignment="1">
      <alignment horizontal="left" wrapText="1"/>
    </xf>
    <xf numFmtId="183" fontId="64" fillId="12" borderId="73" xfId="0" applyNumberFormat="1" applyFont="1" applyFill="1" applyBorder="1" applyAlignment="1">
      <alignment horizontal="left" wrapText="1"/>
    </xf>
    <xf numFmtId="0" fontId="73" fillId="0" borderId="30" xfId="0" applyFont="1" applyBorder="1" applyAlignment="1">
      <alignment horizontal="left" vertical="center" wrapText="1"/>
    </xf>
    <xf numFmtId="0" fontId="35" fillId="0" borderId="29" xfId="0" applyFont="1" applyBorder="1" applyAlignment="1">
      <alignment horizontal="left" vertical="center" wrapText="1"/>
    </xf>
    <xf numFmtId="0" fontId="73" fillId="0" borderId="14" xfId="0" applyFont="1" applyBorder="1" applyAlignment="1">
      <alignment horizontal="left" vertical="center" wrapText="1"/>
    </xf>
    <xf numFmtId="0" fontId="73" fillId="3" borderId="0" xfId="0" applyFont="1" applyFill="1" applyAlignment="1">
      <alignment horizontal="left" vertical="center" wrapText="1"/>
    </xf>
    <xf numFmtId="0" fontId="45" fillId="3" borderId="0" xfId="0" applyFont="1" applyFill="1" applyAlignment="1">
      <alignment horizontal="left" vertical="center" wrapText="1"/>
    </xf>
    <xf numFmtId="169" fontId="73" fillId="3" borderId="4" xfId="0" applyNumberFormat="1" applyFont="1" applyFill="1" applyBorder="1" applyAlignment="1">
      <alignment horizontal="left" vertical="center" wrapText="1"/>
    </xf>
    <xf numFmtId="169" fontId="45" fillId="3" borderId="4" xfId="0" applyNumberFormat="1" applyFont="1" applyFill="1" applyBorder="1" applyAlignment="1">
      <alignment horizontal="left" vertical="center" wrapText="1"/>
    </xf>
    <xf numFmtId="16" fontId="0" fillId="0" borderId="0" xfId="0" applyNumberFormat="1"/>
    <xf numFmtId="0" fontId="59" fillId="0" borderId="4" xfId="0" applyFont="1" applyBorder="1" applyAlignment="1">
      <alignment horizontal="left" vertical="top" wrapText="1" indent="1"/>
    </xf>
    <xf numFmtId="0" fontId="149" fillId="3" borderId="1" xfId="0" applyFont="1" applyFill="1" applyBorder="1"/>
    <xf numFmtId="183" fontId="64" fillId="16" borderId="8" xfId="0" applyNumberFormat="1" applyFont="1" applyFill="1" applyBorder="1" applyAlignment="1">
      <alignment horizontal="left"/>
    </xf>
    <xf numFmtId="0" fontId="64" fillId="16" borderId="8" xfId="0" applyFont="1" applyFill="1" applyBorder="1" applyAlignment="1">
      <alignment horizontal="left"/>
    </xf>
    <xf numFmtId="183" fontId="64" fillId="16" borderId="74" xfId="0" applyNumberFormat="1" applyFont="1" applyFill="1" applyBorder="1" applyAlignment="1">
      <alignment horizontal="left"/>
    </xf>
    <xf numFmtId="0" fontId="46" fillId="0" borderId="4" xfId="0" applyFont="1" applyBorder="1" applyAlignment="1">
      <alignment horizontal="left" vertical="center" wrapText="1" indent="2"/>
    </xf>
    <xf numFmtId="0" fontId="44" fillId="0" borderId="4" xfId="0" applyFont="1" applyBorder="1" applyAlignment="1">
      <alignment vertical="center" wrapText="1"/>
    </xf>
    <xf numFmtId="0" fontId="44" fillId="15" borderId="4" xfId="0" applyFont="1" applyFill="1" applyBorder="1" applyAlignment="1">
      <alignment vertical="center" wrapText="1"/>
    </xf>
    <xf numFmtId="0" fontId="126" fillId="0" borderId="4" xfId="0" applyFont="1" applyBorder="1" applyAlignment="1">
      <alignment vertical="center" wrapText="1"/>
    </xf>
    <xf numFmtId="0" fontId="126" fillId="15" borderId="4" xfId="0" applyFont="1" applyFill="1" applyBorder="1" applyAlignment="1">
      <alignment vertical="center" wrapText="1"/>
    </xf>
    <xf numFmtId="0" fontId="46" fillId="0" borderId="14" xfId="0" applyFont="1" applyBorder="1" applyAlignment="1">
      <alignment horizontal="left" vertical="center" wrapText="1" indent="2"/>
    </xf>
    <xf numFmtId="0" fontId="126" fillId="0" borderId="14" xfId="0" applyFont="1" applyBorder="1" applyAlignment="1">
      <alignment vertical="center" wrapText="1"/>
    </xf>
    <xf numFmtId="0" fontId="0" fillId="0" borderId="0" xfId="0" quotePrefix="1"/>
    <xf numFmtId="0" fontId="57" fillId="15" borderId="4" xfId="0" applyFont="1" applyFill="1" applyBorder="1" applyAlignment="1">
      <alignment vertical="center" wrapText="1"/>
    </xf>
    <xf numFmtId="0" fontId="69" fillId="0" borderId="4" xfId="0" applyFont="1" applyBorder="1" applyAlignment="1">
      <alignment horizontal="left" vertical="top" wrapText="1"/>
    </xf>
    <xf numFmtId="0" fontId="44" fillId="6" borderId="4" xfId="0" applyFont="1" applyFill="1" applyBorder="1" applyAlignment="1">
      <alignment vertical="center" wrapText="1"/>
    </xf>
    <xf numFmtId="0" fontId="46" fillId="6" borderId="4" xfId="0" applyFont="1" applyFill="1" applyBorder="1" applyAlignment="1">
      <alignment horizontal="left" vertical="center" wrapText="1" indent="2"/>
    </xf>
    <xf numFmtId="0" fontId="57" fillId="6" borderId="4" xfId="0" applyFont="1" applyFill="1" applyBorder="1" applyAlignment="1">
      <alignment vertical="center" wrapText="1"/>
    </xf>
    <xf numFmtId="0" fontId="121" fillId="3" borderId="27" xfId="0" applyFont="1" applyFill="1" applyBorder="1"/>
    <xf numFmtId="0" fontId="121" fillId="3" borderId="28" xfId="0" applyFont="1" applyFill="1" applyBorder="1"/>
    <xf numFmtId="0" fontId="121" fillId="3" borderId="26" xfId="0" applyFont="1" applyFill="1" applyBorder="1"/>
    <xf numFmtId="0" fontId="106" fillId="0" borderId="0" xfId="0" applyFont="1" applyAlignment="1">
      <alignment horizontal="left" vertical="center" wrapText="1"/>
    </xf>
    <xf numFmtId="0" fontId="172" fillId="0" borderId="0" xfId="0" applyFont="1" applyAlignment="1">
      <alignment horizontal="left"/>
    </xf>
    <xf numFmtId="0" fontId="121" fillId="0" borderId="0" xfId="0" applyFont="1" applyAlignment="1">
      <alignment horizontal="left" wrapText="1"/>
    </xf>
    <xf numFmtId="0" fontId="155" fillId="0" borderId="4" xfId="0" applyFont="1" applyBorder="1" applyAlignment="1">
      <alignment horizontal="left" vertical="top" wrapText="1"/>
    </xf>
    <xf numFmtId="0" fontId="173" fillId="0" borderId="0" xfId="0" applyFont="1" applyAlignment="1">
      <alignment horizontal="left" vertical="center"/>
    </xf>
    <xf numFmtId="0" fontId="73" fillId="0" borderId="75" xfId="0" applyFont="1" applyBorder="1" applyAlignment="1">
      <alignment horizontal="left" vertical="center" wrapText="1"/>
    </xf>
    <xf numFmtId="49" fontId="35" fillId="0" borderId="14" xfId="0" applyNumberFormat="1" applyFont="1" applyBorder="1" applyAlignment="1">
      <alignment horizontal="left" vertical="center" wrapText="1"/>
    </xf>
    <xf numFmtId="0" fontId="35" fillId="0" borderId="14" xfId="0" applyFont="1" applyBorder="1" applyAlignment="1">
      <alignment horizontal="left" vertical="center" wrapText="1"/>
    </xf>
    <xf numFmtId="0" fontId="82" fillId="0" borderId="14" xfId="0" applyFont="1" applyBorder="1" applyAlignment="1">
      <alignment horizontal="left" vertical="center"/>
    </xf>
    <xf numFmtId="0" fontId="35" fillId="0" borderId="76" xfId="0" applyFont="1" applyBorder="1" applyAlignment="1">
      <alignment horizontal="left" vertical="center" wrapText="1"/>
    </xf>
    <xf numFmtId="0" fontId="0" fillId="0" borderId="0" xfId="0" applyAlignment="1">
      <alignment horizontal="left" wrapText="1"/>
    </xf>
    <xf numFmtId="0" fontId="122" fillId="0" borderId="0" xfId="0" applyFont="1" applyAlignment="1">
      <alignment horizontal="left" vertical="center" wrapText="1" indent="3"/>
    </xf>
    <xf numFmtId="0" fontId="155" fillId="0" borderId="9" xfId="0" applyFont="1" applyBorder="1" applyAlignment="1">
      <alignment vertical="top" wrapText="1" indent="1"/>
    </xf>
    <xf numFmtId="0" fontId="155" fillId="0" borderId="4" xfId="0" applyFont="1" applyBorder="1" applyAlignment="1">
      <alignment vertical="top" wrapText="1" indent="1"/>
    </xf>
    <xf numFmtId="0" fontId="59" fillId="0" borderId="9" xfId="0" applyFont="1" applyBorder="1" applyAlignment="1">
      <alignment vertical="top" wrapText="1" indent="1"/>
    </xf>
    <xf numFmtId="0" fontId="59" fillId="0" borderId="4" xfId="0" applyFont="1" applyBorder="1" applyAlignment="1">
      <alignment vertical="top" wrapText="1" indent="1"/>
    </xf>
    <xf numFmtId="0" fontId="59" fillId="0" borderId="4" xfId="0" applyFont="1" applyBorder="1" applyAlignment="1">
      <alignment vertical="top" wrapText="1"/>
    </xf>
    <xf numFmtId="0" fontId="59" fillId="0" borderId="5" xfId="0" applyFont="1" applyBorder="1" applyAlignment="1">
      <alignment vertical="top" wrapText="1"/>
    </xf>
    <xf numFmtId="49" fontId="35" fillId="0" borderId="0" xfId="0" applyNumberFormat="1" applyFont="1" applyAlignment="1">
      <alignment horizontal="left" vertical="center" wrapText="1"/>
    </xf>
    <xf numFmtId="172" fontId="178" fillId="0" borderId="0" xfId="0" applyNumberFormat="1" applyFont="1" applyAlignment="1">
      <alignment horizontal="center" vertical="top"/>
    </xf>
    <xf numFmtId="183" fontId="64" fillId="16" borderId="77" xfId="0" applyNumberFormat="1" applyFont="1" applyFill="1" applyBorder="1" applyAlignment="1">
      <alignment horizontal="left"/>
    </xf>
    <xf numFmtId="0" fontId="44" fillId="0" borderId="14" xfId="0" applyFont="1" applyBorder="1" applyAlignment="1">
      <alignment vertical="center" wrapText="1"/>
    </xf>
    <xf numFmtId="0" fontId="126" fillId="15" borderId="14" xfId="0" quotePrefix="1" applyFont="1" applyFill="1" applyBorder="1" applyAlignment="1">
      <alignment vertical="center" wrapText="1"/>
    </xf>
    <xf numFmtId="167" fontId="46" fillId="0" borderId="14" xfId="0" applyNumberFormat="1" applyFont="1" applyBorder="1" applyAlignment="1">
      <alignment horizontal="left" vertical="center" wrapText="1"/>
    </xf>
    <xf numFmtId="0" fontId="83" fillId="0" borderId="0" xfId="0" applyFont="1" applyAlignment="1">
      <alignment vertical="top"/>
    </xf>
    <xf numFmtId="0" fontId="4" fillId="0" borderId="7" xfId="0" applyFont="1" applyBorder="1" applyAlignment="1">
      <alignment vertical="top"/>
    </xf>
    <xf numFmtId="0" fontId="180" fillId="19" borderId="0" xfId="0" applyFont="1" applyFill="1"/>
    <xf numFmtId="0" fontId="180" fillId="19" borderId="0" xfId="0" applyFont="1" applyFill="1" applyAlignment="1">
      <alignment horizontal="center"/>
    </xf>
    <xf numFmtId="14" fontId="0" fillId="0" borderId="0" xfId="0" applyNumberFormat="1"/>
    <xf numFmtId="0" fontId="4" fillId="0" borderId="7" xfId="0" applyFont="1" applyBorder="1" applyAlignment="1">
      <alignment horizontal="left" vertical="top"/>
    </xf>
    <xf numFmtId="0" fontId="180" fillId="19" borderId="0" xfId="0" applyFont="1" applyFill="1" applyAlignment="1">
      <alignment horizontal="left"/>
    </xf>
    <xf numFmtId="0" fontId="181" fillId="17" borderId="19" xfId="0" applyFont="1" applyFill="1" applyBorder="1" applyAlignment="1">
      <alignment vertical="center" wrapText="1"/>
    </xf>
    <xf numFmtId="0" fontId="181" fillId="3" borderId="19" xfId="0" applyFont="1" applyFill="1" applyBorder="1" applyAlignment="1">
      <alignment vertical="center" wrapText="1"/>
    </xf>
    <xf numFmtId="0" fontId="183" fillId="0" borderId="0" xfId="0" applyFont="1" applyAlignment="1">
      <alignment horizontal="left" vertical="center" wrapText="1"/>
    </xf>
    <xf numFmtId="0" fontId="184" fillId="0" borderId="0" xfId="0" applyFont="1" applyAlignment="1">
      <alignment horizontal="left" vertical="center" wrapText="1"/>
    </xf>
    <xf numFmtId="170" fontId="83" fillId="0" borderId="0" xfId="0" applyNumberFormat="1" applyFont="1" applyAlignment="1">
      <alignment horizontal="left" vertical="center"/>
    </xf>
    <xf numFmtId="0" fontId="185" fillId="0" borderId="0" xfId="0" applyFont="1" applyAlignment="1">
      <alignment horizontal="left" vertical="center" wrapText="1"/>
    </xf>
    <xf numFmtId="0" fontId="124" fillId="0" borderId="0" xfId="0" applyFont="1" applyAlignment="1">
      <alignment horizontal="left" vertical="center"/>
    </xf>
    <xf numFmtId="170" fontId="184" fillId="0" borderId="0" xfId="0" applyNumberFormat="1" applyFont="1" applyAlignment="1">
      <alignment horizontal="left" vertical="center"/>
    </xf>
    <xf numFmtId="0" fontId="186" fillId="0" borderId="0" xfId="0" applyFont="1" applyAlignment="1">
      <alignment horizontal="left" vertical="center"/>
    </xf>
    <xf numFmtId="0" fontId="186" fillId="0" borderId="0" xfId="0" applyFont="1" applyAlignment="1">
      <alignment horizontal="left" vertical="center" wrapText="1"/>
    </xf>
    <xf numFmtId="0" fontId="184" fillId="0" borderId="0" xfId="0" applyFont="1" applyAlignment="1">
      <alignment horizontal="left" vertical="center"/>
    </xf>
    <xf numFmtId="170" fontId="183" fillId="0" borderId="0" xfId="0" applyNumberFormat="1" applyFont="1" applyAlignment="1">
      <alignment horizontal="left" vertical="center"/>
    </xf>
    <xf numFmtId="0" fontId="187" fillId="0" borderId="0" xfId="0" applyFont="1" applyAlignment="1">
      <alignment horizontal="left" vertical="center"/>
    </xf>
    <xf numFmtId="1" fontId="183" fillId="0" borderId="0" xfId="0" applyNumberFormat="1" applyFont="1" applyAlignment="1">
      <alignment horizontal="left" vertical="center"/>
    </xf>
    <xf numFmtId="0" fontId="183" fillId="0" borderId="0" xfId="0" applyFont="1" applyAlignment="1">
      <alignment horizontal="left" vertical="center"/>
    </xf>
    <xf numFmtId="170" fontId="35" fillId="0" borderId="0" xfId="0" applyNumberFormat="1" applyFont="1" applyAlignment="1">
      <alignment horizontal="left" vertical="center" wrapText="1"/>
    </xf>
    <xf numFmtId="170" fontId="185" fillId="0" borderId="0" xfId="0" applyNumberFormat="1" applyFont="1" applyAlignment="1">
      <alignment horizontal="left" vertical="center" wrapText="1"/>
    </xf>
    <xf numFmtId="3" fontId="0" fillId="0" borderId="0" xfId="0" applyNumberFormat="1" applyAlignment="1">
      <alignment horizontal="left" wrapText="1"/>
    </xf>
    <xf numFmtId="3" fontId="0" fillId="0" borderId="0" xfId="0" applyNumberFormat="1" applyAlignment="1">
      <alignment horizontal="left"/>
    </xf>
    <xf numFmtId="170" fontId="188" fillId="20" borderId="0" xfId="0" applyNumberFormat="1" applyFont="1" applyFill="1" applyAlignment="1">
      <alignment horizontal="left" vertical="center"/>
    </xf>
    <xf numFmtId="170" fontId="189" fillId="20" borderId="0" xfId="0" applyNumberFormat="1" applyFont="1" applyFill="1" applyAlignment="1">
      <alignment horizontal="left" vertical="center" wrapText="1"/>
    </xf>
    <xf numFmtId="49" fontId="189" fillId="20" borderId="0" xfId="0" applyNumberFormat="1" applyFont="1" applyFill="1" applyAlignment="1">
      <alignment horizontal="left" vertical="center" wrapText="1"/>
    </xf>
    <xf numFmtId="170" fontId="190" fillId="20" borderId="0" xfId="0" applyNumberFormat="1" applyFont="1" applyFill="1" applyAlignment="1">
      <alignment horizontal="left" vertical="center" wrapText="1"/>
    </xf>
    <xf numFmtId="0" fontId="189" fillId="20" borderId="0" xfId="0" applyFont="1" applyFill="1" applyAlignment="1">
      <alignment horizontal="left" vertical="center" wrapText="1"/>
    </xf>
    <xf numFmtId="0" fontId="190" fillId="20" borderId="0" xfId="0" applyFont="1" applyFill="1" applyAlignment="1">
      <alignment horizontal="left" vertical="center" wrapText="1"/>
    </xf>
    <xf numFmtId="0" fontId="191" fillId="20" borderId="0" xfId="0" applyFont="1" applyFill="1" applyAlignment="1">
      <alignment horizontal="left" vertical="center"/>
    </xf>
    <xf numFmtId="0" fontId="191" fillId="20" borderId="0" xfId="0" applyFont="1" applyFill="1" applyAlignment="1">
      <alignment horizontal="left" vertical="center" wrapText="1"/>
    </xf>
    <xf numFmtId="0" fontId="192" fillId="20" borderId="0" xfId="0" applyFont="1" applyFill="1" applyAlignment="1">
      <alignment horizontal="left" vertical="center" wrapText="1"/>
    </xf>
    <xf numFmtId="0" fontId="193" fillId="20" borderId="0" xfId="0" applyFont="1" applyFill="1" applyAlignment="1">
      <alignment horizontal="left" vertical="center"/>
    </xf>
    <xf numFmtId="1" fontId="188" fillId="20" borderId="0" xfId="0" applyNumberFormat="1" applyFont="1" applyFill="1" applyAlignment="1">
      <alignment horizontal="left" vertical="center"/>
    </xf>
    <xf numFmtId="0" fontId="194" fillId="20" borderId="0" xfId="0" applyFont="1" applyFill="1" applyAlignment="1">
      <alignment horizontal="left" vertical="center" wrapText="1"/>
    </xf>
    <xf numFmtId="0" fontId="173" fillId="20" borderId="0" xfId="0" applyFont="1" applyFill="1" applyAlignment="1">
      <alignment horizontal="left" vertical="center"/>
    </xf>
    <xf numFmtId="0" fontId="195" fillId="0" borderId="0" xfId="0" applyFont="1" applyAlignment="1">
      <alignment horizontal="left" vertical="center"/>
    </xf>
    <xf numFmtId="0" fontId="196" fillId="0" borderId="0" xfId="0" applyFont="1"/>
    <xf numFmtId="0" fontId="83" fillId="20" borderId="0" xfId="0" applyFont="1" applyFill="1" applyAlignment="1">
      <alignment horizontal="left" vertical="center" wrapText="1"/>
    </xf>
    <xf numFmtId="0" fontId="133" fillId="0" borderId="0" xfId="0" applyFont="1" applyAlignment="1">
      <alignment wrapText="1"/>
    </xf>
    <xf numFmtId="0" fontId="188" fillId="20" borderId="0" xfId="0" applyFont="1" applyFill="1" applyAlignment="1">
      <alignment horizontal="left" vertical="center" wrapText="1"/>
    </xf>
    <xf numFmtId="1" fontId="183" fillId="0" borderId="4" xfId="0" applyNumberFormat="1" applyFont="1" applyBorder="1" applyAlignment="1">
      <alignment horizontal="left" vertical="center"/>
    </xf>
    <xf numFmtId="1" fontId="184" fillId="0" borderId="0" xfId="0" applyNumberFormat="1" applyFont="1" applyAlignment="1">
      <alignment horizontal="left" vertical="center"/>
    </xf>
    <xf numFmtId="0" fontId="44" fillId="0" borderId="0" xfId="0" applyFont="1" applyFill="1" applyAlignment="1">
      <alignment vertical="center" wrapText="1"/>
    </xf>
    <xf numFmtId="0" fontId="36" fillId="0" borderId="0" xfId="0" applyFont="1" applyAlignment="1">
      <alignment horizontal="left" vertical="center" wrapText="1"/>
    </xf>
    <xf numFmtId="0" fontId="4" fillId="0" borderId="1" xfId="0" applyFont="1" applyBorder="1" applyAlignment="1">
      <alignment vertical="center"/>
    </xf>
    <xf numFmtId="0" fontId="11" fillId="4" borderId="0" xfId="0" applyFont="1" applyFill="1" applyAlignment="1">
      <alignment horizontal="center" vertical="center" textRotation="90"/>
    </xf>
    <xf numFmtId="0" fontId="11" fillId="5" borderId="0" xfId="0" applyFont="1" applyFill="1" applyAlignment="1">
      <alignment horizontal="center" vertical="center" textRotation="90"/>
    </xf>
    <xf numFmtId="0" fontId="11" fillId="7" borderId="0" xfId="0" applyFont="1" applyFill="1" applyAlignment="1">
      <alignment horizontal="center" vertical="center" textRotation="90"/>
    </xf>
    <xf numFmtId="0" fontId="27" fillId="8" borderId="0" xfId="0" applyFont="1" applyFill="1" applyAlignment="1">
      <alignment horizontal="center" vertical="center" textRotation="90"/>
    </xf>
    <xf numFmtId="0" fontId="33" fillId="0" borderId="0" xfId="0" applyFont="1" applyAlignment="1">
      <alignment horizontal="left" vertical="center"/>
    </xf>
    <xf numFmtId="165" fontId="4" fillId="0" borderId="1" xfId="0" applyNumberFormat="1" applyFont="1" applyBorder="1" applyAlignment="1">
      <alignment horizontal="left" vertical="top"/>
    </xf>
    <xf numFmtId="0" fontId="46" fillId="0" borderId="4" xfId="0" applyFont="1" applyBorder="1" applyAlignment="1">
      <alignment horizontal="left" vertical="top" wrapText="1"/>
    </xf>
    <xf numFmtId="0" fontId="35" fillId="0" borderId="4" xfId="0" applyFont="1" applyBorder="1" applyAlignment="1">
      <alignment horizontal="left" vertical="top" wrapText="1"/>
    </xf>
    <xf numFmtId="167" fontId="41" fillId="0" borderId="10" xfId="0" applyNumberFormat="1" applyFont="1" applyBorder="1" applyAlignment="1">
      <alignment horizontal="left"/>
    </xf>
    <xf numFmtId="167" fontId="36" fillId="0" borderId="0" xfId="0" applyNumberFormat="1" applyFont="1" applyAlignment="1">
      <alignment horizontal="left" wrapText="1"/>
    </xf>
    <xf numFmtId="0" fontId="46" fillId="0" borderId="9" xfId="0" applyFont="1" applyBorder="1" applyAlignment="1">
      <alignment horizontal="left" vertical="top" wrapText="1"/>
    </xf>
    <xf numFmtId="0" fontId="62" fillId="0" borderId="9" xfId="0" applyFont="1" applyBorder="1" applyAlignment="1">
      <alignment horizontal="left" vertical="top" wrapText="1"/>
    </xf>
    <xf numFmtId="0" fontId="62" fillId="0" borderId="4" xfId="0" applyFont="1" applyBorder="1" applyAlignment="1">
      <alignment horizontal="left" vertical="top" wrapText="1"/>
    </xf>
    <xf numFmtId="167" fontId="62" fillId="0" borderId="11" xfId="0" applyNumberFormat="1" applyFont="1" applyBorder="1" applyAlignment="1">
      <alignment horizontal="left" indent="2"/>
    </xf>
    <xf numFmtId="0" fontId="42" fillId="0" borderId="10" xfId="0" applyFont="1" applyBorder="1" applyAlignment="1">
      <alignment horizontal="left" vertical="top"/>
    </xf>
    <xf numFmtId="168" fontId="46" fillId="0" borderId="9" xfId="0" applyNumberFormat="1" applyFont="1" applyBorder="1" applyAlignment="1">
      <alignment horizontal="left" vertical="top" wrapText="1"/>
    </xf>
    <xf numFmtId="168" fontId="46" fillId="0" borderId="4" xfId="0" applyNumberFormat="1" applyFont="1" applyBorder="1" applyAlignment="1">
      <alignment horizontal="left" vertical="top" wrapText="1"/>
    </xf>
    <xf numFmtId="167" fontId="62" fillId="0" borderId="11" xfId="0" applyNumberFormat="1" applyFont="1" applyBorder="1" applyAlignment="1">
      <alignment horizontal="left"/>
    </xf>
    <xf numFmtId="0" fontId="59" fillId="0" borderId="0" xfId="0" applyFont="1" applyAlignment="1">
      <alignment horizontal="left" vertical="top" wrapText="1"/>
    </xf>
    <xf numFmtId="0" fontId="58" fillId="0" borderId="0" xfId="0" applyFont="1" applyAlignment="1">
      <alignment horizontal="left" vertical="top"/>
    </xf>
    <xf numFmtId="0" fontId="35" fillId="0" borderId="0" xfId="0" applyFont="1" applyAlignment="1">
      <alignment vertical="top" wrapText="1"/>
    </xf>
    <xf numFmtId="0" fontId="64" fillId="2" borderId="12" xfId="0" applyFont="1" applyFill="1" applyBorder="1" applyAlignment="1">
      <alignment horizontal="left" vertical="top" wrapText="1"/>
    </xf>
    <xf numFmtId="0" fontId="64" fillId="2" borderId="12" xfId="0" applyFont="1" applyFill="1" applyBorder="1" applyAlignment="1">
      <alignment vertical="top" wrapText="1"/>
    </xf>
    <xf numFmtId="0" fontId="59" fillId="0" borderId="15" xfId="0" applyFont="1" applyBorder="1" applyAlignment="1">
      <alignment horizontal="left" vertical="top" wrapText="1"/>
    </xf>
    <xf numFmtId="49" fontId="71" fillId="0" borderId="0" xfId="0" applyNumberFormat="1" applyFont="1" applyAlignment="1">
      <alignment horizontal="left" vertical="top" wrapText="1"/>
    </xf>
    <xf numFmtId="170" fontId="46" fillId="0" borderId="4" xfId="0" applyNumberFormat="1" applyFont="1" applyBorder="1" applyAlignment="1">
      <alignment horizontal="left"/>
    </xf>
    <xf numFmtId="0" fontId="59" fillId="0" borderId="14" xfId="0" applyFont="1" applyBorder="1" applyAlignment="1">
      <alignment horizontal="left" vertical="top" wrapText="1"/>
    </xf>
    <xf numFmtId="0" fontId="59" fillId="0" borderId="4" xfId="0" applyFont="1" applyBorder="1" applyAlignment="1">
      <alignment horizontal="left" vertical="center" wrapText="1"/>
    </xf>
    <xf numFmtId="1" fontId="86" fillId="0" borderId="4" xfId="0" applyNumberFormat="1" applyFont="1" applyBorder="1" applyAlignment="1">
      <alignment horizontal="left" vertical="center" wrapText="1"/>
    </xf>
    <xf numFmtId="167" fontId="41" fillId="0" borderId="10" xfId="0" applyNumberFormat="1" applyFont="1" applyBorder="1" applyAlignment="1">
      <alignment horizontal="left" vertical="center"/>
    </xf>
    <xf numFmtId="0" fontId="80" fillId="0" borderId="4" xfId="0" applyFont="1" applyBorder="1" applyAlignment="1">
      <alignment horizontal="left" vertical="center" wrapText="1"/>
    </xf>
    <xf numFmtId="0" fontId="59" fillId="0" borderId="11" xfId="0" applyFont="1" applyBorder="1" applyAlignment="1">
      <alignment horizontal="left" vertical="center" wrapText="1"/>
    </xf>
    <xf numFmtId="0" fontId="62" fillId="0" borderId="11" xfId="0" applyFont="1" applyBorder="1" applyAlignment="1">
      <alignment horizontal="left" vertical="center" wrapText="1"/>
    </xf>
    <xf numFmtId="167" fontId="62" fillId="0" borderId="11" xfId="0" applyNumberFormat="1" applyFont="1" applyBorder="1" applyAlignment="1">
      <alignment horizontal="left" vertical="center"/>
    </xf>
    <xf numFmtId="0" fontId="46" fillId="0" borderId="4" xfId="0" applyFont="1" applyBorder="1" applyAlignment="1">
      <alignment horizontal="left" vertical="center" wrapText="1"/>
    </xf>
    <xf numFmtId="0" fontId="35" fillId="0" borderId="0" xfId="0" applyFont="1" applyAlignment="1">
      <alignment horizontal="left" vertical="center" wrapText="1"/>
    </xf>
    <xf numFmtId="0" fontId="35" fillId="0" borderId="14" xfId="0" applyFont="1" applyBorder="1" applyAlignment="1">
      <alignment horizontal="left" vertical="center" wrapText="1"/>
    </xf>
    <xf numFmtId="167" fontId="4" fillId="0" borderId="1" xfId="0" applyNumberFormat="1" applyFont="1" applyBorder="1" applyAlignment="1">
      <alignment horizontal="left" vertical="center"/>
    </xf>
    <xf numFmtId="0" fontId="75" fillId="0" borderId="4" xfId="0" applyFont="1" applyBorder="1" applyAlignment="1">
      <alignment horizontal="left" vertical="top" wrapText="1"/>
    </xf>
    <xf numFmtId="172" fontId="46" fillId="0" borderId="4" xfId="0" applyNumberFormat="1" applyFont="1" applyBorder="1" applyAlignment="1">
      <alignment horizontal="left" vertical="top" wrapText="1"/>
    </xf>
    <xf numFmtId="0" fontId="59" fillId="0" borderId="4" xfId="0" applyFont="1" applyBorder="1" applyAlignment="1">
      <alignment horizontal="left" vertical="top" wrapText="1"/>
    </xf>
    <xf numFmtId="0" fontId="59" fillId="0" borderId="11" xfId="0" applyFont="1" applyBorder="1" applyAlignment="1">
      <alignment horizontal="left" vertical="top" wrapText="1"/>
    </xf>
    <xf numFmtId="0" fontId="80" fillId="0" borderId="4" xfId="0" applyFont="1" applyBorder="1" applyAlignment="1">
      <alignment horizontal="left" vertical="top" wrapText="1"/>
    </xf>
    <xf numFmtId="0" fontId="59" fillId="0" borderId="16" xfId="0" applyFont="1" applyBorder="1" applyAlignment="1">
      <alignment horizontal="left" vertical="top" wrapText="1"/>
    </xf>
    <xf numFmtId="0" fontId="62" fillId="0" borderId="16" xfId="0" applyFont="1" applyBorder="1" applyAlignment="1">
      <alignment horizontal="center" vertical="top" wrapText="1"/>
    </xf>
    <xf numFmtId="0" fontId="42" fillId="0" borderId="19" xfId="0" applyFont="1" applyBorder="1" applyAlignment="1">
      <alignment horizontal="left" vertical="top"/>
    </xf>
    <xf numFmtId="167" fontId="62" fillId="0" borderId="16" xfId="0" applyNumberFormat="1" applyFont="1" applyBorder="1"/>
    <xf numFmtId="174" fontId="90" fillId="0" borderId="18" xfId="0" applyNumberFormat="1" applyFont="1" applyBorder="1" applyAlignment="1">
      <alignment horizontal="left" vertical="top" wrapText="1"/>
    </xf>
    <xf numFmtId="0" fontId="91" fillId="0" borderId="18" xfId="0" applyFont="1" applyBorder="1" applyAlignment="1">
      <alignment horizontal="left" vertical="top" wrapText="1"/>
    </xf>
    <xf numFmtId="0" fontId="92" fillId="0" borderId="18" xfId="0" applyFont="1" applyBorder="1" applyAlignment="1">
      <alignment horizontal="left" vertical="top" wrapText="1"/>
    </xf>
    <xf numFmtId="173" fontId="42" fillId="0" borderId="19" xfId="0" applyNumberFormat="1" applyFont="1" applyBorder="1" applyAlignment="1">
      <alignment horizontal="left" vertical="top"/>
    </xf>
    <xf numFmtId="0" fontId="80" fillId="0" borderId="11" xfId="0" applyFont="1" applyBorder="1" applyAlignment="1">
      <alignment horizontal="left" vertical="center" wrapText="1"/>
    </xf>
    <xf numFmtId="167" fontId="62" fillId="0" borderId="16" xfId="0" applyNumberFormat="1" applyFont="1" applyBorder="1" applyAlignment="1">
      <alignment vertical="center"/>
    </xf>
    <xf numFmtId="0" fontId="77" fillId="0" borderId="4" xfId="0" applyFont="1" applyBorder="1" applyAlignment="1">
      <alignment horizontal="left" vertical="top" wrapText="1"/>
    </xf>
    <xf numFmtId="0" fontId="75" fillId="0" borderId="18" xfId="0" applyFont="1" applyBorder="1" applyAlignment="1">
      <alignment horizontal="left" vertical="top" wrapText="1"/>
    </xf>
    <xf numFmtId="0" fontId="75" fillId="0" borderId="34" xfId="0" applyFont="1" applyBorder="1" applyAlignment="1">
      <alignment horizontal="left" vertical="top" wrapText="1"/>
    </xf>
    <xf numFmtId="167" fontId="41" fillId="0" borderId="0" xfId="0" applyNumberFormat="1" applyFont="1" applyAlignment="1">
      <alignment horizontal="left"/>
    </xf>
    <xf numFmtId="167" fontId="62" fillId="0" borderId="9" xfId="0" applyNumberFormat="1" applyFont="1" applyBorder="1" applyAlignment="1">
      <alignment vertical="top"/>
    </xf>
    <xf numFmtId="0" fontId="58" fillId="0" borderId="4" xfId="0" applyFont="1" applyBorder="1" applyAlignment="1">
      <alignment horizontal="left" vertical="top" wrapText="1"/>
    </xf>
    <xf numFmtId="0" fontId="58" fillId="0" borderId="4" xfId="0" applyFont="1" applyBorder="1" applyAlignment="1">
      <alignment horizontal="left" vertical="top"/>
    </xf>
    <xf numFmtId="0" fontId="71" fillId="0" borderId="15" xfId="0" applyFont="1" applyBorder="1" applyAlignment="1">
      <alignment horizontal="left" vertical="top" wrapText="1"/>
    </xf>
    <xf numFmtId="0" fontId="71" fillId="0" borderId="4" xfId="0" applyFont="1" applyBorder="1" applyAlignment="1">
      <alignment horizontal="left" vertical="top" wrapText="1"/>
    </xf>
    <xf numFmtId="0" fontId="111" fillId="0" borderId="4" xfId="0" applyFont="1" applyBorder="1" applyAlignment="1">
      <alignment horizontal="left" vertical="top" wrapText="1"/>
    </xf>
    <xf numFmtId="167" fontId="62" fillId="0" borderId="4" xfId="0" applyNumberFormat="1" applyFont="1" applyBorder="1" applyAlignment="1">
      <alignment horizontal="left" vertical="center"/>
    </xf>
    <xf numFmtId="183" fontId="46" fillId="0" borderId="4" xfId="0" applyNumberFormat="1" applyFont="1" applyBorder="1" applyAlignment="1">
      <alignment horizontal="left" vertical="top" wrapText="1"/>
    </xf>
    <xf numFmtId="167" fontId="62" fillId="0" borderId="18" xfId="0" applyNumberFormat="1" applyFont="1" applyBorder="1" applyAlignment="1">
      <alignment horizontal="left"/>
    </xf>
    <xf numFmtId="0" fontId="46" fillId="0" borderId="18" xfId="0" applyFont="1" applyBorder="1" applyAlignment="1">
      <alignment horizontal="left" vertical="top" wrapText="1"/>
    </xf>
    <xf numFmtId="0" fontId="35" fillId="0" borderId="18" xfId="0" applyFont="1" applyBorder="1" applyAlignment="1">
      <alignment horizontal="left" vertical="top" wrapText="1"/>
    </xf>
    <xf numFmtId="167" fontId="62" fillId="0" borderId="4" xfId="0" applyNumberFormat="1" applyFont="1" applyBorder="1" applyAlignment="1">
      <alignment horizontal="left"/>
    </xf>
    <xf numFmtId="0" fontId="42" fillId="0" borderId="0" xfId="0" applyFont="1" applyAlignment="1">
      <alignment horizontal="left" vertical="top"/>
    </xf>
    <xf numFmtId="167" fontId="62" fillId="0" borderId="9" xfId="0" applyNumberFormat="1" applyFont="1" applyBorder="1" applyAlignment="1">
      <alignment horizontal="left"/>
    </xf>
    <xf numFmtId="0" fontId="59" fillId="0" borderId="4" xfId="0" applyFont="1" applyBorder="1" applyAlignment="1">
      <alignment horizontal="left" vertical="top" wrapText="1" indent="1"/>
    </xf>
    <xf numFmtId="167" fontId="4" fillId="0" borderId="1" xfId="0" applyNumberFormat="1" applyFont="1" applyBorder="1" applyAlignment="1">
      <alignment horizontal="left" vertical="top"/>
    </xf>
    <xf numFmtId="0" fontId="121" fillId="0" borderId="1" xfId="0" applyFont="1" applyBorder="1" applyAlignment="1">
      <alignment horizontal="left" wrapText="1"/>
    </xf>
    <xf numFmtId="0" fontId="59" fillId="0" borderId="9" xfId="0" applyFont="1" applyBorder="1" applyAlignment="1">
      <alignment horizontal="left" vertical="top" wrapText="1" indent="1"/>
    </xf>
    <xf numFmtId="0" fontId="46" fillId="0" borderId="1" xfId="0" applyFont="1" applyBorder="1" applyAlignment="1">
      <alignment horizontal="left" vertical="top" wrapText="1"/>
    </xf>
    <xf numFmtId="0" fontId="69" fillId="15" borderId="53" xfId="0" applyFont="1" applyFill="1" applyBorder="1" applyAlignment="1">
      <alignment horizontal="center" wrapText="1"/>
    </xf>
    <xf numFmtId="0" fontId="149" fillId="3" borderId="1" xfId="0" applyFont="1" applyFill="1" applyBorder="1" applyAlignment="1">
      <alignment horizontal="left" wrapText="1"/>
    </xf>
    <xf numFmtId="0" fontId="59" fillId="0" borderId="4" xfId="0" applyFont="1" applyBorder="1" applyAlignment="1">
      <alignment vertical="top" wrapText="1"/>
    </xf>
    <xf numFmtId="0" fontId="149" fillId="3" borderId="1" xfId="0" applyFont="1" applyFill="1" applyBorder="1" applyAlignment="1">
      <alignment horizontal="left" vertical="center" wrapText="1"/>
    </xf>
    <xf numFmtId="0" fontId="59" fillId="0" borderId="9" xfId="0" applyFont="1" applyBorder="1" applyAlignment="1">
      <alignment wrapText="1"/>
    </xf>
    <xf numFmtId="0" fontId="0" fillId="0" borderId="14" xfId="0" applyBorder="1" applyAlignment="1">
      <alignment horizontal="left" wrapText="1"/>
    </xf>
    <xf numFmtId="0" fontId="121" fillId="3" borderId="14" xfId="0" applyFont="1" applyFill="1" applyBorder="1" applyAlignment="1">
      <alignment horizontal="left" wrapText="1"/>
    </xf>
    <xf numFmtId="0" fontId="121" fillId="3" borderId="6" xfId="0" applyFont="1" applyFill="1" applyBorder="1" applyAlignment="1">
      <alignment horizontal="left" wrapText="1"/>
    </xf>
    <xf numFmtId="0" fontId="121" fillId="3" borderId="6" xfId="0" applyFont="1" applyFill="1" applyBorder="1" applyAlignment="1">
      <alignment horizontal="left"/>
    </xf>
    <xf numFmtId="0" fontId="59" fillId="0" borderId="5" xfId="0" applyFont="1" applyBorder="1" applyAlignment="1">
      <alignment horizontal="left" vertical="top" wrapText="1" indent="1"/>
    </xf>
    <xf numFmtId="0" fontId="121" fillId="3" borderId="1" xfId="0" applyFont="1" applyFill="1" applyBorder="1" applyAlignment="1">
      <alignment horizontal="left" wrapText="1"/>
    </xf>
    <xf numFmtId="0" fontId="155" fillId="0" borderId="5" xfId="0" applyFont="1" applyBorder="1" applyAlignment="1">
      <alignment horizontal="center" vertical="top" wrapText="1"/>
    </xf>
    <xf numFmtId="0" fontId="59" fillId="0" borderId="78" xfId="0" applyFont="1" applyBorder="1" applyAlignment="1">
      <alignment horizontal="left" vertical="top" wrapText="1" indent="1"/>
    </xf>
    <xf numFmtId="0" fontId="149" fillId="3" borderId="1" xfId="0" applyFont="1" applyFill="1" applyBorder="1" applyAlignment="1">
      <alignment horizontal="left"/>
    </xf>
    <xf numFmtId="0" fontId="106" fillId="0" borderId="14" xfId="0" applyFont="1" applyBorder="1" applyAlignment="1">
      <alignment horizontal="left" vertical="top" wrapText="1"/>
    </xf>
    <xf numFmtId="0" fontId="35" fillId="0" borderId="14" xfId="0" applyFont="1" applyBorder="1" applyAlignment="1">
      <alignment horizontal="left" vertical="top" wrapText="1"/>
    </xf>
    <xf numFmtId="0" fontId="155" fillId="0" borderId="9" xfId="0" applyFont="1" applyBorder="1" applyAlignment="1">
      <alignment horizontal="left" vertical="top" wrapText="1" indent="1"/>
    </xf>
    <xf numFmtId="0" fontId="155" fillId="0" borderId="4" xfId="0" applyFont="1" applyBorder="1" applyAlignment="1">
      <alignment horizontal="left" vertical="top" wrapText="1" indent="1"/>
    </xf>
    <xf numFmtId="190" fontId="46" fillId="0" borderId="4" xfId="0" applyNumberFormat="1" applyFont="1" applyBorder="1" applyAlignment="1">
      <alignment horizontal="left" vertical="top" wrapText="1"/>
    </xf>
    <xf numFmtId="0" fontId="106" fillId="0" borderId="4" xfId="0" applyFont="1" applyBorder="1" applyAlignment="1">
      <alignment horizontal="left" vertical="top" wrapText="1"/>
    </xf>
    <xf numFmtId="174" fontId="46" fillId="0" borderId="4" xfId="0" applyNumberFormat="1" applyFont="1" applyBorder="1" applyAlignment="1">
      <alignment horizontal="left" vertical="top" wrapText="1"/>
    </xf>
    <xf numFmtId="0" fontId="48" fillId="0" borderId="4" xfId="0" applyFont="1" applyBorder="1" applyAlignment="1">
      <alignment horizontal="left" vertical="top" wrapText="1"/>
    </xf>
    <xf numFmtId="0" fontId="133" fillId="0" borderId="4" xfId="0" applyFont="1" applyBorder="1" applyAlignment="1">
      <alignment horizontal="left" vertical="top" wrapText="1"/>
    </xf>
    <xf numFmtId="0" fontId="3" fillId="0" borderId="11" xfId="0" applyFont="1" applyBorder="1" applyAlignment="1">
      <alignment horizontal="left" vertical="top" wrapText="1"/>
    </xf>
    <xf numFmtId="0" fontId="58" fillId="0" borderId="16" xfId="0" applyFont="1" applyBorder="1" applyAlignment="1">
      <alignment horizontal="left" vertical="top" wrapText="1"/>
    </xf>
    <xf numFmtId="0" fontId="137" fillId="0" borderId="10" xfId="0" applyFont="1" applyBorder="1" applyAlignment="1">
      <alignment horizontal="center" vertical="top" wrapText="1"/>
    </xf>
    <xf numFmtId="0" fontId="45" fillId="0" borderId="34" xfId="0" applyFont="1" applyBorder="1" applyAlignment="1">
      <alignment horizontal="left" vertical="top" wrapText="1"/>
    </xf>
    <xf numFmtId="0" fontId="139" fillId="0" borderId="10" xfId="0" applyFont="1" applyBorder="1" applyAlignment="1">
      <alignment horizontal="center" vertical="top" wrapText="1"/>
    </xf>
    <xf numFmtId="0" fontId="62" fillId="0" borderId="18" xfId="0" applyFont="1" applyBorder="1" applyAlignment="1">
      <alignment horizontal="left" vertical="top" wrapText="1"/>
    </xf>
    <xf numFmtId="0" fontId="121" fillId="3" borderId="0" xfId="0" applyFont="1" applyFill="1"/>
  </cellXfs>
  <cellStyles count="4">
    <cellStyle name="Comma" xfId="1" builtinId="3"/>
    <cellStyle name="Hyperlink" xfId="3" builtinId="8"/>
    <cellStyle name="Normal" xfId="0" builtinId="0"/>
    <cellStyle name="Percent" xfId="2" builtinId="5"/>
  </cellStyles>
  <dxfs count="501">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rgb="FF4E62B2"/>
        <name val="Lato Light"/>
        <family val="2"/>
        <scheme val="none"/>
      </font>
      <fill>
        <patternFill patternType="solid">
          <fgColor indexed="64"/>
          <bgColor theme="0"/>
        </patternFill>
      </fill>
      <alignment horizontal="left" vertical="center" textRotation="0" wrapText="1" indent="0" justifyLastLine="0" shrinkToFit="0" readingOrder="0"/>
      <border diagonalUp="0" diagonalDown="0">
        <left/>
        <right/>
        <top style="dotted">
          <color auto="1"/>
        </top>
        <bottom style="dotted">
          <color auto="1"/>
        </bottom>
        <vertical/>
      </border>
    </dxf>
    <dxf>
      <font>
        <b val="0"/>
        <i val="0"/>
        <strike val="0"/>
        <condense val="0"/>
        <extend val="0"/>
        <outline val="0"/>
        <shadow val="0"/>
        <u val="none"/>
        <vertAlign val="baseline"/>
        <sz val="11"/>
        <color rgb="FF4E62B2"/>
        <name val="Lato Light"/>
        <family val="2"/>
        <scheme val="none"/>
      </font>
      <fill>
        <patternFill patternType="solid">
          <fgColor indexed="64"/>
          <bgColor theme="0"/>
        </patternFill>
      </fill>
      <alignment horizontal="left" vertical="center" textRotation="0" wrapText="1" indent="0" justifyLastLine="0" shrinkToFit="0" readingOrder="0"/>
      <border diagonalUp="0" diagonalDown="0">
        <left/>
        <right/>
        <top style="dotted">
          <color auto="1"/>
        </top>
        <bottom style="dotted">
          <color auto="1"/>
        </bottom>
        <vertical/>
      </border>
    </dxf>
    <dxf>
      <font>
        <b val="0"/>
        <i val="0"/>
        <strike val="0"/>
        <condense val="0"/>
        <extend val="0"/>
        <outline val="0"/>
        <shadow val="0"/>
        <u val="none"/>
        <vertAlign val="baseline"/>
        <sz val="11"/>
        <color rgb="FF4E62B2"/>
        <name val="Lato Light"/>
        <family val="2"/>
        <scheme val="none"/>
      </font>
      <numFmt numFmtId="169" formatCode="&quot;PRG-&quot;00"/>
      <fill>
        <patternFill patternType="solid">
          <fgColor indexed="64"/>
          <bgColor theme="0"/>
        </patternFill>
      </fill>
      <alignment horizontal="left" vertical="center" textRotation="0" wrapText="1" indent="0" justifyLastLine="0" shrinkToFit="0" readingOrder="0"/>
      <border diagonalUp="0" diagonalDown="0">
        <left/>
        <right/>
        <top style="dotted">
          <color auto="1"/>
        </top>
        <bottom style="dotted">
          <color auto="1"/>
        </bottom>
        <vertical/>
      </border>
    </dxf>
    <dxf>
      <font>
        <b/>
        <strike val="0"/>
        <outline val="0"/>
        <shadow val="0"/>
        <u val="none"/>
        <vertAlign val="baseline"/>
        <sz val="11"/>
        <color theme="4" tint="-0.249977111117893"/>
        <name val="Lato Light"/>
        <family val="2"/>
        <scheme val="none"/>
      </font>
      <numFmt numFmtId="169" formatCode="&quot;PRG-&quot;00"/>
      <fill>
        <patternFill patternType="solid">
          <fgColor indexed="64"/>
          <bgColor theme="0"/>
        </patternFill>
      </fill>
      <alignment horizontal="left" vertical="center" textRotation="0" wrapText="1" indent="0" justifyLastLine="0" shrinkToFit="0" readingOrder="0"/>
      <border diagonalUp="0" diagonalDown="0">
        <left/>
        <right/>
        <top style="dotted">
          <color auto="1"/>
        </top>
        <bottom style="dotted">
          <color auto="1"/>
        </bottom>
        <vertical/>
      </border>
    </dxf>
    <dxf>
      <border outline="0">
        <top style="dotted">
          <color auto="1"/>
        </top>
      </border>
    </dxf>
    <dxf>
      <border diagonalUp="0" diagonalDown="0">
        <left style="thin">
          <color indexed="64"/>
        </left>
        <right style="thin">
          <color indexed="64"/>
        </right>
        <top style="thin">
          <color indexed="64"/>
        </top>
        <bottom style="thin">
          <color indexed="64"/>
        </bottom>
      </border>
    </dxf>
    <dxf>
      <border outline="0">
        <bottom style="medium">
          <color theme="0"/>
        </bottom>
      </border>
    </dxf>
    <dxf>
      <font>
        <b val="0"/>
        <i val="0"/>
        <strike val="0"/>
        <condense val="0"/>
        <extend val="0"/>
        <outline val="0"/>
        <shadow val="0"/>
        <u val="none"/>
        <vertAlign val="baseline"/>
        <sz val="11"/>
        <color theme="0"/>
        <name val="Scandia"/>
        <family val="2"/>
        <scheme val="none"/>
      </font>
      <numFmt numFmtId="183" formatCode="&quot;INT-&quot;00"/>
      <fill>
        <patternFill patternType="solid">
          <fgColor theme="4"/>
          <bgColor rgb="FF4E62B2"/>
        </patternFill>
      </fill>
      <alignment horizontal="left" vertical="bottom" textRotation="0" wrapText="1" indent="0" justifyLastLine="0" shrinkToFit="0" readingOrder="0"/>
    </dxf>
    <dxf>
      <font>
        <b val="0"/>
        <i val="0"/>
        <strike val="0"/>
        <condense val="0"/>
        <extend val="0"/>
        <outline val="0"/>
        <shadow val="0"/>
        <u val="none"/>
        <vertAlign val="baseline"/>
        <sz val="10"/>
        <color rgb="FF4E62B2"/>
        <name val="Lato Light"/>
        <scheme val="none"/>
      </font>
      <fill>
        <patternFill patternType="none">
          <fgColor indexed="64"/>
          <bgColor auto="1"/>
        </patternFill>
      </fill>
      <alignment horizontal="center" vertical="top" textRotation="0" wrapText="1" indent="0" justifyLastLine="0" shrinkToFit="0" readingOrder="0"/>
    </dxf>
    <dxf>
      <font>
        <b val="0"/>
        <i/>
        <strike val="0"/>
        <condense val="0"/>
        <extend val="0"/>
        <outline val="0"/>
        <shadow val="0"/>
        <u val="none"/>
        <vertAlign val="baseline"/>
        <sz val="10"/>
        <color rgb="FF4E62B2"/>
        <name val="Lato Light"/>
        <scheme val="none"/>
      </font>
      <fill>
        <patternFill patternType="none">
          <fgColor indexed="64"/>
          <bgColor auto="1"/>
        </patternFill>
      </fill>
      <alignment horizontal="left" vertical="top" textRotation="0" wrapText="1" indent="0" justifyLastLine="0" shrinkToFit="0" readingOrder="0"/>
    </dxf>
    <dxf>
      <font>
        <b val="0"/>
        <i/>
        <strike val="0"/>
        <condense val="0"/>
        <extend val="0"/>
        <outline val="0"/>
        <shadow val="0"/>
        <u val="none"/>
        <vertAlign val="baseline"/>
        <sz val="10"/>
        <color rgb="FF4E62B2"/>
        <name val="Lato Light"/>
        <scheme val="none"/>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rgb="FF4E62B2"/>
        <name val="Lato Light"/>
        <scheme val="none"/>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rgb="FF4E62B2"/>
        <name val="Lato Light"/>
        <family val="2"/>
        <scheme val="none"/>
      </font>
      <fill>
        <patternFill patternType="solid">
          <fgColor indexed="64"/>
          <bgColor rgb="FFF1F3F9"/>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dotted">
          <color auto="1"/>
        </bottom>
        <vertical/>
        <horizontal/>
      </border>
    </dxf>
    <dxf>
      <font>
        <b val="0"/>
        <i val="0"/>
        <strike val="0"/>
        <condense val="0"/>
        <extend val="0"/>
        <outline val="0"/>
        <shadow val="0"/>
        <u val="none"/>
        <vertAlign val="baseline"/>
        <sz val="10"/>
        <color rgb="FF4E62B2"/>
        <name val="Lato Light"/>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0"/>
        <color theme="1" tint="0.499984740745262"/>
        <name val="Lato Light"/>
        <scheme val="none"/>
      </font>
      <numFmt numFmtId="19" formatCode="m/d/yyyy"/>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rgb="FF000000"/>
        <name val="Lato Light"/>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1"/>
        <color theme="0"/>
        <name val="Scandia"/>
        <scheme val="none"/>
      </font>
      <fill>
        <patternFill patternType="none">
          <fgColor indexed="64"/>
          <bgColor auto="1"/>
        </patternFill>
      </fill>
      <alignment horizontal="left" vertical="bottom" textRotation="0" wrapText="1" indent="0" justifyLastLine="0" shrinkToFit="0" readingOrder="1"/>
      <border diagonalUp="0" diagonalDown="0" outline="0">
        <left style="medium">
          <color rgb="FFFFFFFF"/>
        </left>
        <right style="medium">
          <color rgb="FFFFFFFF"/>
        </right>
        <top/>
        <bottom/>
      </border>
    </dxf>
    <dxf>
      <font>
        <i val="0"/>
        <strike val="0"/>
        <outline val="0"/>
        <shadow val="0"/>
        <u val="none"/>
        <vertAlign val="baseline"/>
        <sz val="10"/>
        <color theme="4" tint="-0.249977111117893"/>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i val="0"/>
        <strike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i val="0"/>
        <strike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i/>
        <strike val="0"/>
        <outline val="0"/>
        <shadow val="0"/>
        <u val="none"/>
        <vertAlign val="baseline"/>
        <color theme="1" tint="0.499984740745262"/>
        <name val="Calibri"/>
        <family val="2"/>
        <scheme val="minor"/>
      </font>
      <fill>
        <patternFill patternType="none">
          <fgColor indexed="64"/>
          <bgColor auto="1"/>
        </patternFill>
      </fill>
      <alignment horizontal="general" vertical="top" textRotation="0" wrapText="1" indent="0" justifyLastLine="0" shrinkToFit="0" readingOrder="0"/>
    </dxf>
    <dxf>
      <font>
        <b/>
        <strike val="0"/>
        <outline val="0"/>
        <shadow val="0"/>
        <u val="none"/>
        <vertAlign val="baseline"/>
        <color rgb="FF4E62B2"/>
        <name val="Lato Light"/>
        <family val="2"/>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theme="1" tint="0.499984740745262"/>
        <name val="Lato Light"/>
        <family val="2"/>
        <scheme val="none"/>
      </font>
      <numFmt numFmtId="196" formatCode="&quot;CDSEVV-&quot;00"/>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10"/>
        <color theme="1" tint="0.499984740745262"/>
        <name val="Lato Light"/>
        <family val="2"/>
        <scheme val="none"/>
      </font>
      <numFmt numFmtId="196" formatCode="&quot;CDSEVV-&quot;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name val="Calibri"/>
        <scheme val="none"/>
      </font>
      <fill>
        <patternFill patternType="none">
          <fgColor indexed="64"/>
          <bgColor auto="1"/>
        </patternFill>
      </fill>
      <alignment horizontal="general" vertical="top" textRotation="0" indent="0" justifyLastLine="0" shrinkToFit="0" readingOrder="0"/>
    </dxf>
    <dxf>
      <font>
        <i val="0"/>
        <strike val="0"/>
        <outline val="0"/>
        <shadow val="0"/>
        <u val="none"/>
        <vertAlign val="baseline"/>
        <sz val="10"/>
        <color theme="4" tint="-0.249977111117893"/>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i val="0"/>
        <strike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i val="0"/>
        <strike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i/>
        <strike val="0"/>
        <outline val="0"/>
        <shadow val="0"/>
        <u val="none"/>
        <vertAlign val="baseline"/>
        <color theme="1" tint="0.499984740745262"/>
        <name val="Calibri"/>
        <family val="2"/>
        <scheme val="minor"/>
      </font>
      <fill>
        <patternFill patternType="none">
          <fgColor indexed="64"/>
          <bgColor auto="1"/>
        </patternFill>
      </fill>
      <alignment horizontal="general" vertical="top" textRotation="0" wrapText="1" indent="0" justifyLastLine="0" shrinkToFit="0" readingOrder="0"/>
    </dxf>
    <dxf>
      <font>
        <b/>
        <strike val="0"/>
        <outline val="0"/>
        <shadow val="0"/>
        <u val="none"/>
        <vertAlign val="baseline"/>
        <color rgb="FF4E62B2"/>
        <name val="Lato Light"/>
        <family val="2"/>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theme="1" tint="0.499984740745262"/>
        <name val="Lato Light"/>
        <family val="2"/>
        <scheme val="none"/>
      </font>
      <numFmt numFmtId="196" formatCode="&quot;CDSEVV-&quot;00"/>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10"/>
        <color theme="0" tint="-0.499984740745262"/>
        <name val="Lato Light"/>
        <family val="2"/>
        <scheme val="none"/>
      </font>
      <numFmt numFmtId="195" formatCode="&quot;PRVEVV-&quot;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name val="Calibri"/>
        <scheme val="none"/>
      </font>
      <fill>
        <patternFill patternType="none">
          <fgColor indexed="64"/>
          <bgColor auto="1"/>
        </patternFill>
      </fill>
      <alignment horizontal="general" vertical="top" textRotation="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tint="0.499984740745262"/>
        <name val="Lato Light"/>
        <family val="2"/>
        <scheme val="none"/>
      </font>
      <numFmt numFmtId="192" formatCode="&quot;AGG-&quot;00"/>
      <fill>
        <patternFill patternType="none">
          <fgColor indexed="64"/>
          <bgColor auto="1"/>
        </patternFill>
      </fill>
      <alignment horizontal="center" vertical="top"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theme="0"/>
        <name val="Scandia"/>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0"/>
        <color auto="1"/>
        <name val="Lato Light"/>
        <scheme val="none"/>
      </font>
      <fill>
        <patternFill patternType="none">
          <fgColor indexed="64"/>
          <bgColor auto="1"/>
        </patternFill>
      </fill>
    </dxf>
    <dxf>
      <font>
        <strike val="0"/>
        <outline val="0"/>
        <shadow val="0"/>
        <u val="none"/>
        <vertAlign val="baseline"/>
        <sz val="10"/>
        <color auto="1"/>
        <name val="Lato Light"/>
        <scheme val="none"/>
      </font>
      <fill>
        <patternFill patternType="none">
          <fgColor indexed="64"/>
          <bgColor auto="1"/>
        </patternFill>
      </fill>
    </dxf>
    <dxf>
      <font>
        <strike val="0"/>
        <outline val="0"/>
        <shadow val="0"/>
        <u val="none"/>
        <vertAlign val="baseline"/>
        <sz val="10"/>
        <color auto="1"/>
        <name val="Lato Light"/>
        <scheme val="none"/>
      </font>
      <fill>
        <patternFill patternType="none">
          <fgColor indexed="64"/>
          <bgColor auto="1"/>
        </patternFill>
      </fill>
    </dxf>
    <dxf>
      <font>
        <strike val="0"/>
        <outline val="0"/>
        <shadow val="0"/>
        <u val="none"/>
        <vertAlign val="baseline"/>
        <sz val="11"/>
        <color rgb="FF4E62B2"/>
        <name val="Lato Light"/>
        <scheme val="none"/>
      </font>
      <fill>
        <patternFill patternType="none">
          <fgColor indexed="64"/>
          <bgColor auto="1"/>
        </patternFill>
      </fill>
    </dxf>
    <dxf>
      <font>
        <strike val="0"/>
        <outline val="0"/>
        <shadow val="0"/>
        <u val="none"/>
        <vertAlign val="baseline"/>
        <sz val="10"/>
        <color auto="1"/>
        <name val="Lato Light"/>
        <scheme val="none"/>
      </font>
      <fill>
        <patternFill patternType="none">
          <fgColor indexed="64"/>
          <bgColor auto="1"/>
        </patternFill>
      </fill>
    </dxf>
    <dxf>
      <font>
        <strike val="0"/>
        <outline val="0"/>
        <shadow val="0"/>
        <u val="none"/>
        <vertAlign val="baseline"/>
        <name val="Lato Light"/>
        <scheme val="none"/>
      </font>
      <numFmt numFmtId="191" formatCode="&quot;CARD-&quot;00"/>
      <fill>
        <patternFill patternType="none">
          <fgColor indexed="64"/>
          <bgColor auto="1"/>
        </patternFill>
      </fill>
    </dxf>
    <dxf>
      <font>
        <strike val="0"/>
        <outline val="0"/>
        <shadow val="0"/>
        <u val="none"/>
        <vertAlign val="baseline"/>
        <name val="Lato Light"/>
        <scheme val="none"/>
      </font>
      <fill>
        <patternFill patternType="none">
          <fgColor indexed="64"/>
          <bgColor auto="1"/>
        </patternFill>
      </fill>
    </dxf>
    <dxf>
      <font>
        <b/>
        <i val="0"/>
        <strike val="0"/>
        <condense val="0"/>
        <extend val="0"/>
        <outline val="0"/>
        <shadow val="0"/>
        <u val="none"/>
        <vertAlign val="baseline"/>
        <sz val="11"/>
        <color theme="0"/>
        <name val="Lato Light"/>
        <scheme val="none"/>
      </font>
      <fill>
        <patternFill patternType="none">
          <fgColor indexed="64"/>
          <bgColor auto="1"/>
        </patternFill>
      </fill>
      <alignment horizontal="left" vertical="bottom" textRotation="0" wrapText="1" indent="0" justifyLastLine="0" shrinkToFit="0" readingOrder="1"/>
      <border diagonalUp="0" diagonalDown="0" outline="0">
        <left style="medium">
          <color rgb="FFFFFFFF"/>
        </left>
        <right style="medium">
          <color rgb="FFFFFFFF"/>
        </right>
        <top/>
        <bottom/>
      </border>
    </dxf>
    <dxf>
      <font>
        <i val="0"/>
        <strike val="0"/>
        <outline val="0"/>
        <shadow val="0"/>
        <u val="none"/>
        <vertAlign val="baseline"/>
        <sz val="10"/>
        <color theme="4" tint="-0.249977111117893"/>
        <name val="Lato Light"/>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auto="1"/>
        </patternFill>
      </fill>
      <alignment horizontal="center" vertical="top" textRotation="0" wrapText="1" indent="0" justifyLastLine="0" shrinkToFit="0" readingOrder="0"/>
    </dxf>
    <dxf>
      <font>
        <i val="0"/>
        <strike val="0"/>
        <outline val="0"/>
        <shadow val="0"/>
        <u val="none"/>
        <vertAlign val="baseline"/>
        <sz val="10"/>
        <color theme="4" tint="-0.249977111117893"/>
        <name val="Lato Light"/>
        <family val="2"/>
        <scheme val="none"/>
      </font>
      <fill>
        <patternFill patternType="none">
          <fgColor indexed="64"/>
          <bgColor auto="1"/>
        </patternFill>
      </fill>
      <alignment horizontal="center" vertical="top" textRotation="0" wrapText="1" indent="0" justifyLastLine="0" shrinkToFit="0" readingOrder="0"/>
    </dxf>
    <dxf>
      <font>
        <i/>
        <strike val="0"/>
        <outline val="0"/>
        <shadow val="0"/>
        <u val="none"/>
        <vertAlign val="baseline"/>
        <color auto="1"/>
        <name val="Lato Light"/>
        <family val="2"/>
        <scheme val="none"/>
      </font>
      <fill>
        <patternFill patternType="none">
          <fgColor indexed="64"/>
          <bgColor auto="1"/>
        </patternFill>
      </fill>
      <alignment horizontal="general" vertical="top" textRotation="0" wrapText="1" indent="0" justifyLastLine="0" shrinkToFit="0" readingOrder="0"/>
    </dxf>
    <dxf>
      <font>
        <b/>
        <strike val="0"/>
        <outline val="0"/>
        <shadow val="0"/>
        <u val="none"/>
        <vertAlign val="baseline"/>
        <sz val="11"/>
        <color rgb="FF4E62B2"/>
        <name val="Lato Light"/>
        <family val="2"/>
        <scheme val="none"/>
      </font>
      <fill>
        <patternFill patternType="none">
          <fgColor indexed="64"/>
          <bgColor auto="1"/>
        </patternFill>
      </fill>
      <alignment horizontal="general" vertical="top" textRotation="0" indent="0" justifyLastLine="0" shrinkToFit="0" readingOrder="0"/>
    </dxf>
    <dxf>
      <font>
        <b val="0"/>
        <i val="0"/>
        <strike val="0"/>
        <condense val="0"/>
        <extend val="0"/>
        <outline val="0"/>
        <shadow val="0"/>
        <u val="none"/>
        <vertAlign val="baseline"/>
        <sz val="10"/>
        <color auto="1"/>
        <name val="Lato Light"/>
        <family val="2"/>
        <scheme val="none"/>
      </font>
      <numFmt numFmtId="180" formatCode="&quot;FVV-&quot;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auto="1"/>
        <name val="Lato Light"/>
        <family val="2"/>
        <scheme val="none"/>
      </font>
      <numFmt numFmtId="192" formatCode="&quot;AGG-&quot;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name val="Lato Light"/>
        <family val="2"/>
        <scheme val="none"/>
      </font>
      <fill>
        <patternFill patternType="none">
          <fgColor indexed="64"/>
          <bgColor auto="1"/>
        </patternFill>
      </fill>
      <alignment horizontal="general" vertical="top" textRotation="0" indent="0" justifyLastLine="0" shrinkToFit="0" readingOrder="0"/>
    </dxf>
    <dxf>
      <font>
        <strike val="0"/>
        <outline val="0"/>
        <shadow val="0"/>
        <u val="none"/>
        <vertAlign val="baseline"/>
        <sz val="11"/>
        <color theme="0"/>
        <name val="Scandia"/>
        <family val="2"/>
        <scheme val="none"/>
      </font>
      <fill>
        <patternFill patternType="none">
          <fgColor indexed="64"/>
          <bgColor auto="1"/>
        </patternFill>
      </fill>
    </dxf>
    <dxf>
      <font>
        <strike val="0"/>
        <outline val="0"/>
        <shadow val="0"/>
        <u val="none"/>
        <vertAlign val="baseline"/>
        <sz val="10"/>
        <color auto="1"/>
        <name val="Lato Light"/>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Lato Light"/>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Lato Light"/>
        <family val="2"/>
        <scheme val="none"/>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color auto="1"/>
        <name val="Lato Light"/>
        <family val="2"/>
        <scheme val="none"/>
      </font>
      <fill>
        <patternFill patternType="none">
          <fgColor indexed="64"/>
          <bgColor auto="1"/>
        </patternFill>
      </fill>
      <alignment horizontal="left" vertical="top" textRotation="0" wrapText="1" indent="0" justifyLastLine="0" shrinkToFit="0" readingOrder="0"/>
    </dxf>
    <dxf>
      <font>
        <i/>
        <strike val="0"/>
        <outline val="0"/>
        <shadow val="0"/>
        <u val="none"/>
        <vertAlign val="baseline"/>
        <sz val="10"/>
        <color auto="1"/>
        <name val="Lato Light"/>
        <family val="2"/>
        <scheme val="none"/>
      </font>
      <fill>
        <patternFill patternType="none">
          <fgColor indexed="64"/>
          <bgColor auto="1"/>
        </patternFill>
      </fill>
      <alignment horizontal="left" vertical="top" textRotation="0" wrapText="1" indent="0" justifyLastLine="0" shrinkToFit="0" readingOrder="0"/>
    </dxf>
    <dxf>
      <font>
        <i/>
        <strike val="0"/>
        <outline val="0"/>
        <shadow val="0"/>
        <u val="none"/>
        <vertAlign val="baseline"/>
        <sz val="10"/>
        <color auto="1"/>
        <name val="Lato Light"/>
        <family val="2"/>
        <scheme val="none"/>
      </font>
      <fill>
        <patternFill patternType="none">
          <fgColor indexed="64"/>
          <bgColor auto="1"/>
        </patternFill>
      </fill>
      <alignment horizontal="left" vertical="top" textRotation="0" wrapText="1" indent="0" justifyLastLine="0" shrinkToFit="0" readingOrder="0"/>
    </dxf>
    <dxf>
      <font>
        <b/>
        <strike val="0"/>
        <outline val="0"/>
        <shadow val="0"/>
        <u val="none"/>
        <vertAlign val="baseline"/>
        <sz val="10"/>
        <color auto="1"/>
        <name val="Lato Light"/>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auto="1"/>
        <name val="Lato Light"/>
        <family val="2"/>
        <scheme val="none"/>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0"/>
        <color auto="1"/>
        <name val="Lato Light"/>
        <family val="2"/>
        <scheme val="none"/>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auto="1"/>
        <name val="Lato Light"/>
        <family val="2"/>
        <scheme val="none"/>
      </font>
      <numFmt numFmtId="190" formatCode="&quot;RPT-&quot;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bottom/>
      </border>
    </dxf>
    <dxf>
      <font>
        <strike val="0"/>
        <outline val="0"/>
        <shadow val="0"/>
        <u val="none"/>
        <vertAlign val="baseline"/>
        <sz val="10"/>
        <color auto="1"/>
        <name val="Lato Light"/>
        <family val="2"/>
        <scheme val="none"/>
      </font>
    </dxf>
    <dxf>
      <font>
        <b/>
        <i val="0"/>
        <strike val="0"/>
        <condense val="0"/>
        <extend val="0"/>
        <outline val="0"/>
        <shadow val="0"/>
        <u val="none"/>
        <vertAlign val="baseline"/>
        <sz val="11"/>
        <color theme="0"/>
        <name val="Lato Light"/>
        <family val="2"/>
        <scheme val="none"/>
      </font>
      <fill>
        <patternFill patternType="none">
          <fgColor indexed="64"/>
          <bgColor auto="1"/>
        </patternFill>
      </fill>
      <alignment horizontal="left" vertical="bottom" textRotation="0" wrapText="1" indent="0" justifyLastLine="0" shrinkToFit="0" readingOrder="1"/>
      <border diagonalUp="0" diagonalDown="0" outline="0">
        <left style="medium">
          <color rgb="FFFFFFFF"/>
        </left>
        <right style="medium">
          <color rgb="FFFFFFFF"/>
        </right>
        <top/>
        <bottom/>
      </border>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i val="0"/>
        <strike val="0"/>
        <condense val="0"/>
        <extend val="0"/>
        <outline val="0"/>
        <shadow val="0"/>
        <u val="none"/>
        <vertAlign val="baseline"/>
        <sz val="10"/>
        <color theme="0"/>
        <name val="Lato Light"/>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i val="0"/>
        <strike val="0"/>
        <condense val="0"/>
        <extend val="0"/>
        <outline val="0"/>
        <shadow val="0"/>
        <u val="none"/>
        <vertAlign val="baseline"/>
        <sz val="10"/>
        <color theme="0"/>
        <name val="Lato Light"/>
        <family val="2"/>
        <scheme val="none"/>
      </font>
      <fill>
        <patternFill patternType="solid">
          <fgColor theme="4"/>
          <bgColor theme="4"/>
        </patternFill>
      </fill>
      <alignment horizontal="left" vertical="top" textRotation="0" wrapText="0" indent="0" justifyLastLine="0" shrinkToFit="0" readingOrder="0"/>
    </dxf>
    <dxf>
      <font>
        <i val="0"/>
        <strike val="0"/>
        <outline val="0"/>
        <shadow val="0"/>
        <u val="none"/>
        <vertAlign val="baseline"/>
        <sz val="9"/>
        <color theme="4" tint="-0.249977111117893"/>
        <name val="Lato Light"/>
        <family val="2"/>
        <scheme val="none"/>
      </font>
      <fill>
        <patternFill patternType="none">
          <fgColor indexed="64"/>
          <bgColor auto="1"/>
        </patternFill>
      </fill>
      <alignment vertical="top" textRotation="0" wrapText="1" indent="0" justifyLastLine="0" shrinkToFit="0" readingOrder="0"/>
    </dxf>
    <dxf>
      <font>
        <i val="0"/>
        <strike val="0"/>
        <outline val="0"/>
        <shadow val="0"/>
        <u val="none"/>
        <vertAlign val="baseline"/>
        <sz val="9"/>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i val="0"/>
        <strike val="0"/>
        <outline val="0"/>
        <shadow val="0"/>
        <u val="none"/>
        <vertAlign val="baseline"/>
        <sz val="9"/>
        <color theme="4" tint="-0.249977111117893"/>
        <name val="Lato Light"/>
        <family val="2"/>
        <scheme val="none"/>
      </font>
      <fill>
        <patternFill patternType="none">
          <fgColor indexed="64"/>
          <bgColor auto="1"/>
        </patternFill>
      </fill>
      <alignment horizontal="left" vertical="top" textRotation="0" wrapText="1" indent="0" justifyLastLine="0" shrinkToFit="0" readingOrder="0"/>
    </dxf>
    <dxf>
      <font>
        <b/>
        <strike val="0"/>
        <outline val="0"/>
        <shadow val="0"/>
        <u val="none"/>
        <vertAlign val="baseline"/>
        <color theme="1" tint="0.499984740745262"/>
        <name val="Lato Light"/>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theme="1" tint="0.499984740745262"/>
        <name val="Lato Light"/>
        <family val="2"/>
        <scheme val="none"/>
      </font>
      <numFmt numFmtId="187" formatCode="&quot;CGVR-&quot;00"/>
      <fill>
        <patternFill patternType="none">
          <fgColor indexed="64"/>
          <bgColor auto="1"/>
        </patternFill>
      </fill>
      <alignment horizontal="center" vertical="top" textRotation="0"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0"/>
        <name val="Scandia"/>
        <family val="2"/>
        <scheme val="none"/>
      </font>
      <fill>
        <patternFill patternType="none">
          <fgColor indexed="64"/>
          <bgColor auto="1"/>
        </patternFill>
      </fill>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i val="0"/>
        <strike val="0"/>
        <condense val="0"/>
        <extend val="0"/>
        <outline val="0"/>
        <shadow val="0"/>
        <u val="none"/>
        <vertAlign val="baseline"/>
        <sz val="10"/>
        <color theme="0"/>
        <name val="Lato Light"/>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top"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theme="0"/>
        <name val="Scandia"/>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2"/>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dxf>
    <dxf>
      <border outline="0">
        <top style="medium">
          <color rgb="FF4E62B2"/>
        </top>
      </border>
    </dxf>
    <dxf>
      <font>
        <b/>
        <i val="0"/>
        <strike val="0"/>
        <condense val="0"/>
        <extend val="0"/>
        <outline val="0"/>
        <shadow val="0"/>
        <u val="none"/>
        <vertAlign val="baseline"/>
        <sz val="10"/>
        <color theme="0"/>
        <name val="Lato Light"/>
        <family val="2"/>
        <scheme val="none"/>
      </font>
      <fill>
        <patternFill patternType="solid">
          <fgColor theme="4"/>
          <bgColor theme="4"/>
        </patternFill>
      </fill>
      <alignment horizontal="left" vertical="top" textRotation="0" wrapText="0" indent="0" justifyLastLine="0" shrinkToFit="0" readingOrder="0"/>
    </dxf>
    <dxf>
      <font>
        <b val="0"/>
        <i val="0"/>
        <strike val="0"/>
        <condense val="0"/>
        <extend val="0"/>
        <outline val="0"/>
        <shadow val="0"/>
        <u val="none"/>
        <vertAlign val="baseline"/>
        <sz val="9"/>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9"/>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bottom style="dotted">
          <color auto="1"/>
        </bottom>
      </border>
    </dxf>
    <dxf>
      <border outline="0">
        <bottom style="medium">
          <color rgb="FFFFFFFF"/>
        </bottom>
      </border>
    </dxf>
    <dxf>
      <font>
        <b val="0"/>
        <i val="0"/>
        <strike val="0"/>
        <condense val="0"/>
        <extend val="0"/>
        <outline val="0"/>
        <shadow val="0"/>
        <u val="none"/>
        <vertAlign val="baseline"/>
        <sz val="11"/>
        <color theme="0"/>
        <name val="Scandia"/>
        <family val="2"/>
        <scheme val="none"/>
      </font>
      <numFmt numFmtId="183" formatCode="&quot;INT-&quot;00"/>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top style="medium">
          <color rgb="FF4E62B2"/>
        </top>
        <bottom style="dotted">
          <color auto="1"/>
        </bottom>
      </border>
    </dxf>
    <dxf>
      <border outline="0">
        <bottom style="medium">
          <color rgb="FFFFFFFF"/>
        </bottom>
      </border>
    </dxf>
    <dxf>
      <font>
        <b val="0"/>
        <i val="0"/>
        <strike val="0"/>
        <condense val="0"/>
        <extend val="0"/>
        <outline val="0"/>
        <shadow val="0"/>
        <u val="none"/>
        <vertAlign val="baseline"/>
        <sz val="9"/>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9"/>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bottom style="dotted">
          <color auto="1"/>
        </bottom>
      </border>
    </dxf>
    <dxf>
      <border outline="0">
        <bottom style="medium">
          <color rgb="FFFFFFFF"/>
        </bottom>
      </border>
    </dxf>
    <dxf>
      <font>
        <b val="0"/>
        <i val="0"/>
        <strike val="0"/>
        <condense val="0"/>
        <extend val="0"/>
        <outline val="0"/>
        <shadow val="0"/>
        <u val="none"/>
        <vertAlign val="baseline"/>
        <sz val="11"/>
        <color theme="0"/>
        <name val="Scandia"/>
        <family val="2"/>
        <scheme val="none"/>
      </font>
      <numFmt numFmtId="183" formatCode="&quot;INT-&quot;00"/>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top style="medium">
          <color rgb="FF4E62B2"/>
        </top>
        <bottom style="dotted">
          <color auto="1"/>
        </bottom>
      </border>
    </dxf>
    <dxf>
      <border outline="0">
        <bottom style="medium">
          <color rgb="FFFFFFFF"/>
        </bottom>
      </border>
    </dxf>
    <dxf>
      <font>
        <b val="0"/>
        <i val="0"/>
        <strike val="0"/>
        <condense val="0"/>
        <extend val="0"/>
        <outline val="0"/>
        <shadow val="0"/>
        <u val="none"/>
        <vertAlign val="baseline"/>
        <sz val="9"/>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9"/>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bottom style="dotted">
          <color auto="1"/>
        </bottom>
      </border>
    </dxf>
    <dxf>
      <border outline="0">
        <bottom style="medium">
          <color rgb="FFFFFFFF"/>
        </bottom>
      </border>
    </dxf>
    <dxf>
      <font>
        <b val="0"/>
        <i val="0"/>
        <strike val="0"/>
        <condense val="0"/>
        <extend val="0"/>
        <outline val="0"/>
        <shadow val="0"/>
        <u val="none"/>
        <vertAlign val="baseline"/>
        <sz val="11"/>
        <color theme="0"/>
        <name val="Scandia"/>
        <family val="2"/>
        <scheme val="none"/>
      </font>
      <numFmt numFmtId="183" formatCode="&quot;INT-&quot;00"/>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top style="medium">
          <color rgb="FF4E62B2"/>
        </top>
        <bottom style="dotted">
          <color auto="1"/>
        </bottom>
      </border>
    </dxf>
    <dxf>
      <border outline="0">
        <bottom style="medium">
          <color rgb="FFFFFFFF"/>
        </bottom>
      </border>
    </dxf>
    <dxf>
      <font>
        <b val="0"/>
        <i val="0"/>
        <strike val="0"/>
        <condense val="0"/>
        <extend val="0"/>
        <outline val="0"/>
        <shadow val="0"/>
        <u val="none"/>
        <vertAlign val="baseline"/>
        <sz val="9"/>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9"/>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bottom style="dotted">
          <color auto="1"/>
        </bottom>
      </border>
    </dxf>
    <dxf>
      <border outline="0">
        <bottom style="medium">
          <color rgb="FFFFFFFF"/>
        </bottom>
      </border>
    </dxf>
    <dxf>
      <font>
        <b val="0"/>
        <i val="0"/>
        <strike val="0"/>
        <condense val="0"/>
        <extend val="0"/>
        <outline val="0"/>
        <shadow val="0"/>
        <u val="none"/>
        <vertAlign val="baseline"/>
        <sz val="11"/>
        <color theme="0"/>
        <name val="Scandia"/>
        <family val="2"/>
        <scheme val="none"/>
      </font>
      <numFmt numFmtId="183" formatCode="&quot;INT-&quot;00"/>
      <fill>
        <patternFill patternType="solid">
          <fgColor theme="4"/>
          <bgColor theme="4"/>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0"/>
        <color theme="1"/>
        <name val="Lato Light"/>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dotted">
          <color auto="1"/>
        </top>
        <bottom style="dotted">
          <color auto="1"/>
        </bottom>
      </border>
    </dxf>
    <dxf>
      <font>
        <b/>
        <i val="0"/>
        <strike val="0"/>
        <condense val="0"/>
        <extend val="0"/>
        <outline val="0"/>
        <shadow val="0"/>
        <u val="none"/>
        <vertAlign val="baseline"/>
        <sz val="11"/>
        <color rgb="FF4E62B2"/>
        <name val="Lato Light"/>
        <family val="2"/>
        <scheme val="none"/>
      </font>
      <fill>
        <patternFill patternType="none">
          <fgColor indexed="64"/>
          <bgColor auto="1"/>
        </patternFill>
      </fill>
      <alignment horizontal="left" vertical="center" textRotation="0" wrapText="1" indent="2" justifyLastLine="0" shrinkToFit="0" readingOrder="0"/>
      <border diagonalUp="0" diagonalDown="0" outline="0">
        <left/>
        <right/>
        <top style="dotted">
          <color auto="1"/>
        </top>
        <bottom style="dotted">
          <color auto="1"/>
        </bottom>
      </border>
    </dxf>
    <dxf>
      <border outline="0">
        <top style="dotted">
          <color auto="1"/>
        </top>
      </border>
    </dxf>
    <dxf>
      <border outline="0">
        <top style="medium">
          <color rgb="FF4E62B2"/>
        </top>
        <bottom style="dotted">
          <color auto="1"/>
        </bottom>
      </border>
    </dxf>
    <dxf>
      <border outline="0">
        <bottom style="medium">
          <color rgb="FFFFFFFF"/>
        </bottom>
      </border>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i val="0"/>
        <strike val="0"/>
        <condense val="0"/>
        <extend val="0"/>
        <outline val="0"/>
        <shadow val="0"/>
        <u val="none"/>
        <vertAlign val="baseline"/>
        <sz val="11"/>
        <color rgb="FF4E62B2"/>
        <name val="Lato Light"/>
        <family val="2"/>
        <scheme val="none"/>
      </font>
      <fill>
        <patternFill patternType="solid">
          <fgColor indexed="64"/>
          <bgColor rgb="FFF2F2F2"/>
        </patternFill>
      </fill>
      <alignment horizontal="left" vertical="center" textRotation="0" wrapText="1" indent="4"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strike val="0"/>
        <outline val="0"/>
        <shadow val="0"/>
        <u val="none"/>
        <vertAlign val="baseline"/>
        <sz val="11"/>
        <color theme="0"/>
        <name val="Scandia"/>
        <family val="2"/>
        <scheme val="none"/>
      </font>
      <fill>
        <patternFill patternType="solid">
          <fgColor theme="4"/>
          <bgColor rgb="FF4E62B2"/>
        </patternFill>
      </fill>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ato Light"/>
        <family val="2"/>
        <scheme val="none"/>
      </font>
      <fill>
        <patternFill patternType="solid">
          <fgColor indexed="64"/>
          <bgColor theme="0" tint="-4.9989318521683403E-2"/>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theme="1"/>
        <name val="Lato Light"/>
        <family val="2"/>
        <scheme val="none"/>
      </font>
      <alignment horizontal="general" vertical="center" textRotation="0" wrapText="1" indent="0" justifyLastLine="0" shrinkToFit="0" readingOrder="0"/>
    </dxf>
    <dxf>
      <font>
        <b/>
        <i val="0"/>
        <strike val="0"/>
        <condense val="0"/>
        <extend val="0"/>
        <outline val="0"/>
        <shadow val="0"/>
        <u val="none"/>
        <vertAlign val="baseline"/>
        <sz val="11"/>
        <color rgb="FF4E62B2"/>
        <name val="Lato Light"/>
        <family val="2"/>
        <scheme val="none"/>
      </font>
      <alignment horizontal="general" vertical="center" textRotation="0" wrapText="1" indent="0" justifyLastLine="0" shrinkToFit="0" readingOrder="0"/>
    </dxf>
    <dxf>
      <border outline="0">
        <top style="medium">
          <color rgb="FF4E62B2"/>
        </top>
      </border>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i val="0"/>
        <strike val="0"/>
        <condense val="0"/>
        <extend val="0"/>
        <outline val="0"/>
        <shadow val="0"/>
        <u val="none"/>
        <vertAlign val="baseline"/>
        <sz val="11"/>
        <color rgb="FF4E62B2"/>
        <name val="Lato Light"/>
        <family val="2"/>
        <scheme val="none"/>
      </font>
      <fill>
        <patternFill patternType="solid">
          <fgColor indexed="64"/>
          <bgColor rgb="FFF2F2F2"/>
        </patternFill>
      </fill>
      <alignment horizontal="left" vertical="center" textRotation="0" wrapText="1" indent="4" justifyLastLine="0" shrinkToFit="0" readingOrder="0"/>
    </dxf>
    <dxf>
      <font>
        <b val="0"/>
        <i val="0"/>
        <strike val="0"/>
        <condense val="0"/>
        <extend val="0"/>
        <outline val="0"/>
        <shadow val="0"/>
        <u val="none"/>
        <vertAlign val="baseline"/>
        <sz val="10"/>
        <color rgb="FF808080"/>
        <name val="Lato Light"/>
        <family val="2"/>
        <scheme val="none"/>
      </font>
      <fill>
        <patternFill patternType="solid">
          <fgColor indexed="64"/>
          <bgColor rgb="FFF2F2F2"/>
        </patternFill>
      </fill>
      <alignment horizontal="general" vertical="center" textRotation="0" wrapText="1" indent="0" justifyLastLine="0" shrinkToFit="0" readingOrder="0"/>
    </dxf>
    <dxf>
      <font>
        <b val="0"/>
        <strike val="0"/>
        <outline val="0"/>
        <shadow val="0"/>
        <u val="none"/>
        <vertAlign val="baseline"/>
        <sz val="11"/>
        <color theme="0"/>
        <name val="Scandia"/>
        <family val="2"/>
        <scheme val="none"/>
      </font>
    </dxf>
    <dxf>
      <font>
        <b val="0"/>
        <i val="0"/>
        <strike val="0"/>
        <condense val="0"/>
        <extend val="0"/>
        <outline val="0"/>
        <shadow val="0"/>
        <u val="none"/>
        <vertAlign val="baseline"/>
        <sz val="10"/>
        <color rgb="FF000000"/>
        <name val="Lato Light"/>
        <family val="2"/>
        <scheme val="none"/>
      </font>
      <fill>
        <patternFill patternType="solid">
          <fgColor indexed="64"/>
          <bgColor rgb="FFF2F2F2"/>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Lato Light"/>
        <family val="2"/>
        <scheme val="none"/>
      </font>
      <fill>
        <patternFill patternType="solid">
          <fgColor indexed="64"/>
          <bgColor rgb="FFF2F2F2"/>
        </patternFill>
      </fill>
      <alignment horizontal="general" vertical="center"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Lato Light"/>
        <family val="2"/>
        <scheme val="none"/>
      </font>
      <alignment horizontal="general" vertical="center" textRotation="0" wrapText="1" indent="0" justifyLastLine="0" shrinkToFit="0" readingOrder="0"/>
    </dxf>
    <dxf>
      <font>
        <b val="0"/>
        <strike val="0"/>
        <outline val="0"/>
        <shadow val="0"/>
        <u val="none"/>
        <vertAlign val="baseline"/>
        <sz val="11"/>
        <color theme="0"/>
        <name val="Scandia"/>
        <family val="2"/>
        <scheme val="none"/>
      </font>
      <fill>
        <patternFill patternType="none">
          <fgColor indexed="64"/>
          <bgColor auto="1"/>
        </patternFill>
      </fill>
    </dxf>
    <dxf>
      <font>
        <b val="0"/>
        <i val="0"/>
        <strike val="0"/>
        <condense val="0"/>
        <extend val="0"/>
        <outline val="0"/>
        <shadow val="0"/>
        <u val="none"/>
        <vertAlign val="baseline"/>
        <sz val="10"/>
        <color rgb="FF000000"/>
        <name val="Lato Light"/>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outline="0">
        <left/>
        <right/>
        <top style="dotted">
          <color theme="1" tint="0.499984740745262"/>
        </top>
        <bottom style="dotted">
          <color theme="1" tint="0.499984740745262"/>
        </bottom>
      </border>
    </dxf>
    <dxf>
      <font>
        <b val="0"/>
        <i val="0"/>
        <strike val="0"/>
        <condense val="0"/>
        <extend val="0"/>
        <outline val="0"/>
        <shadow val="0"/>
        <u val="none"/>
        <vertAlign val="baseline"/>
        <sz val="9"/>
        <color rgb="FF000000"/>
        <name val="Lato Light"/>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right/>
        <top style="dotted">
          <color theme="1" tint="0.499984740745262"/>
        </top>
        <bottom style="dotted">
          <color theme="1" tint="0.499984740745262"/>
        </bottom>
      </border>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border diagonalUp="0" diagonalDown="0">
        <left/>
        <right/>
        <top style="dotted">
          <color theme="1" tint="0.499984740745262"/>
        </top>
        <bottom style="dotted">
          <color theme="1" tint="0.499984740745262"/>
        </bottom>
        <vertical/>
        <horizontal/>
      </border>
    </dxf>
    <dxf>
      <font>
        <b val="0"/>
        <i val="0"/>
        <strike val="0"/>
        <condense val="0"/>
        <extend val="0"/>
        <outline val="0"/>
        <shadow val="0"/>
        <u val="none"/>
        <vertAlign val="baseline"/>
        <sz val="9"/>
        <color theme="1"/>
        <name val="Lato Light"/>
        <family val="2"/>
        <scheme val="none"/>
      </font>
      <alignment horizontal="general" vertical="top" textRotation="0" wrapText="1" indent="0" justifyLastLine="0" shrinkToFit="0" readingOrder="0"/>
      <border diagonalUp="0" diagonalDown="0">
        <left/>
        <right/>
        <top style="dotted">
          <color theme="1" tint="0.499984740745262"/>
        </top>
        <bottom style="dotted">
          <color theme="1" tint="0.499984740745262"/>
        </bottom>
        <vertical/>
        <horizontal/>
      </border>
    </dxf>
    <dxf>
      <font>
        <b/>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border diagonalUp="0" diagonalDown="0">
        <left/>
        <right/>
        <top style="dotted">
          <color theme="1" tint="0.499984740745262"/>
        </top>
        <bottom style="dotted">
          <color theme="1" tint="0.499984740745262"/>
        </bottom>
        <vertical/>
        <horizontal/>
      </border>
    </dxf>
    <dxf>
      <border outline="0">
        <bottom style="dotted">
          <color theme="1" tint="0.499984740745262"/>
        </bottom>
      </border>
    </dxf>
    <dxf>
      <font>
        <i val="0"/>
        <strike val="0"/>
        <outline val="0"/>
        <shadow val="0"/>
        <u val="none"/>
        <vertAlign val="baseline"/>
        <sz val="9"/>
        <color theme="4" tint="-0.249977111117893"/>
        <name val="Lato Light"/>
        <family val="2"/>
        <scheme val="none"/>
      </font>
      <fill>
        <patternFill patternType="none">
          <fgColor indexed="64"/>
          <bgColor auto="1"/>
        </patternFill>
      </fill>
      <alignment vertical="top" textRotation="0" wrapText="1" indent="0" justifyLastLine="0" shrinkToFit="0" readingOrder="0"/>
    </dxf>
    <dxf>
      <font>
        <i val="0"/>
        <strike val="0"/>
        <outline val="0"/>
        <shadow val="0"/>
        <u val="none"/>
        <vertAlign val="baseline"/>
        <sz val="9"/>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i val="0"/>
        <strike val="0"/>
        <outline val="0"/>
        <shadow val="0"/>
        <u val="none"/>
        <vertAlign val="baseline"/>
        <sz val="9"/>
        <color theme="4" tint="-0.249977111117893"/>
        <name val="Lato Light"/>
        <family val="2"/>
        <scheme val="none"/>
      </font>
      <fill>
        <patternFill patternType="none">
          <fgColor indexed="64"/>
          <bgColor auto="1"/>
        </patternFill>
      </fill>
      <alignment horizontal="left" vertical="top" textRotation="0" wrapText="1" indent="0" justifyLastLine="0" shrinkToFit="0" readingOrder="0"/>
    </dxf>
    <dxf>
      <font>
        <b val="0"/>
        <i/>
        <strike val="0"/>
        <outline val="0"/>
        <shadow val="0"/>
        <u val="none"/>
        <vertAlign val="baseline"/>
        <color theme="1" tint="0.499984740745262"/>
        <name val="Lato Light"/>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theme="1" tint="0.499984740745262"/>
        <name val="Lato Light"/>
        <family val="2"/>
        <scheme val="none"/>
      </font>
      <numFmt numFmtId="189" formatCode="&quot;CLNT-&quot;00"/>
      <fill>
        <patternFill patternType="none">
          <fgColor indexed="64"/>
          <bgColor auto="1"/>
        </patternFill>
      </fill>
      <alignment horizontal="center" textRotation="0" indent="0" justifyLastLine="0" shrinkToFit="0" readingOrder="0"/>
    </dxf>
    <dxf>
      <font>
        <strike val="0"/>
        <outline val="0"/>
        <shadow val="0"/>
        <u val="none"/>
        <vertAlign val="baseline"/>
        <name val="Lato Light"/>
        <family val="2"/>
        <scheme val="none"/>
      </font>
      <fill>
        <patternFill patternType="none">
          <fgColor indexed="64"/>
          <bgColor auto="1"/>
        </patternFill>
      </fill>
    </dxf>
    <dxf>
      <font>
        <strike val="0"/>
        <outline val="0"/>
        <shadow val="0"/>
        <u val="none"/>
        <vertAlign val="baseline"/>
        <sz val="11"/>
        <color theme="0"/>
        <name val="Scandia"/>
        <family val="2"/>
        <scheme val="none"/>
      </font>
      <fill>
        <patternFill patternType="none">
          <fgColor indexed="64"/>
          <bgColor auto="1"/>
        </patternFill>
      </fill>
    </dxf>
    <dxf>
      <font>
        <b val="0"/>
        <i val="0"/>
        <strike val="0"/>
        <condense val="0"/>
        <extend val="0"/>
        <outline val="0"/>
        <shadow val="0"/>
        <u val="none"/>
        <vertAlign val="baseline"/>
        <sz val="10"/>
        <color auto="1"/>
        <name val="Lato Light"/>
        <family val="2"/>
        <scheme val="none"/>
      </font>
      <fill>
        <patternFill patternType="solid">
          <fgColor indexed="64"/>
          <bgColor theme="0" tint="-4.9989318521683403E-2"/>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Lato Light"/>
        <family val="2"/>
        <scheme val="none"/>
      </font>
      <fill>
        <patternFill patternType="solid">
          <fgColor indexed="64"/>
          <bgColor theme="0" tint="-4.9989318521683403E-2"/>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Lato Light"/>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Lato Light"/>
        <family val="2"/>
        <scheme val="none"/>
      </font>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9"/>
        <color theme="1"/>
        <name val="Lato Light"/>
        <family val="2"/>
        <scheme val="none"/>
      </font>
      <fill>
        <patternFill patternType="none">
          <fgColor indexed="64"/>
          <bgColor indexed="65"/>
        </patternFill>
      </fill>
      <alignment horizontal="general" vertical="top" textRotation="0" wrapText="1" indent="0" justifyLastLine="0" shrinkToFit="0" readingOrder="0"/>
    </dxf>
    <dxf>
      <font>
        <i/>
        <strike val="0"/>
        <outline val="0"/>
        <shadow val="0"/>
        <u val="none"/>
        <vertAlign val="baseline"/>
        <sz val="9"/>
        <color theme="4" tint="-0.249977111117893"/>
        <name val="Lato Light"/>
        <family val="2"/>
        <scheme val="none"/>
      </font>
      <fill>
        <patternFill patternType="none">
          <fgColor indexed="64"/>
          <bgColor auto="1"/>
        </patternFill>
      </fill>
      <alignment vertical="top" textRotation="0" wrapText="1" indent="0" justifyLastLine="0" shrinkToFit="0" readingOrder="0"/>
    </dxf>
    <dxf>
      <font>
        <i/>
        <strike val="0"/>
        <outline val="0"/>
        <shadow val="0"/>
        <u val="none"/>
        <vertAlign val="baseline"/>
        <sz val="9"/>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i val="0"/>
        <strike val="0"/>
        <outline val="0"/>
        <shadow val="0"/>
        <u val="none"/>
        <vertAlign val="baseline"/>
        <sz val="10"/>
        <color theme="4" tint="-0.249977111117893"/>
        <name val="Lato Light"/>
        <family val="2"/>
        <scheme val="none"/>
      </font>
      <fill>
        <patternFill patternType="none">
          <fgColor indexed="64"/>
          <bgColor auto="1"/>
        </patternFill>
      </fill>
      <alignment horizontal="left" vertical="top" textRotation="0" wrapText="1" indent="0" justifyLastLine="0" shrinkToFit="0" readingOrder="0"/>
    </dxf>
    <dxf>
      <font>
        <b/>
        <strike val="0"/>
        <outline val="0"/>
        <shadow val="0"/>
        <u val="none"/>
        <vertAlign val="baseline"/>
        <color theme="1" tint="0.499984740745262"/>
        <name val="Lato Light"/>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theme="1" tint="0.499984740745262"/>
        <name val="Lato Light"/>
        <family val="2"/>
        <scheme val="none"/>
      </font>
      <numFmt numFmtId="185" formatCode="&quot;PVR-&quot;00"/>
      <fill>
        <patternFill patternType="none">
          <fgColor indexed="64"/>
          <bgColor auto="1"/>
        </patternFill>
      </fill>
      <alignment horizontal="center" vertical="top" textRotation="0"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0"/>
        <name val="Scandia"/>
        <family val="2"/>
        <scheme val="none"/>
      </font>
      <fill>
        <patternFill patternType="none">
          <fgColor indexed="64"/>
          <bgColor auto="1"/>
        </patternFill>
      </fill>
    </dxf>
    <dxf>
      <font>
        <b val="0"/>
        <i val="0"/>
        <strike val="0"/>
        <condense val="0"/>
        <extend val="0"/>
        <outline val="0"/>
        <shadow val="0"/>
        <u val="none"/>
        <vertAlign val="baseline"/>
        <sz val="9"/>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b val="0"/>
        <i/>
        <strike val="0"/>
        <condense val="0"/>
        <extend val="0"/>
        <outline val="0"/>
        <shadow val="0"/>
        <u val="none"/>
        <vertAlign val="baseline"/>
        <sz val="11"/>
        <color theme="1" tint="0.499984740745262"/>
        <name val="Lato Light"/>
        <family val="2"/>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name val="Lato Light"/>
        <family val="2"/>
        <scheme val="none"/>
      </font>
      <fill>
        <patternFill patternType="none">
          <fgColor indexed="64"/>
          <bgColor auto="1"/>
        </patternFill>
      </fill>
    </dxf>
    <dxf>
      <font>
        <strike val="0"/>
        <outline val="0"/>
        <shadow val="0"/>
        <u val="none"/>
        <vertAlign val="baseline"/>
        <name val="Lato Light"/>
        <family val="2"/>
        <scheme val="none"/>
      </font>
      <fill>
        <patternFill patternType="none">
          <fgColor indexed="64"/>
          <bgColor auto="1"/>
        </patternFill>
      </fill>
    </dxf>
    <dxf>
      <font>
        <b val="0"/>
        <i val="0"/>
        <strike val="0"/>
        <condense val="0"/>
        <extend val="0"/>
        <outline val="0"/>
        <shadow val="0"/>
        <u val="none"/>
        <vertAlign val="baseline"/>
        <sz val="10"/>
        <color theme="1" tint="0.499984740745262"/>
        <name val="Lato Light"/>
        <family val="2"/>
        <scheme val="none"/>
      </font>
      <numFmt numFmtId="183" formatCode="&quot;INT-&quot;00"/>
      <fill>
        <patternFill patternType="none">
          <fgColor indexed="64"/>
          <bgColor auto="1"/>
        </patternFill>
      </fill>
      <alignment horizontal="center" vertical="top" textRotation="0" wrapText="1" indent="0" justifyLastLine="0" shrinkToFit="0" readingOrder="0"/>
    </dxf>
    <dxf>
      <border outline="0">
        <top style="medium">
          <color indexed="64"/>
        </top>
        <bottom style="medium">
          <color indexed="64"/>
        </bottom>
      </border>
    </dxf>
    <dxf>
      <font>
        <strike val="0"/>
        <outline val="0"/>
        <shadow val="0"/>
        <u val="none"/>
        <vertAlign val="baseline"/>
        <name val="Lato Light"/>
        <family val="2"/>
        <scheme val="none"/>
      </font>
      <fill>
        <patternFill patternType="none">
          <fgColor indexed="64"/>
          <bgColor auto="1"/>
        </patternFill>
      </fill>
    </dxf>
    <dxf>
      <border outline="0">
        <bottom style="thin">
          <color theme="4" tint="0.39997558519241921"/>
        </bottom>
      </border>
    </dxf>
    <dxf>
      <font>
        <b val="0"/>
        <strike val="0"/>
        <outline val="0"/>
        <shadow val="0"/>
        <u val="none"/>
        <vertAlign val="baseline"/>
        <sz val="11"/>
        <color theme="0"/>
        <name val="Scandia"/>
        <family val="2"/>
        <scheme val="none"/>
      </font>
      <fill>
        <patternFill patternType="none">
          <fgColor indexed="64"/>
          <bgColor auto="1"/>
        </patternFill>
      </fill>
    </dxf>
    <dxf>
      <font>
        <b val="0"/>
        <i val="0"/>
        <strike val="0"/>
        <condense val="0"/>
        <extend val="0"/>
        <outline val="0"/>
        <shadow val="0"/>
        <u val="none"/>
        <vertAlign val="baseline"/>
        <sz val="9"/>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style="thin">
          <color theme="8" tint="0.59996337778862885"/>
        </right>
        <top style="thin">
          <color theme="8" tint="0.59996337778862885"/>
        </top>
        <bottom style="thin">
          <color theme="8" tint="0.59996337778862885"/>
        </bottom>
      </border>
    </dxf>
    <dxf>
      <font>
        <b val="0"/>
        <i val="0"/>
        <strike val="0"/>
        <condense val="0"/>
        <extend val="0"/>
        <outline val="0"/>
        <shadow val="0"/>
        <u val="none"/>
        <vertAlign val="baseline"/>
        <sz val="11"/>
        <color theme="4" tint="-0.249977111117893"/>
        <name val="Lato Light"/>
        <family val="2"/>
        <scheme val="none"/>
      </font>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theme="4" tint="-0.249977111117893"/>
        <name val="Lato Light"/>
        <family val="2"/>
        <scheme val="none"/>
      </font>
      <fill>
        <patternFill patternType="none">
          <fgColor indexed="64"/>
          <bgColor auto="1"/>
        </patternFill>
      </fill>
      <alignment horizontal="center" vertical="top" textRotation="0" wrapText="0" indent="0" justifyLastLine="0" shrinkToFit="0" readingOrder="0"/>
    </dxf>
    <dxf>
      <font>
        <b val="0"/>
        <i/>
        <strike val="0"/>
        <condense val="0"/>
        <extend val="0"/>
        <outline val="0"/>
        <shadow val="0"/>
        <u val="none"/>
        <vertAlign val="baseline"/>
        <sz val="11"/>
        <color theme="1" tint="0.499984740745262"/>
        <name val="Lato Light"/>
        <family val="2"/>
        <scheme val="none"/>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tint="0.499984740745262"/>
        <name val="Lato Light"/>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theme="1" tint="0.499984740745262"/>
        <name val="Lato Light"/>
        <family val="2"/>
        <scheme val="none"/>
      </font>
      <numFmt numFmtId="183" formatCode="&quot;INT-&quot;00"/>
      <fill>
        <patternFill patternType="none">
          <fgColor indexed="64"/>
          <bgColor auto="1"/>
        </patternFill>
      </fill>
      <alignment horizontal="center" vertical="top" textRotation="0" wrapText="1" indent="0" justifyLastLine="0" shrinkToFit="0" readingOrder="0"/>
    </dxf>
    <dxf>
      <border outline="0">
        <top style="thin">
          <color theme="4" tint="0.39997558519241921"/>
        </top>
        <bottom style="thin">
          <color theme="8" tint="0.59996337778862885"/>
        </bottom>
      </border>
    </dxf>
    <dxf>
      <font>
        <b val="0"/>
        <i val="0"/>
        <strike val="0"/>
        <condense val="0"/>
        <extend val="0"/>
        <outline val="0"/>
        <shadow val="0"/>
        <u val="none"/>
        <vertAlign val="baseline"/>
        <sz val="11"/>
        <color rgb="FF0070C0"/>
        <name val="Lato Light"/>
        <family val="2"/>
        <scheme val="none"/>
      </font>
      <fill>
        <patternFill patternType="none">
          <fgColor indexed="64"/>
          <bgColor auto="1"/>
        </patternFill>
      </fill>
      <alignment horizontal="center" vertical="top" textRotation="0" wrapText="0" indent="0" justifyLastLine="0" shrinkToFit="0" readingOrder="0"/>
    </dxf>
    <dxf>
      <font>
        <b val="0"/>
        <strike val="0"/>
        <outline val="0"/>
        <shadow val="0"/>
        <u val="none"/>
        <vertAlign val="baseline"/>
        <sz val="11"/>
        <color theme="0"/>
        <name val="Scandia"/>
        <family val="2"/>
        <scheme val="none"/>
      </font>
      <alignment vertical="bottom" textRotation="0"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center" vertical="top"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center" vertical="top" textRotation="0" wrapText="1" indent="0" justifyLastLine="0" shrinkToFit="0" readingOrder="0"/>
    </dxf>
    <dxf>
      <font>
        <b val="0"/>
        <i/>
        <strike val="0"/>
        <condense val="0"/>
        <extend val="0"/>
        <outline val="0"/>
        <shadow val="0"/>
        <u val="none"/>
        <vertAlign val="baseline"/>
        <sz val="11"/>
        <color theme="4" tint="-0.249977111117893"/>
        <name val="Lato Light"/>
        <family val="2"/>
        <scheme val="none"/>
      </font>
      <fill>
        <patternFill patternType="solid">
          <fgColor indexed="64"/>
          <bgColor theme="0"/>
        </patternFill>
      </fill>
      <alignment horizontal="general" vertical="top" textRotation="0" wrapText="1" indent="0" justifyLastLine="0" shrinkToFit="0" readingOrder="0"/>
      <border diagonalUp="0" diagonalDown="0">
        <left/>
        <right/>
        <top style="dotted">
          <color auto="1"/>
        </top>
        <bottom style="dotted">
          <color auto="1"/>
        </bottom>
        <vertical/>
        <horizontal/>
      </border>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border diagonalUp="0" diagonalDown="0">
        <left/>
        <right/>
        <top style="dotted">
          <color auto="1"/>
        </top>
        <bottom style="dotted">
          <color auto="1"/>
        </bottom>
        <vertical/>
        <horizontal/>
      </border>
    </dxf>
    <dxf>
      <font>
        <b val="0"/>
        <i val="0"/>
        <strike val="0"/>
        <condense val="0"/>
        <extend val="0"/>
        <outline val="0"/>
        <shadow val="0"/>
        <u val="none"/>
        <vertAlign val="baseline"/>
        <sz val="11"/>
        <color theme="4" tint="-0.249977111117893"/>
        <name val="Lato Light"/>
        <family val="2"/>
        <scheme val="none"/>
      </font>
      <numFmt numFmtId="181" formatCode="&quot;RSN-&quot;00"/>
      <fill>
        <patternFill patternType="none">
          <fgColor indexed="64"/>
          <bgColor auto="1"/>
        </patternFill>
      </fill>
      <alignment horizontal="center" vertical="top" textRotation="0" wrapText="0" indent="0" justifyLastLine="0" shrinkToFit="0" readingOrder="0"/>
      <border diagonalUp="0" diagonalDown="0">
        <left/>
        <right/>
        <top style="dotted">
          <color auto="1"/>
        </top>
        <bottom style="dotted">
          <color auto="1"/>
        </bottom>
        <vertical/>
        <horizontal/>
      </border>
    </dxf>
    <dxf>
      <font>
        <strike val="0"/>
        <outline val="0"/>
        <shadow val="0"/>
        <u val="none"/>
        <vertAlign val="baseline"/>
        <sz val="11"/>
        <color theme="1" tint="0.499984740745262"/>
        <name val="Lato Light"/>
        <family val="2"/>
        <scheme val="none"/>
      </font>
      <numFmt numFmtId="181" formatCode="&quot;RSN-&quot;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b val="0"/>
        <strike val="0"/>
        <outline val="0"/>
        <shadow val="0"/>
        <u val="none"/>
        <vertAlign val="baseline"/>
        <color theme="0"/>
        <name val="Scandia"/>
        <family val="2"/>
        <scheme val="none"/>
      </font>
      <fill>
        <patternFill patternType="solid">
          <fgColor indexed="64"/>
          <bgColor rgb="FF4E62B2"/>
        </patternFill>
      </fill>
      <alignment vertical="bottom"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fill>
        <patternFill patternType="none">
          <fgColor indexed="64"/>
          <bgColor auto="1"/>
        </patternFill>
      </fill>
      <alignment vertical="top" textRotation="0" wrapText="1" indent="0" justifyLastLine="0" shrinkToFit="0" readingOrder="0"/>
    </dxf>
    <dxf>
      <font>
        <b val="0"/>
        <i/>
        <strike val="0"/>
        <condense val="0"/>
        <extend val="0"/>
        <outline val="0"/>
        <shadow val="0"/>
        <u val="none"/>
        <vertAlign val="baseline"/>
        <sz val="11"/>
        <color auto="1"/>
        <name val="Lato Light"/>
        <family val="2"/>
        <scheme val="none"/>
      </font>
      <fill>
        <patternFill patternType="none">
          <fgColor indexed="64"/>
          <bgColor auto="1"/>
        </patternFill>
      </fill>
      <alignment horizontal="general" vertical="top" textRotation="0" wrapText="1" indent="0" justifyLastLine="0" shrinkToFit="0" readingOrder="0"/>
    </dxf>
    <dxf>
      <font>
        <i/>
        <strike val="0"/>
        <outline val="0"/>
        <shadow val="0"/>
        <u val="none"/>
        <vertAlign val="baseline"/>
        <sz val="10"/>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Lato Light"/>
        <family val="2"/>
        <scheme val="none"/>
      </font>
      <numFmt numFmtId="168" formatCode="&quot;TERM-&quot;00"/>
      <fill>
        <patternFill patternType="none">
          <fgColor indexed="64"/>
          <bgColor auto="1"/>
        </patternFill>
      </fill>
      <alignment horizontal="general" vertical="top" textRotation="0" wrapText="1" indent="0" justifyLastLine="0" shrinkToFit="0" readingOrder="0"/>
    </dxf>
    <dxf>
      <font>
        <b val="0"/>
        <strike val="0"/>
        <outline val="0"/>
        <shadow val="0"/>
        <u val="none"/>
        <vertAlign val="baseline"/>
        <sz val="9"/>
        <color theme="1" tint="0.499984740745262"/>
        <name val="Lato Light"/>
        <family val="2"/>
        <scheme val="none"/>
      </font>
      <numFmt numFmtId="168" formatCode="&quot;TERM-&quot;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0"/>
        <name val="Scandia"/>
        <family val="2"/>
        <scheme val="none"/>
      </font>
      <fill>
        <patternFill patternType="solid">
          <fgColor indexed="64"/>
          <bgColor rgb="FF4E62B2"/>
        </patternFill>
      </fill>
      <alignment vertical="top" textRotation="0"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textRotation="0" wrapText="1" indent="0" justifyLastLine="0" shrinkToFit="0" readingOrder="0"/>
    </dxf>
    <dxf>
      <font>
        <strike val="0"/>
        <outline val="0"/>
        <shadow val="0"/>
        <vertAlign val="baseline"/>
        <sz val="11"/>
        <color theme="4" tint="-0.249977111117893"/>
        <name val="Lato Light"/>
        <family val="2"/>
        <scheme val="none"/>
      </font>
      <alignment horizontal="general" textRotation="0" wrapText="1" indent="0" justifyLastLine="0" shrinkToFit="0" readingOrder="0"/>
    </dxf>
    <dxf>
      <font>
        <strike val="0"/>
        <outline val="0"/>
        <shadow val="0"/>
        <u val="none"/>
        <vertAlign val="baseline"/>
        <sz val="10"/>
        <color theme="1" tint="0.499984740745262"/>
        <name val="Lato Light"/>
        <family val="2"/>
        <scheme val="none"/>
      </font>
      <numFmt numFmtId="167" formatCode="&quot;STKHLDR-&quot;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auto="1"/>
        <name val="Lato Light"/>
        <family val="2"/>
        <scheme val="none"/>
      </font>
      <fill>
        <patternFill patternType="none">
          <fgColor indexed="64"/>
          <bgColor auto="1"/>
        </patternFill>
      </fill>
    </dxf>
    <dxf>
      <border outline="0">
        <bottom style="medium">
          <color theme="0"/>
        </bottom>
      </border>
    </dxf>
    <dxf>
      <font>
        <b val="0"/>
        <i val="0"/>
        <strike val="0"/>
        <condense val="0"/>
        <extend val="0"/>
        <outline val="0"/>
        <shadow val="0"/>
        <u val="none"/>
        <vertAlign val="baseline"/>
        <sz val="11"/>
        <color theme="0"/>
        <name val="Scandia"/>
        <family val="2"/>
        <scheme val="none"/>
      </font>
      <fill>
        <patternFill patternType="solid">
          <fgColor indexed="64"/>
          <bgColor rgb="FF4E62B2"/>
        </patternFill>
      </fill>
    </dxf>
    <dxf>
      <font>
        <strike val="0"/>
        <outline val="0"/>
        <shadow val="0"/>
        <u val="none"/>
        <vertAlign val="baseline"/>
        <sz val="11"/>
        <color theme="4" tint="-0.249977111117893"/>
        <name val="Lato Light"/>
        <family val="2"/>
        <scheme val="none"/>
      </font>
      <fill>
        <patternFill patternType="none">
          <fgColor indexed="64"/>
          <bgColor auto="1"/>
        </patternFill>
      </fill>
      <alignment horizontal="center" vertical="top" textRotation="0" wrapText="1" indent="0" justifyLastLine="0" shrinkToFit="0" readingOrder="0"/>
    </dxf>
    <dxf>
      <font>
        <b/>
        <strike val="0"/>
        <outline val="0"/>
        <shadow val="0"/>
        <u val="none"/>
        <vertAlign val="baseline"/>
        <sz val="11"/>
        <color theme="4" tint="-0.249977111117893"/>
        <name val="Lato Light"/>
        <family val="2"/>
        <scheme val="none"/>
      </font>
      <numFmt numFmtId="0" formatCode="General"/>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numFmt numFmtId="181" formatCode="&quot;RSN-&quot;00"/>
      <fill>
        <patternFill patternType="none">
          <fgColor indexed="64"/>
          <bgColor auto="1"/>
        </patternFill>
      </fill>
      <alignment horizontal="general" vertical="top" textRotation="0" wrapText="1" indent="0" justifyLastLine="0" shrinkToFit="0" readingOrder="0"/>
    </dxf>
    <dxf>
      <font>
        <strike val="0"/>
        <outline val="0"/>
        <shadow val="0"/>
        <u val="none"/>
        <vertAlign val="baseline"/>
        <sz val="10"/>
        <color theme="1" tint="0.499984740745262"/>
        <name val="Lato Light"/>
        <family val="2"/>
        <scheme val="none"/>
      </font>
      <numFmt numFmtId="30" formatCode="@"/>
      <fill>
        <patternFill patternType="none">
          <fgColor indexed="64"/>
          <bgColor auto="1"/>
        </patternFill>
      </fill>
      <alignment horizontal="center" vertical="top" textRotation="0" wrapText="1"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0"/>
        <color rgb="FFFFFFFF"/>
        <name val="Scandia"/>
        <family val="2"/>
        <scheme val="none"/>
      </font>
      <alignment horizontal="left" vertical="bottom" textRotation="0" wrapText="1" indent="0" justifyLastLine="0" shrinkToFit="0" readingOrder="0"/>
    </dxf>
    <dxf>
      <font>
        <b val="0"/>
        <i/>
        <strike val="0"/>
        <condense val="0"/>
        <extend val="0"/>
        <outline val="0"/>
        <shadow val="0"/>
        <u val="none"/>
        <vertAlign val="baseline"/>
        <sz val="9"/>
        <color theme="4" tint="-0.249977111117893"/>
        <name val="Lato Light"/>
        <family val="2"/>
        <scheme val="none"/>
      </font>
      <numFmt numFmtId="30" formatCode="@"/>
      <fill>
        <patternFill patternType="solid">
          <fgColor indexed="64"/>
          <bgColor theme="8" tint="0.79998168889431442"/>
        </patternFill>
      </fill>
      <alignment horizontal="general" vertical="top" textRotation="0" wrapText="1" indent="0" justifyLastLine="0" shrinkToFit="0" readingOrder="0"/>
      <border diagonalUp="0" diagonalDown="0" outline="0">
        <left/>
        <right style="medium">
          <color indexed="64"/>
        </right>
        <top style="thin">
          <color theme="8" tint="0.59996337778862885"/>
        </top>
        <bottom style="thin">
          <color theme="8" tint="0.59996337778862885"/>
        </bottom>
      </border>
    </dxf>
    <dxf>
      <font>
        <b val="0"/>
        <i val="0"/>
        <strike val="0"/>
        <condense val="0"/>
        <extend val="0"/>
        <outline val="0"/>
        <shadow val="0"/>
        <u val="none"/>
        <vertAlign val="baseline"/>
        <sz val="11"/>
        <color theme="4" tint="-0.249977111117893"/>
        <name val="Lato Light"/>
        <family val="2"/>
        <scheme val="none"/>
      </font>
      <numFmt numFmtId="30" formatCode="@"/>
      <fill>
        <patternFill patternType="solid">
          <fgColor indexed="64"/>
          <bgColor theme="8" tint="0.79998168889431442"/>
        </patternFill>
      </fill>
      <alignment horizontal="center" vertical="top" textRotation="0" wrapText="0" indent="0" justifyLastLine="0" shrinkToFit="0" readingOrder="0"/>
      <border diagonalUp="0" diagonalDown="0" outline="0">
        <left/>
        <right/>
        <top style="thin">
          <color theme="8" tint="0.59996337778862885"/>
        </top>
        <bottom style="thin">
          <color theme="8" tint="0.59996337778862885"/>
        </bottom>
      </border>
    </dxf>
    <dxf>
      <font>
        <b val="0"/>
        <i val="0"/>
        <strike val="0"/>
        <condense val="0"/>
        <extend val="0"/>
        <outline val="0"/>
        <shadow val="0"/>
        <u val="none"/>
        <vertAlign val="baseline"/>
        <sz val="11"/>
        <color theme="4" tint="-0.249977111117893"/>
        <name val="Lato Light"/>
        <family val="2"/>
        <scheme val="none"/>
      </font>
      <numFmt numFmtId="30" formatCode="@"/>
      <fill>
        <patternFill patternType="solid">
          <fgColor indexed="64"/>
          <bgColor theme="8" tint="0.79998168889431442"/>
        </patternFill>
      </fill>
      <alignment horizontal="center" vertical="top" textRotation="0" wrapText="0" indent="0" justifyLastLine="0" shrinkToFit="0" readingOrder="0"/>
      <border diagonalUp="0" diagonalDown="0" outline="0">
        <left style="medium">
          <color indexed="64"/>
        </left>
        <right/>
        <top style="thin">
          <color theme="8" tint="0.59996337778862885"/>
        </top>
        <bottom style="thin">
          <color theme="8" tint="0.59996337778862885"/>
        </bottom>
      </border>
    </dxf>
    <dxf>
      <font>
        <b val="0"/>
        <i val="0"/>
        <strike val="0"/>
        <condense val="0"/>
        <extend val="0"/>
        <outline val="0"/>
        <shadow val="0"/>
        <u val="none"/>
        <vertAlign val="baseline"/>
        <sz val="11"/>
        <color theme="1" tint="0.499984740745262"/>
        <name val="Lato Light"/>
        <family val="2"/>
        <scheme val="none"/>
      </font>
      <numFmt numFmtId="30" formatCode="@"/>
      <fill>
        <patternFill patternType="solid">
          <fgColor indexed="64"/>
          <bgColor theme="8" tint="0.79998168889431442"/>
        </patternFill>
      </fill>
      <alignment horizontal="center" vertical="top" textRotation="0" wrapText="0" indent="0" justifyLastLine="0" shrinkToFit="0" readingOrder="0"/>
      <border diagonalUp="0" diagonalDown="0" outline="0">
        <left/>
        <right style="medium">
          <color indexed="64"/>
        </right>
        <top style="thin">
          <color theme="8" tint="0.59996337778862885"/>
        </top>
        <bottom style="thin">
          <color theme="8" tint="0.59996337778862885"/>
        </bottom>
      </border>
    </dxf>
    <dxf>
      <font>
        <b val="0"/>
        <i val="0"/>
        <strike val="0"/>
        <condense val="0"/>
        <extend val="0"/>
        <outline val="0"/>
        <shadow val="0"/>
        <u val="none"/>
        <vertAlign val="baseline"/>
        <sz val="11"/>
        <color theme="1" tint="0.499984740745262"/>
        <name val="Lato Light"/>
        <family val="2"/>
        <scheme val="none"/>
      </font>
      <fill>
        <patternFill patternType="solid">
          <fgColor indexed="64"/>
          <bgColor theme="8" tint="0.79998168889431442"/>
        </patternFill>
      </fill>
      <alignment horizontal="general" vertical="top" textRotation="0" wrapText="1" indent="0" justifyLastLine="0" shrinkToFit="0" readingOrder="0"/>
      <border diagonalUp="0" diagonalDown="0" outline="0">
        <left/>
        <right/>
        <top style="thin">
          <color theme="8" tint="0.59996337778862885"/>
        </top>
        <bottom style="thin">
          <color theme="8" tint="0.59996337778862885"/>
        </bottom>
      </border>
    </dxf>
    <dxf>
      <font>
        <b/>
        <i val="0"/>
        <strike val="0"/>
        <condense val="0"/>
        <extend val="0"/>
        <outline val="0"/>
        <shadow val="0"/>
        <u val="none"/>
        <vertAlign val="baseline"/>
        <sz val="11"/>
        <color theme="1" tint="0.499984740745262"/>
        <name val="Lato Light"/>
        <family val="2"/>
        <scheme val="none"/>
      </font>
      <fill>
        <patternFill patternType="solid">
          <fgColor indexed="64"/>
          <bgColor theme="8" tint="0.79998168889431442"/>
        </patternFill>
      </fill>
      <alignment horizontal="general" vertical="top" textRotation="0" wrapText="1" indent="0" justifyLastLine="0" shrinkToFit="0" readingOrder="0"/>
      <border diagonalUp="0" diagonalDown="0" outline="0">
        <left/>
        <right/>
        <top style="thin">
          <color theme="8" tint="0.59996337778862885"/>
        </top>
        <bottom style="thin">
          <color theme="8" tint="0.59996337778862885"/>
        </bottom>
      </border>
    </dxf>
    <dxf>
      <font>
        <b val="0"/>
        <i val="0"/>
        <strike val="0"/>
        <condense val="0"/>
        <extend val="0"/>
        <outline val="0"/>
        <shadow val="0"/>
        <u val="none"/>
        <vertAlign val="baseline"/>
        <sz val="11"/>
        <color theme="1" tint="0.499984740745262"/>
        <name val="Lato Light"/>
        <family val="2"/>
        <scheme val="none"/>
      </font>
      <numFmt numFmtId="179" formatCode="&quot;EXP-&quot;00"/>
      <fill>
        <patternFill patternType="solid">
          <fgColor indexed="64"/>
          <bgColor theme="8" tint="0.79998168889431442"/>
        </patternFill>
      </fill>
      <alignment horizontal="center" vertical="top" textRotation="0" wrapText="0" indent="0" justifyLastLine="0" shrinkToFit="0" readingOrder="0"/>
      <border diagonalUp="0" diagonalDown="0" outline="0">
        <left/>
        <right/>
        <top style="thin">
          <color theme="8" tint="0.59996337778862885"/>
        </top>
        <bottom style="thin">
          <color theme="8" tint="0.59996337778862885"/>
        </bottom>
      </border>
    </dxf>
    <dxf>
      <font>
        <b val="0"/>
        <i val="0"/>
        <strike val="0"/>
        <condense val="0"/>
        <extend val="0"/>
        <outline val="0"/>
        <shadow val="0"/>
        <u val="none"/>
        <vertAlign val="baseline"/>
        <sz val="11"/>
        <color theme="1" tint="0.499984740745262"/>
        <name val="Lato Light"/>
        <family val="2"/>
        <scheme val="none"/>
      </font>
      <numFmt numFmtId="179" formatCode="&quot;EXP-&quot;00"/>
      <fill>
        <patternFill patternType="solid">
          <fgColor indexed="64"/>
          <bgColor theme="8" tint="0.79998168889431442"/>
        </patternFill>
      </fill>
      <alignment horizontal="center" vertical="top" textRotation="0" wrapText="0" indent="0" justifyLastLine="0" shrinkToFit="0" readingOrder="0"/>
      <border diagonalUp="0" diagonalDown="0" outline="0">
        <left style="thin">
          <color theme="8" tint="0.59996337778862885"/>
        </left>
        <right/>
        <top style="thin">
          <color theme="8" tint="0.59996337778862885"/>
        </top>
        <bottom style="thin">
          <color theme="8" tint="0.59996337778862885"/>
        </bottom>
      </border>
    </dxf>
    <dxf>
      <border outline="0">
        <bottom style="thin">
          <color theme="8" tint="0.59996337778862885"/>
        </bottom>
      </border>
    </dxf>
    <dxf>
      <font>
        <strike val="0"/>
        <outline val="0"/>
        <shadow val="0"/>
        <u val="none"/>
        <vertAlign val="baseline"/>
        <name val="Lato Light"/>
        <family val="2"/>
        <scheme val="none"/>
      </font>
    </dxf>
    <dxf>
      <font>
        <b val="0"/>
        <strike val="0"/>
        <outline val="0"/>
        <shadow val="0"/>
        <u val="none"/>
        <vertAlign val="baseline"/>
        <sz val="11"/>
        <color rgb="FFFFFFFF"/>
        <name val="Scandia"/>
        <family val="2"/>
        <scheme val="none"/>
      </font>
      <fill>
        <patternFill patternType="solid">
          <fgColor indexed="64"/>
          <bgColor rgb="FF4E62B2"/>
        </patternFill>
      </fill>
    </dxf>
    <dxf>
      <font>
        <i/>
        <strike val="0"/>
        <outline val="0"/>
        <shadow val="0"/>
        <u val="none"/>
        <vertAlign val="baseline"/>
        <sz val="10"/>
        <color rgb="FF305496"/>
        <name val="Lato Light"/>
        <family val="2"/>
        <scheme val="none"/>
      </font>
      <numFmt numFmtId="0" formatCode="General"/>
      <fill>
        <patternFill patternType="none">
          <fgColor indexed="64"/>
          <bgColor indexed="65"/>
        </patternFill>
      </fill>
      <alignment horizontal="left" vertical="center" textRotation="0" wrapText="1" indent="0" justifyLastLine="0" shrinkToFit="0" readingOrder="0"/>
    </dxf>
    <dxf>
      <font>
        <i/>
        <strike val="0"/>
        <outline val="0"/>
        <shadow val="0"/>
        <u val="none"/>
        <vertAlign val="baseline"/>
        <sz val="10"/>
        <color rgb="FF305496"/>
        <name val="Lato Light"/>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numFmt numFmtId="30" formatCode="@"/>
      <fill>
        <patternFill patternType="none">
          <fgColor indexed="64"/>
          <bgColor indexed="65"/>
        </patternFill>
      </fill>
      <alignment horizontal="center" vertical="top" textRotation="0" wrapText="1" indent="0" justifyLastLine="0" shrinkToFit="0" readingOrder="0"/>
    </dxf>
    <dxf>
      <font>
        <i/>
        <strike val="0"/>
        <outline val="0"/>
        <shadow val="0"/>
        <u val="none"/>
        <vertAlign val="baseline"/>
        <color auto="1"/>
        <name val="Lato Light"/>
        <family val="2"/>
        <scheme val="none"/>
      </font>
      <fill>
        <patternFill patternType="none">
          <fgColor indexed="64"/>
          <bgColor indexed="65"/>
        </patternFill>
      </fill>
      <alignment horizontal="general" vertical="top" textRotation="0" wrapText="1" indent="0" justifyLastLine="0" shrinkToFit="0" readingOrder="0"/>
    </dxf>
    <dxf>
      <font>
        <b/>
        <strike val="0"/>
        <outline val="0"/>
        <shadow val="0"/>
        <u val="none"/>
        <vertAlign val="baseline"/>
        <color rgb="FF4E62B2"/>
        <name val="Lato Light"/>
        <family val="2"/>
        <scheme val="none"/>
      </font>
      <fill>
        <patternFill patternType="none">
          <fgColor indexed="64"/>
          <bgColor indexed="65"/>
        </patternFill>
      </fill>
      <alignment horizontal="general" vertical="top" textRotation="0" wrapText="1" indent="0" justifyLastLine="0" shrinkToFit="0" readingOrder="0"/>
    </dxf>
    <dxf>
      <font>
        <strike val="0"/>
        <outline val="0"/>
        <shadow val="0"/>
        <u val="none"/>
        <vertAlign val="baseline"/>
        <sz val="10"/>
        <color theme="1" tint="0.499984740745262"/>
        <name val="Lato Light"/>
        <family val="2"/>
        <scheme val="none"/>
      </font>
      <numFmt numFmtId="178" formatCode="&quot;TELE-&quot;00"/>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name val="Calibri"/>
        <scheme val="minor"/>
      </font>
      <alignment horizontal="general" vertical="top" textRotation="0" indent="0" justifyLastLine="0" shrinkToFit="0" readingOrder="0"/>
    </dxf>
    <dxf>
      <font>
        <b val="0"/>
        <i val="0"/>
        <strike val="0"/>
        <condense val="0"/>
        <extend val="0"/>
        <outline val="0"/>
        <shadow val="0"/>
        <u val="none"/>
        <vertAlign val="baseline"/>
        <sz val="11"/>
        <color theme="0"/>
        <name val="Scandia"/>
        <family val="2"/>
        <scheme val="none"/>
      </font>
      <numFmt numFmtId="172" formatCode="&quot;UNIT-&quot;00"/>
      <fill>
        <patternFill patternType="none">
          <fgColor indexed="64"/>
          <bgColor indexed="65"/>
        </patternFill>
      </fill>
      <alignment horizontal="center" vertical="center" textRotation="0" wrapText="1" indent="0" justifyLastLine="0" shrinkToFit="0" readingOrder="0"/>
    </dxf>
    <dxf>
      <font>
        <i/>
        <strike val="0"/>
        <outline val="0"/>
        <shadow val="0"/>
        <u val="none"/>
        <vertAlign val="baseline"/>
        <sz val="10"/>
        <color rgb="FF305496"/>
        <name val="Lato Light"/>
        <family val="2"/>
        <scheme val="none"/>
      </font>
      <numFmt numFmtId="30" formatCode="@"/>
      <fill>
        <patternFill patternType="none">
          <fgColor indexed="64"/>
          <bgColor indexed="65"/>
        </patternFill>
      </fill>
      <alignment horizontal="left" vertical="center" textRotation="0" wrapText="1" indent="0" justifyLastLine="0" shrinkToFit="0" readingOrder="0"/>
    </dxf>
    <dxf>
      <font>
        <i/>
        <strike val="0"/>
        <outline val="0"/>
        <shadow val="0"/>
        <u val="none"/>
        <vertAlign val="baseline"/>
        <sz val="10"/>
        <color rgb="FF305496"/>
        <name val="Lato Light"/>
        <family val="2"/>
        <scheme val="none"/>
      </font>
      <numFmt numFmtId="30" formatCode="@"/>
      <fill>
        <patternFill patternType="none">
          <fgColor indexed="64"/>
          <bgColor indexed="65"/>
        </patternFill>
      </fill>
      <alignment horizontal="left" vertical="center" textRotation="0" wrapText="1" indent="0" justifyLastLine="0" shrinkToFit="0" readingOrder="0"/>
    </dxf>
    <dxf>
      <font>
        <i/>
        <strike val="0"/>
        <outline val="0"/>
        <shadow val="0"/>
        <u val="none"/>
        <vertAlign val="baseline"/>
        <sz val="10"/>
        <color rgb="FF305496"/>
        <name val="Lato Light"/>
        <family val="2"/>
        <scheme val="none"/>
      </font>
      <numFmt numFmtId="30" formatCode="@"/>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theme="4" tint="-0.249977111117893"/>
        <name val="Lato Light"/>
        <family val="2"/>
        <scheme val="none"/>
      </font>
      <numFmt numFmtId="30" formatCode="@"/>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name val="Calibri"/>
        <scheme val="minor"/>
      </font>
      <alignment horizontal="general" vertical="center" textRotation="0" wrapText="1" indent="0" justifyLastLine="0" shrinkToFit="0" readingOrder="0"/>
    </dxf>
    <dxf>
      <font>
        <i/>
        <strike val="0"/>
        <outline val="0"/>
        <shadow val="0"/>
        <u val="none"/>
        <vertAlign val="baseline"/>
        <name val="Calibri"/>
        <scheme val="minor"/>
      </font>
      <alignment horizontal="general" vertical="center" textRotation="0" wrapText="1" indent="0" justifyLastLine="0" shrinkToFit="0" readingOrder="0"/>
    </dxf>
    <dxf>
      <font>
        <b/>
        <strike val="0"/>
        <outline val="0"/>
        <shadow val="0"/>
        <u val="none"/>
        <vertAlign val="baseline"/>
        <color rgb="FF4E62B2"/>
        <name val="Lato Light"/>
        <family val="2"/>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color theme="1" tint="0.499984740745262"/>
        <name val="Lato Light"/>
        <family val="2"/>
        <scheme val="none"/>
      </font>
      <numFmt numFmtId="175" formatCode="&quot;SMC-&quot;0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name val="Calibri"/>
        <scheme val="minor"/>
      </font>
      <alignment horizontal="general" vertical="center" textRotation="0" indent="0" justifyLastLine="0" shrinkToFit="0" readingOrder="0"/>
    </dxf>
    <dxf>
      <font>
        <b val="0"/>
        <i val="0"/>
        <strike val="0"/>
        <condense val="0"/>
        <extend val="0"/>
        <outline val="0"/>
        <shadow val="0"/>
        <u val="none"/>
        <vertAlign val="baseline"/>
        <sz val="11"/>
        <color theme="0"/>
        <name val="Scandia"/>
        <family val="2"/>
        <scheme val="none"/>
      </font>
      <numFmt numFmtId="172" formatCode="&quot;UNIT-&quot;00"/>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color theme="4" tint="-0.249977111117893"/>
        <name val="Lato Light"/>
        <family val="2"/>
        <scheme val="none"/>
      </font>
      <fill>
        <patternFill patternType="none">
          <fgColor indexed="64"/>
          <bgColor indexed="65"/>
        </patternFill>
      </fill>
      <alignment horizontal="general" vertical="top" textRotation="0" wrapText="1" indent="0" justifyLastLine="0" shrinkToFit="0" readingOrder="0"/>
    </dxf>
    <dxf>
      <font>
        <strike val="0"/>
        <outline val="0"/>
        <shadow val="0"/>
        <u val="none"/>
        <vertAlign val="baseline"/>
        <color theme="4" tint="-0.249977111117893"/>
        <name val="Lato Light"/>
        <family val="2"/>
        <scheme val="none"/>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1" tint="0.499984740745262"/>
        <name val="Lato Light"/>
        <family val="2"/>
        <scheme val="none"/>
      </font>
      <numFmt numFmtId="181" formatCode="&quot;RSN-&quot;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name val="Lato Light"/>
        <family val="2"/>
        <scheme val="none"/>
      </font>
      <fill>
        <patternFill patternType="none">
          <fgColor indexed="64"/>
          <bgColor auto="1"/>
        </patternFill>
      </fill>
      <alignment vertical="top" textRotation="0" indent="0" justifyLastLine="0" shrinkToFit="0" readingOrder="0"/>
    </dxf>
    <dxf>
      <font>
        <b val="0"/>
        <strike val="0"/>
        <outline val="0"/>
        <shadow val="0"/>
        <u val="none"/>
        <vertAlign val="baseline"/>
        <color theme="0"/>
        <name val="Scandia"/>
        <family val="2"/>
        <scheme val="none"/>
      </font>
      <fill>
        <patternFill patternType="none">
          <fgColor indexed="64"/>
          <bgColor auto="1"/>
        </patternFill>
      </fill>
      <alignment vertical="bottom" textRotation="0" wrapText="1" indent="0" justifyLastLine="0" shrinkToFit="0" readingOrder="0"/>
    </dxf>
    <dxf>
      <font>
        <i/>
        <strike val="0"/>
        <outline val="0"/>
        <shadow val="0"/>
        <u val="none"/>
        <vertAlign val="baseline"/>
        <sz val="10"/>
        <color rgb="FF305496"/>
        <name val="Lato Light"/>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numFmt numFmtId="30" formatCode="@"/>
      <fill>
        <patternFill patternType="none">
          <fgColor indexed="64"/>
          <bgColor indexed="65"/>
        </patternFill>
      </fill>
      <alignment horizontal="center" vertical="top" textRotation="0" wrapText="1" indent="0" justifyLastLine="0" shrinkToFit="0" readingOrder="0"/>
    </dxf>
    <dxf>
      <font>
        <i/>
        <strike val="0"/>
        <outline val="0"/>
        <shadow val="0"/>
        <u val="none"/>
        <vertAlign val="baseline"/>
        <sz val="10"/>
        <color theme="4" tint="-0.249977111117893"/>
        <name val="Lato Light"/>
        <family val="2"/>
        <scheme val="none"/>
      </font>
      <numFmt numFmtId="30" formatCode="@"/>
      <fill>
        <patternFill patternType="none">
          <fgColor indexed="64"/>
          <bgColor indexed="65"/>
        </patternFill>
      </fill>
      <alignment horizontal="center" vertical="top" textRotation="0" wrapText="1" indent="0" justifyLastLine="0" shrinkToFit="0" readingOrder="0"/>
    </dxf>
    <dxf>
      <font>
        <i/>
        <strike val="0"/>
        <outline val="0"/>
        <shadow val="0"/>
        <u val="none"/>
        <vertAlign val="baseline"/>
        <sz val="10"/>
        <color rgb="FF305496"/>
        <name val="Lato Light"/>
        <family val="2"/>
        <scheme val="none"/>
      </font>
      <numFmt numFmtId="30" formatCode="@"/>
      <fill>
        <patternFill patternType="none">
          <fgColor indexed="64"/>
          <bgColor indexed="65"/>
        </patternFill>
      </fill>
      <alignment horizontal="left" vertical="center" textRotation="0" wrapText="1" indent="0" justifyLastLine="0" shrinkToFit="0" readingOrder="0"/>
    </dxf>
    <dxf>
      <font>
        <i/>
        <strike val="0"/>
        <outline val="0"/>
        <shadow val="0"/>
        <u val="none"/>
        <vertAlign val="baseline"/>
        <name val="Calibri"/>
        <scheme val="minor"/>
      </font>
      <fill>
        <patternFill patternType="solid">
          <fgColor indexed="64"/>
          <bgColor rgb="FFFFFF00"/>
        </patternFill>
      </fill>
      <alignment horizontal="general" vertical="center" textRotation="0" wrapText="1" indent="0" justifyLastLine="0" shrinkToFit="0" readingOrder="0"/>
    </dxf>
    <dxf>
      <font>
        <b/>
        <strike val="0"/>
        <outline val="0"/>
        <shadow val="0"/>
        <u val="none"/>
        <vertAlign val="baseline"/>
        <color rgb="FF4E62B2"/>
        <name val="Lato Light"/>
        <family val="2"/>
        <scheme val="none"/>
      </font>
      <fill>
        <patternFill patternType="solid">
          <fgColor indexed="64"/>
          <bgColor rgb="FFFFFF00"/>
        </patternFill>
      </fill>
      <alignment horizontal="general" vertical="center" textRotation="0" wrapText="1" indent="0" justifyLastLine="0" shrinkToFit="0" readingOrder="0"/>
    </dxf>
    <dxf>
      <font>
        <strike val="0"/>
        <outline val="0"/>
        <shadow val="0"/>
        <u val="none"/>
        <vertAlign val="baseline"/>
        <color theme="1" tint="0.499984740745262"/>
        <name val="Lato Light"/>
        <family val="2"/>
        <scheme val="none"/>
      </font>
      <numFmt numFmtId="176" formatCode="&quot;USER-&quot;00"/>
      <fill>
        <patternFill patternType="solid">
          <fgColor indexed="64"/>
          <bgColor rgb="FFFFFF00"/>
        </patternFill>
      </fill>
      <alignment horizontal="center" vertical="center" textRotation="0" wrapText="0" indent="0" justifyLastLine="0" shrinkToFit="0" readingOrder="0"/>
    </dxf>
    <dxf>
      <font>
        <strike val="0"/>
        <outline val="0"/>
        <shadow val="0"/>
        <u val="none"/>
        <vertAlign val="baseline"/>
        <name val="Calibri"/>
        <scheme val="none"/>
      </font>
      <alignment horizontal="general" vertical="center" textRotation="0" indent="0" justifyLastLine="0" shrinkToFit="0" readingOrder="0"/>
    </dxf>
    <dxf>
      <font>
        <b val="0"/>
        <i val="0"/>
        <strike val="0"/>
        <condense val="0"/>
        <extend val="0"/>
        <outline val="0"/>
        <shadow val="0"/>
        <u val="none"/>
        <vertAlign val="baseline"/>
        <sz val="11"/>
        <color theme="0"/>
        <name val="Scandia"/>
        <family val="2"/>
        <scheme val="none"/>
      </font>
      <numFmt numFmtId="172" formatCode="&quot;UNIT-&quot;00"/>
      <fill>
        <patternFill patternType="none">
          <fgColor indexed="64"/>
          <bgColor indexed="65"/>
        </patternFill>
      </fill>
      <alignment horizontal="center" vertical="center" textRotation="0" wrapText="1" indent="0" justifyLastLine="0" shrinkToFit="0" readingOrder="0"/>
    </dxf>
    <dxf>
      <font>
        <i/>
        <strike val="0"/>
        <outline val="0"/>
        <shadow val="0"/>
        <u val="none"/>
        <vertAlign val="baseline"/>
        <sz val="9"/>
        <color rgb="FF305496"/>
        <name val="Lato Light"/>
        <family val="2"/>
        <scheme val="none"/>
      </font>
      <alignment horizontal="left" vertical="center" textRotation="0" wrapText="1" indent="0" justifyLastLine="0" shrinkToFit="0" readingOrder="0"/>
    </dxf>
    <dxf>
      <font>
        <i val="0"/>
        <strike val="0"/>
        <outline val="0"/>
        <shadow val="0"/>
        <u val="none"/>
        <vertAlign val="baseline"/>
        <sz val="11"/>
        <color theme="4" tint="-0.249977111117893"/>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1"/>
        <color theme="4" tint="-0.249977111117893"/>
        <name val="Calibri"/>
        <family val="2"/>
        <scheme val="minor"/>
      </font>
      <alignment horizontal="center" vertical="center" textRotation="0" wrapText="0" indent="0" justifyLastLine="0" shrinkToFit="0" readingOrder="0"/>
    </dxf>
    <dxf>
      <font>
        <strike val="0"/>
        <outline val="0"/>
        <shadow val="0"/>
        <u val="none"/>
        <vertAlign val="baseline"/>
        <name val="Calibri"/>
        <scheme val="minor"/>
      </font>
      <alignment vertical="center" textRotation="0" indent="0" justifyLastLine="0" shrinkToFit="0" readingOrder="0"/>
    </dxf>
    <dxf>
      <font>
        <strike val="0"/>
        <outline val="0"/>
        <shadow val="0"/>
        <u val="none"/>
        <vertAlign val="baseline"/>
        <name val="Calibri"/>
        <scheme val="minor"/>
      </font>
      <alignment horizontal="general" vertical="center" textRotation="0" wrapText="1" indent="0" justifyLastLine="0" shrinkToFit="0" readingOrder="0"/>
    </dxf>
    <dxf>
      <font>
        <strike val="0"/>
        <outline val="0"/>
        <shadow val="0"/>
        <u val="none"/>
        <vertAlign val="baseline"/>
        <name val="Calibri"/>
        <scheme val="minor"/>
      </font>
      <alignment vertical="center" textRotation="0" indent="0" justifyLastLine="0" shrinkToFit="0" readingOrder="0"/>
    </dxf>
    <dxf>
      <font>
        <strike val="0"/>
        <outline val="0"/>
        <shadow val="0"/>
        <u val="none"/>
        <vertAlign val="baseline"/>
        <name val="Calibri"/>
        <scheme val="minor"/>
      </font>
      <alignment vertical="center" textRotation="0" indent="0" justifyLastLine="0" shrinkToFit="0" readingOrder="0"/>
    </dxf>
    <dxf>
      <font>
        <strike val="0"/>
        <outline val="0"/>
        <shadow val="0"/>
        <u val="none"/>
        <vertAlign val="baseline"/>
        <sz val="10"/>
        <color theme="1" tint="0.499984740745262"/>
        <name val="Calibri"/>
        <family val="2"/>
        <scheme val="minor"/>
      </font>
      <numFmt numFmtId="173" formatCode="&quot;LANG-&quot;00"/>
      <alignment horizontal="center" vertical="center" textRotation="0" wrapText="0" indent="0" justifyLastLine="0" shrinkToFit="0" readingOrder="0"/>
    </dxf>
    <dxf>
      <font>
        <strike val="0"/>
        <outline val="0"/>
        <shadow val="0"/>
        <u val="none"/>
        <vertAlign val="baseline"/>
        <name val="Calibri"/>
        <scheme val="minor"/>
      </font>
      <alignment vertical="center" textRotation="0" indent="0" justifyLastLine="0" shrinkToFit="0" readingOrder="0"/>
    </dxf>
    <dxf>
      <font>
        <b val="0"/>
        <i val="0"/>
        <strike val="0"/>
        <condense val="0"/>
        <extend val="0"/>
        <outline val="0"/>
        <shadow val="0"/>
        <u val="none"/>
        <vertAlign val="baseline"/>
        <sz val="11"/>
        <color theme="1"/>
        <name val="Scandia"/>
        <family val="2"/>
        <scheme val="none"/>
      </font>
      <fill>
        <patternFill patternType="none">
          <fgColor indexed="64"/>
          <bgColor indexed="65"/>
        </patternFill>
      </fill>
    </dxf>
    <dxf>
      <font>
        <strike val="0"/>
        <outline val="0"/>
        <shadow val="0"/>
        <u val="none"/>
        <vertAlign val="baseline"/>
        <color theme="4" tint="-0.249977111117893"/>
        <name val="Lato Light"/>
        <family val="2"/>
        <scheme val="none"/>
      </font>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name val="Lato Light"/>
        <family val="2"/>
        <scheme val="none"/>
      </font>
      <fill>
        <patternFill patternType="none">
          <bgColor auto="1"/>
        </patternFill>
      </fill>
      <alignment horizontal="center" vertical="top" textRotation="0" indent="0" justifyLastLine="0" shrinkToFit="0" readingOrder="0"/>
    </dxf>
    <dxf>
      <font>
        <strike val="0"/>
        <outline val="0"/>
        <shadow val="0"/>
        <u val="none"/>
        <vertAlign val="baseline"/>
        <name val="Lato Light"/>
        <family val="2"/>
        <scheme val="none"/>
      </font>
      <fill>
        <patternFill patternType="none">
          <bgColor auto="1"/>
        </patternFill>
      </fill>
      <alignment horizontal="center" vertical="top" textRotation="0" indent="0" justifyLastLine="0" shrinkToFit="0" readingOrder="0"/>
    </dxf>
    <dxf>
      <font>
        <strike val="0"/>
        <outline val="0"/>
        <shadow val="0"/>
        <vertAlign val="baseline"/>
        <name val="Lato Light"/>
        <family val="2"/>
        <scheme val="none"/>
      </font>
      <fill>
        <patternFill patternType="none">
          <bgColor auto="1"/>
        </patternFill>
      </fill>
      <alignment horizontal="center" vertical="top" textRotation="0" wrapText="0" indent="0" justifyLastLine="0" shrinkToFit="0" readingOrder="0"/>
    </dxf>
    <dxf>
      <font>
        <b/>
        <i val="0"/>
        <strike val="0"/>
        <condense val="0"/>
        <extend val="0"/>
        <outline val="0"/>
        <shadow val="0"/>
        <u val="none"/>
        <vertAlign val="baseline"/>
        <sz val="10"/>
        <color theme="1" tint="0.499984740745262"/>
        <name val="Lato Light"/>
        <family val="2"/>
        <scheme val="none"/>
      </font>
      <numFmt numFmtId="172" formatCode="&quot;UNIT-&quot;00"/>
      <fill>
        <patternFill patternType="none">
          <bgColor auto="1"/>
        </patternFill>
      </fill>
      <alignment horizontal="center" vertical="top" textRotation="0" wrapText="0" indent="0" justifyLastLine="0" shrinkToFit="0" readingOrder="0"/>
    </dxf>
    <dxf>
      <font>
        <strike val="0"/>
        <outline val="0"/>
        <shadow val="0"/>
        <u val="none"/>
        <vertAlign val="baseline"/>
        <name val="Lato Light"/>
        <family val="2"/>
        <scheme val="none"/>
      </font>
      <numFmt numFmtId="172" formatCode="&quot;UNIT-&quot;00"/>
      <fill>
        <patternFill patternType="none">
          <bgColor auto="1"/>
        </patternFill>
      </fill>
      <alignment horizontal="general" vertical="top" textRotation="0" indent="0" justifyLastLine="0" shrinkToFit="0" readingOrder="0"/>
    </dxf>
    <dxf>
      <font>
        <strike val="0"/>
        <outline val="0"/>
        <shadow val="0"/>
        <u val="none"/>
        <vertAlign val="baseline"/>
        <name val="Lato Light"/>
        <family val="2"/>
        <scheme val="none"/>
      </font>
      <fill>
        <patternFill patternType="none">
          <bgColor auto="1"/>
        </patternFill>
      </fill>
      <alignment horizontal="general" vertical="top" textRotation="0" indent="0" justifyLastLine="0" shrinkToFit="0" readingOrder="0"/>
    </dxf>
    <dxf>
      <font>
        <strike val="0"/>
        <outline val="0"/>
        <shadow val="0"/>
        <u val="none"/>
        <vertAlign val="baseline"/>
        <sz val="11"/>
        <color theme="0"/>
        <name val="Scandia"/>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Lato Light"/>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4" tint="-0.249977111117893"/>
        <name val="Lato Light"/>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fill>
        <patternFill patternType="solid">
          <fgColor indexed="64"/>
          <bgColor theme="7"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fill>
        <patternFill patternType="solid">
          <fgColor indexed="64"/>
          <bgColor theme="9"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rgb="FF000000"/>
        <name val="Lato Light"/>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rgb="FF000000"/>
        <name val="Lato Light"/>
        <family val="2"/>
        <scheme val="none"/>
      </font>
      <numFmt numFmtId="1"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Lato Light"/>
        <family val="2"/>
        <scheme val="none"/>
      </font>
      <alignment horizontal="center" vertical="top" textRotation="0" wrapText="0" indent="0" justifyLastLine="0" shrinkToFit="0" readingOrder="0"/>
    </dxf>
    <dxf>
      <font>
        <b val="0"/>
        <i val="0"/>
        <strike val="0"/>
        <condense val="0"/>
        <extend val="0"/>
        <outline val="0"/>
        <shadow val="0"/>
        <u val="none"/>
        <vertAlign val="baseline"/>
        <sz val="10"/>
        <color rgb="FF000000"/>
        <name val="Lato Light"/>
        <family val="2"/>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4" tint="-0.249977111117893"/>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4" tint="-0.249977111117893"/>
        <name val="Lato Light"/>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dxf>
    <dxf>
      <font>
        <strike val="0"/>
        <outline val="0"/>
        <shadow val="0"/>
        <vertAlign val="baseline"/>
        <color theme="4" tint="-0.249977111117893"/>
        <name val="Lato Light"/>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dxf>
    <dxf>
      <font>
        <strike val="0"/>
        <outline val="0"/>
        <shadow val="0"/>
        <vertAlign val="baseline"/>
        <color theme="4" tint="-0.249977111117893"/>
        <name val="Lato Light"/>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dxf>
    <dxf>
      <font>
        <strike val="0"/>
        <outline val="0"/>
        <shadow val="0"/>
        <vertAlign val="baseline"/>
        <color theme="4" tint="-0.249977111117893"/>
        <name val="Lato Light"/>
        <family val="2"/>
        <scheme val="none"/>
      </font>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9"/>
        <color theme="4" tint="-0.249977111117893"/>
        <name val="Lato Light"/>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strike val="0"/>
        <outline val="0"/>
        <shadow val="0"/>
        <vertAlign val="baseline"/>
        <sz val="9"/>
        <color theme="4" tint="-0.249977111117893"/>
        <name val="Lato Light"/>
        <family val="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4" tint="-0.249977111117893"/>
        <name val="Lato Light"/>
        <family val="2"/>
        <scheme val="none"/>
      </font>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4" tint="-0.249977111117893"/>
        <name val="Lato Light"/>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4" tint="-0.249977111117893"/>
        <name val="Lato Light"/>
        <family val="2"/>
        <scheme val="none"/>
      </font>
      <alignment horizontal="center" vertical="top"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theme="4" tint="-0.249977111117893"/>
        <name val="Lato Light"/>
        <family val="2"/>
        <scheme val="none"/>
      </font>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4" tint="-0.249977111117893"/>
        <name val="Lato Light"/>
        <family val="2"/>
        <scheme val="none"/>
      </font>
      <numFmt numFmtId="170" formatCode="&quot;SVC-&quot;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numFmt numFmtId="30" formatCode="@"/>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1"/>
        <color theme="4" tint="-0.249977111117893"/>
        <name val="Lato Light"/>
        <family val="2"/>
        <scheme val="none"/>
      </font>
      <numFmt numFmtId="170" formatCode="&quot;SVC-&quot;00"/>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rgb="FF000000"/>
        <name val="Lato Light"/>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rgb="FF000000"/>
        <name val="Lato Light"/>
        <family val="2"/>
        <scheme val="none"/>
      </font>
      <numFmt numFmtId="170" formatCode="&quot;SVC-&quot;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Lato Light"/>
        <family val="2"/>
        <scheme val="none"/>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0"/>
        <color rgb="FFFFFFFF"/>
        <name val="Lato Light"/>
        <family val="2"/>
        <scheme val="none"/>
      </font>
      <fill>
        <patternFill patternType="solid">
          <fgColor indexed="64"/>
          <bgColor rgb="FF4E62B2"/>
        </patternFill>
      </fill>
      <alignment horizontal="left" vertical="center" textRotation="0" wrapText="1" indent="0" justifyLastLine="0" shrinkToFit="0" readingOrder="0"/>
      <border diagonalUp="0" diagonalDown="0" outline="0">
        <left style="medium">
          <color rgb="FFFFFFFF"/>
        </left>
        <right style="medium">
          <color rgb="FFFFFFFF"/>
        </right>
        <top/>
        <bottom/>
      </border>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i/>
        <strike val="0"/>
        <outline val="0"/>
        <shadow val="0"/>
        <u val="none"/>
        <vertAlign val="baseline"/>
        <sz val="11"/>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numFmt numFmtId="3" formatCode="#,##0"/>
      <fill>
        <patternFill patternType="none">
          <fgColor indexed="64"/>
          <bgColor auto="1"/>
        </patternFill>
      </fill>
      <alignment horizontal="general" vertical="top" textRotation="0" wrapText="1" indent="0" justifyLastLine="0" shrinkToFit="0" readingOrder="0"/>
    </dxf>
    <dxf>
      <font>
        <b val="0"/>
        <strike val="0"/>
        <outline val="0"/>
        <shadow val="0"/>
        <u val="none"/>
        <vertAlign val="baseline"/>
        <sz val="11"/>
        <color theme="4" tint="-0.249977111117893"/>
        <name val="Lato Light"/>
        <family val="2"/>
        <scheme val="none"/>
      </font>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rgb="FF4E62B2"/>
        <name val="Lato Light"/>
        <family val="2"/>
        <scheme val="none"/>
      </font>
      <numFmt numFmtId="30" formatCode="@"/>
      <fill>
        <patternFill patternType="none">
          <fgColor indexed="64"/>
          <bgColor indexed="65"/>
        </patternFill>
      </fill>
      <alignment horizontal="center" vertical="top" textRotation="0" wrapText="1" indent="0" justifyLastLine="0" shrinkToFit="0" readingOrder="0"/>
    </dxf>
    <dxf>
      <font>
        <b/>
        <i val="0"/>
        <strike val="0"/>
        <condense val="0"/>
        <extend val="0"/>
        <outline val="0"/>
        <shadow val="0"/>
        <u val="none"/>
        <vertAlign val="baseline"/>
        <sz val="11"/>
        <color theme="4" tint="-0.249977111117893"/>
        <name val="Lato Light"/>
        <family val="2"/>
        <scheme val="none"/>
      </font>
      <alignment horizontal="general" vertical="top" textRotation="0" wrapText="1" indent="0" justifyLastLine="0" shrinkToFit="0" readingOrder="0"/>
    </dxf>
    <dxf>
      <font>
        <b/>
        <i val="0"/>
        <strike val="0"/>
        <condense val="0"/>
        <extend val="0"/>
        <outline val="0"/>
        <shadow val="0"/>
        <u val="none"/>
        <vertAlign val="baseline"/>
        <sz val="10"/>
        <color theme="4" tint="-0.249977111117893"/>
        <name val="Lato Light"/>
        <family val="2"/>
        <scheme val="none"/>
      </font>
      <numFmt numFmtId="169" formatCode="&quot;PRG-&quot;00"/>
      <fill>
        <patternFill patternType="none">
          <fgColor indexed="64"/>
          <bgColor indexed="65"/>
        </patternFill>
      </fill>
      <alignment horizontal="general" vertical="top" textRotation="0" wrapText="1" indent="0" justifyLastLine="0" shrinkToFit="0" readingOrder="0"/>
    </dxf>
    <dxf>
      <font>
        <b val="0"/>
        <strike val="0"/>
        <outline val="0"/>
        <shadow val="0"/>
        <u val="none"/>
        <vertAlign val="baseline"/>
        <sz val="10"/>
        <color theme="1" tint="0.499984740745262"/>
        <name val="Lato Light"/>
        <family val="2"/>
        <scheme val="none"/>
      </font>
      <numFmt numFmtId="169" formatCode="&quot;PRG-&quot;00"/>
      <fill>
        <patternFill patternType="none">
          <fgColor indexed="64"/>
          <bgColor auto="1"/>
        </patternFill>
      </fill>
      <alignment horizontal="center" vertical="top"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0"/>
        <color rgb="FFFFFFFF"/>
        <name val="Scandia"/>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medium">
          <color rgb="FFFFFFFF"/>
        </left>
        <right style="medium">
          <color rgb="FFFFFFFF"/>
        </right>
        <top/>
        <bottom/>
      </border>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theme="4" tint="-0.249977111117893"/>
        <name val="Lato Light"/>
        <family val="2"/>
        <scheme val="none"/>
      </font>
      <fill>
        <patternFill patternType="none">
          <fgColor indexed="64"/>
          <bgColor auto="1"/>
        </patternFill>
      </fill>
      <alignment vertical="top" textRotation="0" wrapText="1" indent="0" justifyLastLine="0" shrinkToFit="0" readingOrder="0"/>
    </dxf>
    <dxf>
      <font>
        <b val="0"/>
        <i/>
        <strike val="0"/>
        <condense val="0"/>
        <extend val="0"/>
        <outline val="0"/>
        <shadow val="0"/>
        <u val="none"/>
        <vertAlign val="baseline"/>
        <sz val="11"/>
        <color auto="1"/>
        <name val="Lato Light"/>
        <family val="2"/>
        <scheme val="none"/>
      </font>
      <fill>
        <patternFill patternType="none">
          <fgColor indexed="64"/>
          <bgColor auto="1"/>
        </patternFill>
      </fill>
      <alignment horizontal="general" vertical="top" textRotation="0" wrapText="1" indent="0" justifyLastLine="0" shrinkToFit="0" readingOrder="0"/>
    </dxf>
    <dxf>
      <font>
        <i/>
        <strike val="0"/>
        <outline val="0"/>
        <shadow val="0"/>
        <u val="none"/>
        <vertAlign val="baseline"/>
        <sz val="11"/>
        <color auto="1"/>
        <name val="Lato Light"/>
        <family val="2"/>
        <scheme val="none"/>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rgb="FF4E62B2"/>
        <name val="Lato Light"/>
        <family val="2"/>
        <scheme val="none"/>
      </font>
      <numFmt numFmtId="168" formatCode="&quot;TERM-&quot;00"/>
      <fill>
        <patternFill patternType="none">
          <fgColor indexed="64"/>
          <bgColor auto="1"/>
        </patternFill>
      </fill>
      <alignment horizontal="general" vertical="top" textRotation="0" wrapText="1" indent="0" justifyLastLine="0" shrinkToFit="0" readingOrder="0"/>
    </dxf>
    <dxf>
      <font>
        <b val="0"/>
        <strike val="0"/>
        <outline val="0"/>
        <shadow val="0"/>
        <u val="none"/>
        <vertAlign val="baseline"/>
        <sz val="9"/>
        <color theme="1" tint="0.499984740745262"/>
        <name val="Lato Light"/>
        <family val="2"/>
        <scheme val="none"/>
      </font>
      <numFmt numFmtId="168" formatCode="&quot;TERM-&quot;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0"/>
        <name val="Scandia"/>
        <family val="2"/>
        <scheme val="none"/>
      </font>
      <fill>
        <patternFill patternType="none">
          <fgColor indexed="64"/>
          <bgColor auto="1"/>
        </patternFill>
      </fill>
      <alignment vertical="top" textRotation="0"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textRotation="0" wrapText="1" indent="0" justifyLastLine="0" shrinkToFit="0" readingOrder="0"/>
    </dxf>
    <dxf>
      <font>
        <strike val="0"/>
        <outline val="0"/>
        <shadow val="0"/>
        <u val="none"/>
        <vertAlign val="baseline"/>
        <sz val="11"/>
        <color theme="4" tint="-0.249977111117893"/>
        <name val="Lato Light"/>
        <family val="2"/>
        <scheme val="none"/>
      </font>
      <fill>
        <patternFill patternType="none">
          <fgColor indexed="64"/>
          <bgColor auto="1"/>
        </patternFill>
      </fill>
      <alignment horizontal="general" textRotation="0" wrapText="1" indent="0" justifyLastLine="0" shrinkToFit="0" readingOrder="0"/>
    </dxf>
    <dxf>
      <font>
        <strike val="0"/>
        <outline val="0"/>
        <shadow val="0"/>
        <vertAlign val="baseline"/>
        <sz val="11"/>
        <color theme="4" tint="-0.249977111117893"/>
        <name val="Lato Light"/>
        <family val="2"/>
        <scheme val="none"/>
      </font>
      <alignment horizontal="general" textRotation="0" wrapText="1" indent="0" justifyLastLine="0" shrinkToFit="0" readingOrder="0"/>
    </dxf>
    <dxf>
      <font>
        <strike val="0"/>
        <outline val="0"/>
        <shadow val="0"/>
        <u val="none"/>
        <vertAlign val="baseline"/>
        <sz val="10"/>
        <color theme="1" tint="0.499984740745262"/>
        <name val="Lato Light"/>
        <family val="2"/>
        <scheme val="none"/>
      </font>
      <numFmt numFmtId="167" formatCode="&quot;STKHLDR-&quot;00"/>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1"/>
        <color auto="1"/>
        <name val="Lato Light"/>
        <family val="2"/>
        <scheme val="none"/>
      </font>
      <fill>
        <patternFill patternType="none">
          <fgColor indexed="64"/>
          <bgColor auto="1"/>
        </patternFill>
      </fill>
    </dxf>
    <dxf>
      <font>
        <strike val="0"/>
        <outline val="0"/>
        <shadow val="0"/>
        <u val="none"/>
        <vertAlign val="baseline"/>
        <sz val="11"/>
        <color theme="0"/>
        <name val="Scandia"/>
        <family val="2"/>
        <scheme val="none"/>
      </font>
      <fill>
        <patternFill patternType="solid">
          <fgColor indexed="64"/>
          <bgColor theme="4" tint="-0.249977111117893"/>
        </patternFill>
      </fill>
    </dxf>
    <dxf>
      <font>
        <strike val="0"/>
        <outline val="0"/>
        <shadow val="0"/>
        <vertAlign val="baseline"/>
        <name val="Lato Light"/>
        <family val="2"/>
        <scheme val="none"/>
      </font>
      <alignment vertical="center" textRotation="0" indent="0" justifyLastLine="0" shrinkToFit="0" readingOrder="0"/>
    </dxf>
    <dxf>
      <font>
        <b val="0"/>
        <i val="0"/>
        <strike val="0"/>
        <condense val="0"/>
        <extend val="0"/>
        <outline val="0"/>
        <shadow val="0"/>
        <u val="none"/>
        <vertAlign val="baseline"/>
        <sz val="14"/>
        <color theme="1"/>
        <name val="Lato Light"/>
        <family val="2"/>
        <scheme val="none"/>
      </font>
      <fill>
        <patternFill patternType="solid">
          <fgColor indexed="64"/>
          <bgColor theme="8" tint="0.79998168889431442"/>
        </patternFill>
      </fill>
      <alignment vertical="center" textRotation="0" indent="0" justifyLastLine="0" shrinkToFit="0" readingOrder="0"/>
    </dxf>
    <dxf>
      <font>
        <b val="0"/>
        <i val="0"/>
        <strike val="0"/>
        <condense val="0"/>
        <extend val="0"/>
        <outline val="0"/>
        <shadow val="0"/>
        <u val="none"/>
        <vertAlign val="baseline"/>
        <sz val="14"/>
        <color theme="10"/>
        <name val="Lato Light"/>
        <family val="2"/>
        <scheme val="none"/>
      </font>
      <numFmt numFmtId="164" formatCode="0."/>
      <fill>
        <patternFill patternType="solid">
          <fgColor indexed="64"/>
          <bgColor theme="8" tint="0.79998168889431442"/>
        </patternFill>
      </fill>
      <alignment vertical="center" textRotation="0" indent="0" justifyLastLine="0" shrinkToFit="0" readingOrder="0"/>
    </dxf>
    <dxf>
      <font>
        <b val="0"/>
        <i val="0"/>
        <strike val="0"/>
        <condense val="0"/>
        <extend val="0"/>
        <outline val="0"/>
        <shadow val="0"/>
        <u val="none"/>
        <vertAlign val="baseline"/>
        <sz val="14"/>
        <color theme="1"/>
        <name val="Lato Light"/>
        <family val="2"/>
        <scheme val="none"/>
      </font>
      <numFmt numFmtId="164" formatCode="0."/>
      <fill>
        <patternFill patternType="solid">
          <fgColor indexed="64"/>
          <bgColor theme="8" tint="0.79998168889431442"/>
        </patternFill>
      </fill>
      <alignment vertical="center" textRotation="0" indent="0" justifyLastLine="0" shrinkToFit="0" readingOrder="0"/>
    </dxf>
    <dxf>
      <border outline="0">
        <top style="medium">
          <color rgb="FFFFFFFF"/>
        </top>
      </border>
    </dxf>
    <dxf>
      <font>
        <strike val="0"/>
        <outline val="0"/>
        <shadow val="0"/>
        <vertAlign val="baseline"/>
        <name val="Lato Light"/>
        <family val="2"/>
        <scheme val="none"/>
      </font>
      <alignment vertical="center" textRotation="0" indent="0" justifyLastLine="0" shrinkToFit="0" readingOrder="0"/>
    </dxf>
    <dxf>
      <font>
        <b val="0"/>
        <i val="0"/>
        <strike val="0"/>
        <condense val="0"/>
        <extend val="0"/>
        <outline val="0"/>
        <shadow val="0"/>
        <u val="none"/>
        <vertAlign val="baseline"/>
        <sz val="14"/>
        <color rgb="FFFFFFFF"/>
        <name val="Scandia"/>
        <family val="2"/>
        <scheme val="none"/>
      </font>
      <fill>
        <patternFill patternType="solid">
          <fgColor indexed="64"/>
          <bgColor rgb="FF4E62B2"/>
        </patternFill>
      </fill>
      <alignment horizontal="left" vertical="center" textRotation="0" wrapText="1" indent="0" justifyLastLine="0" shrinkToFit="0" readingOrder="0"/>
      <border diagonalUp="0" diagonalDown="0" outline="0">
        <left style="medium">
          <color rgb="FFFFFFFF"/>
        </left>
        <right style="medium">
          <color rgb="FFFFFFFF"/>
        </right>
        <top/>
        <bottom/>
      </border>
    </dxf>
    <dxf>
      <fill>
        <patternFill>
          <bgColor rgb="FFF1F3F9"/>
        </patternFill>
      </fill>
      <border diagonalUp="0" diagonalDown="0">
        <left/>
        <right/>
        <top style="dotted">
          <color auto="1"/>
        </top>
        <bottom style="dotted">
          <color auto="1"/>
        </bottom>
        <vertical/>
        <horizontal style="dotted">
          <color auto="1"/>
        </horizontal>
      </border>
    </dxf>
    <dxf>
      <fill>
        <patternFill>
          <bgColor theme="0"/>
        </patternFill>
      </fill>
      <border diagonalUp="0" diagonalDown="0">
        <left/>
        <right/>
        <top style="dotted">
          <color auto="1"/>
        </top>
        <bottom style="dotted">
          <color auto="1"/>
        </bottom>
        <vertical/>
        <horizontal style="dotted">
          <color auto="1"/>
        </horizontal>
      </border>
    </dxf>
    <dxf>
      <fill>
        <patternFill>
          <bgColor rgb="FF4E62B2"/>
        </patternFill>
      </fill>
      <border diagonalUp="0" diagonalDown="0">
        <left/>
        <right/>
        <top/>
        <bottom style="medium">
          <color theme="0"/>
        </bottom>
        <vertical/>
        <horizontal/>
      </border>
    </dxf>
    <dxf>
      <border diagonalUp="0" diagonalDown="0">
        <left/>
        <right/>
        <top/>
        <bottom/>
        <vertical/>
        <horizontal/>
      </border>
    </dxf>
  </dxfs>
  <tableStyles count="1" defaultTableStyle="TableStyleMedium2" defaultPivotStyle="PivotStyleLight16">
    <tableStyle name="Table Style 1" pivot="0" count="4" xr9:uid="{F1F6879C-FC07-4E8D-A16F-F338E393B38A}">
      <tableStyleElement type="wholeTable" dxfId="500"/>
      <tableStyleElement type="headerRow" dxfId="499"/>
      <tableStyleElement type="firstRowStripe" dxfId="498"/>
      <tableStyleElement type="secondRowStripe" dxfId="497"/>
    </tableStyle>
  </tableStyles>
  <colors>
    <mruColors>
      <color rgb="FF4964A2"/>
      <color rgb="FF101820"/>
      <color rgb="FFF2A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343166</xdr:colOff>
      <xdr:row>35</xdr:row>
      <xdr:rowOff>47625</xdr:rowOff>
    </xdr:to>
    <xdr:pic>
      <xdr:nvPicPr>
        <xdr:cNvPr id="2" name="Picture 1">
          <a:extLst>
            <a:ext uri="{FF2B5EF4-FFF2-40B4-BE49-F238E27FC236}">
              <a16:creationId xmlns:a16="http://schemas.microsoft.com/office/drawing/2014/main" id="{7DF06583-A70C-45FD-B3C9-C35D02A8B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566" cy="6378575"/>
        </a:xfrm>
        <a:prstGeom prst="rect">
          <a:avLst/>
        </a:prstGeom>
      </xdr:spPr>
    </xdr:pic>
    <xdr:clientData/>
  </xdr:twoCellAnchor>
  <xdr:twoCellAnchor>
    <xdr:from>
      <xdr:col>5</xdr:col>
      <xdr:colOff>552448</xdr:colOff>
      <xdr:row>8</xdr:row>
      <xdr:rowOff>76200</xdr:rowOff>
    </xdr:from>
    <xdr:to>
      <xdr:col>19</xdr:col>
      <xdr:colOff>114299</xdr:colOff>
      <xdr:row>24</xdr:row>
      <xdr:rowOff>85725</xdr:rowOff>
    </xdr:to>
    <xdr:sp macro="" textlink="">
      <xdr:nvSpPr>
        <xdr:cNvPr id="3" name="TextBox 2">
          <a:extLst>
            <a:ext uri="{FF2B5EF4-FFF2-40B4-BE49-F238E27FC236}">
              <a16:creationId xmlns:a16="http://schemas.microsoft.com/office/drawing/2014/main" id="{130E94DA-E9AC-482F-816E-936B9FE5A213}"/>
            </a:ext>
          </a:extLst>
        </xdr:cNvPr>
        <xdr:cNvSpPr txBox="1"/>
      </xdr:nvSpPr>
      <xdr:spPr>
        <a:xfrm>
          <a:off x="3600448" y="1524000"/>
          <a:ext cx="8096251" cy="290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US" sz="4400">
              <a:solidFill>
                <a:schemeClr val="bg1"/>
              </a:solidFill>
              <a:effectLst>
                <a:outerShdw blurRad="50800" dist="38100" dir="2700000" algn="tl" rotWithShape="0">
                  <a:prstClr val="black">
                    <a:alpha val="40000"/>
                  </a:prstClr>
                </a:outerShdw>
              </a:effectLst>
              <a:latin typeface="Scandia" panose="020B0603050000020004" pitchFamily="34" charset="0"/>
            </a:rPr>
            <a:t>Sandata EVV™</a:t>
          </a:r>
          <a:r>
            <a:rPr lang="en-US" sz="4400" baseline="0">
              <a:solidFill>
                <a:schemeClr val="bg1"/>
              </a:solidFill>
              <a:effectLst>
                <a:outerShdw blurRad="50800" dist="38100" dir="2700000" algn="tl" rotWithShape="0">
                  <a:prstClr val="black">
                    <a:alpha val="40000"/>
                  </a:prstClr>
                </a:outerShdw>
              </a:effectLst>
              <a:latin typeface="Scandia" panose="020B0603050000020004" pitchFamily="34" charset="0"/>
            </a:rPr>
            <a:t>  </a:t>
          </a:r>
        </a:p>
        <a:p>
          <a:r>
            <a:rPr lang="en-US" sz="4400" baseline="0">
              <a:solidFill>
                <a:schemeClr val="bg1"/>
              </a:solidFill>
              <a:effectLst>
                <a:outerShdw blurRad="50800" dist="38100" dir="2700000" algn="tl" rotWithShape="0">
                  <a:prstClr val="black">
                    <a:alpha val="40000"/>
                  </a:prstClr>
                </a:outerShdw>
              </a:effectLst>
              <a:latin typeface="Scandia" panose="020B0603050000020004" pitchFamily="34" charset="0"/>
            </a:rPr>
            <a:t>Program Business Rules</a:t>
          </a:r>
          <a:endParaRPr lang="en-US" sz="4400">
            <a:solidFill>
              <a:schemeClr val="bg1"/>
            </a:solidFill>
            <a:effectLst>
              <a:outerShdw blurRad="50800" dist="38100" dir="2700000" algn="tl" rotWithShape="0">
                <a:prstClr val="black">
                  <a:alpha val="40000"/>
                </a:prstClr>
              </a:outerShdw>
            </a:effectLst>
            <a:latin typeface="Scandia" panose="020B0603050000020004" pitchFamily="34" charset="0"/>
          </a:endParaRPr>
        </a:p>
        <a:p>
          <a:endParaRPr lang="en-US" sz="1400">
            <a:effectLst>
              <a:outerShdw blurRad="50800" dist="38100" dir="2700000" algn="tl" rotWithShape="0">
                <a:prstClr val="black">
                  <a:alpha val="40000"/>
                </a:prstClr>
              </a:outerShdw>
            </a:effectLst>
            <a:latin typeface="Scandia" panose="020B0603050000020004" pitchFamily="34" charset="0"/>
          </a:endParaRPr>
        </a:p>
        <a:p>
          <a:r>
            <a:rPr lang="en-US" sz="1400" b="0">
              <a:solidFill>
                <a:srgbClr val="FAA818"/>
              </a:solidFill>
              <a:effectLst>
                <a:outerShdw blurRad="50800" dist="38100" dir="2700000" algn="tl" rotWithShape="0">
                  <a:prstClr val="black">
                    <a:alpha val="40000"/>
                  </a:prstClr>
                </a:outerShdw>
              </a:effectLst>
              <a:latin typeface="Scandia" panose="020B0603050000020004" pitchFamily="34" charset="0"/>
            </a:rPr>
            <a:t>Delaware</a:t>
          </a:r>
          <a:r>
            <a:rPr lang="en-US" sz="1400" b="0" baseline="0">
              <a:solidFill>
                <a:srgbClr val="FAA818"/>
              </a:solidFill>
              <a:effectLst>
                <a:outerShdw blurRad="50800" dist="38100" dir="2700000" algn="tl" rotWithShape="0">
                  <a:prstClr val="black">
                    <a:alpha val="40000"/>
                  </a:prstClr>
                </a:outerShdw>
              </a:effectLst>
              <a:latin typeface="Scandia" panose="020B0603050000020004" pitchFamily="34" charset="0"/>
            </a:rPr>
            <a:t> EVV System</a:t>
          </a:r>
          <a:endParaRPr lang="en-US" sz="1400" b="0">
            <a:solidFill>
              <a:srgbClr val="FAA818"/>
            </a:solidFill>
            <a:effectLst>
              <a:outerShdw blurRad="50800" dist="38100" dir="2700000" algn="tl" rotWithShape="0">
                <a:prstClr val="black">
                  <a:alpha val="40000"/>
                </a:prstClr>
              </a:outerShdw>
            </a:effectLst>
            <a:latin typeface="Scandia" panose="020B06030500000200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A5C5A27-98E7-4534-8072-ADBF7617C0E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9B84037-241D-4C18-A576-974A190919C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7DB067C-AFC4-4D02-A792-A705E769E40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X13A0T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1C296C0-2FEB-4D2D-853D-2F1B61D9E8C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016AB58-AB1B-4333-AAF0-4AD1804A849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940F7A0-C18A-4866-B062-F88ED71F2C6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3E928C-B38E-4DBA-ABFC-CDDEE002790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450DD2E-4D69-4431-B844-F2196E4317A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6B70B94-7393-4BC3-9BD1-DE6089964852}"/>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780CFA0-FDB7-42D6-9EA4-B5F149D371E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B960262-8E9F-45C1-BC6E-BB2478EAD889}"/>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5A88B54-DE41-40D4-AF6B-ECEBEFCFB5E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4F50776-197A-47AF-9EF3-D73AC923EFC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B9A6759-017D-4148-9119-F1B5396EFF2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twoCellAnchor>
    <xdr:from>
      <xdr:col>0</xdr:col>
      <xdr:colOff>9525</xdr:colOff>
      <xdr:row>88</xdr:row>
      <xdr:rowOff>380998</xdr:rowOff>
    </xdr:from>
    <xdr:to>
      <xdr:col>1</xdr:col>
      <xdr:colOff>3905250</xdr:colOff>
      <xdr:row>265</xdr:row>
      <xdr:rowOff>19050</xdr:rowOff>
    </xdr:to>
    <xdr:sp macro="" textlink="">
      <xdr:nvSpPr>
        <xdr:cNvPr id="16" name="TextBox 2">
          <a:extLst>
            <a:ext uri="{FF2B5EF4-FFF2-40B4-BE49-F238E27FC236}">
              <a16:creationId xmlns:a16="http://schemas.microsoft.com/office/drawing/2014/main" id="{E52AE00B-3C6A-A683-1B63-46E3177DF344}"/>
            </a:ext>
          </a:extLst>
        </xdr:cNvPr>
        <xdr:cNvSpPr txBox="1"/>
      </xdr:nvSpPr>
      <xdr:spPr>
        <a:xfrm>
          <a:off x="9525" y="64265173"/>
          <a:ext cx="6600825" cy="33547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t>{</a:t>
          </a:r>
        </a:p>
        <a:p>
          <a:r>
            <a:rPr lang="en-US" sz="1100" kern="1200"/>
            <a:t>    "EVV_Request": [</a:t>
          </a:r>
        </a:p>
        <a:p>
          <a:r>
            <a:rPr lang="en-US" sz="1100" kern="1200"/>
            <a:t>        {</a:t>
          </a:r>
        </a:p>
        <a:p>
          <a:r>
            <a:rPr lang="en-US" sz="1100" kern="1200"/>
            <a:t>            "BusinessEntityMedicaidIdentifier": "111222300",</a:t>
          </a:r>
        </a:p>
        <a:p>
          <a:r>
            <a:rPr lang="en-US" sz="1100" kern="1200"/>
            <a:t>            "RequestType": "Model2",</a:t>
          </a:r>
        </a:p>
        <a:p>
          <a:r>
            <a:rPr lang="en-US" sz="1100" kern="1200"/>
            <a:t>            "BatchID": "202408121355",</a:t>
          </a:r>
        </a:p>
        <a:p>
          <a:r>
            <a:rPr lang="en-US" sz="1100" kern="1200"/>
            <a:t>            "TransactionID": "0501155000",</a:t>
          </a:r>
        </a:p>
        <a:p>
          <a:r>
            <a:rPr lang="en-US" sz="1100" kern="1200"/>
            <a:t>            "Payer": "DEHHO",</a:t>
          </a:r>
        </a:p>
        <a:p>
          <a:r>
            <a:rPr lang="en-US" sz="1100" kern="1200"/>
            <a:t>            "ICN": "0501155000",</a:t>
          </a:r>
        </a:p>
        <a:p>
          <a:r>
            <a:rPr lang="en-US" sz="1100" kern="1200"/>
            <a:t>            "DLN": "1",</a:t>
          </a:r>
        </a:p>
        <a:p>
          <a:r>
            <a:rPr lang="en-US" sz="1100" kern="1200"/>
            <a:t>            "ProviderQualifier": "MedicaidID",</a:t>
          </a:r>
        </a:p>
        <a:p>
          <a:r>
            <a:rPr lang="en-US" sz="1100" kern="1200"/>
            <a:t>            "ProviderID": "111222300",</a:t>
          </a:r>
        </a:p>
        <a:p>
          <a:r>
            <a:rPr lang="en-US" sz="1100" kern="1200"/>
            <a:t>            "PatientQualifier": "MedicaidID",</a:t>
          </a:r>
        </a:p>
        <a:p>
          <a:r>
            <a:rPr lang="en-US" sz="1100" kern="1200"/>
            <a:t>            "PatientID": "3334577130",</a:t>
          </a:r>
        </a:p>
        <a:p>
          <a:r>
            <a:rPr lang="en-US" sz="1100" kern="1200"/>
            <a:t>            "ServiceStartDate": "2024-04-01",</a:t>
          </a:r>
        </a:p>
        <a:p>
          <a:r>
            <a:rPr lang="en-US" sz="1100" kern="1200"/>
            <a:t>            "ServiceEndDate": "2024-04-01",</a:t>
          </a:r>
        </a:p>
        <a:p>
          <a:r>
            <a:rPr lang="en-US" sz="1100" kern="1200"/>
            <a:t>            "ProcedureCode": "S9124",</a:t>
          </a:r>
        </a:p>
        <a:p>
          <a:r>
            <a:rPr lang="en-US" sz="1100" kern="1200"/>
            <a:t>            "Units": "4",</a:t>
          </a:r>
        </a:p>
        <a:p>
          <a:r>
            <a:rPr lang="en-US" sz="1100" kern="1200"/>
            <a:t>            "UnitsRule": "AddUnits",</a:t>
          </a:r>
        </a:p>
        <a:p>
          <a:r>
            <a:rPr lang="en-US" sz="1100" kern="1200"/>
            <a:t>            "Modifier1": null,</a:t>
          </a:r>
        </a:p>
        <a:p>
          <a:r>
            <a:rPr lang="en-US" sz="1100" kern="1200"/>
            <a:t>            "Modifier2": null,</a:t>
          </a:r>
        </a:p>
        <a:p>
          <a:r>
            <a:rPr lang="en-US" sz="1100" kern="1200"/>
            <a:t>            "Modifier3": null,</a:t>
          </a:r>
        </a:p>
        <a:p>
          <a:r>
            <a:rPr lang="en-US" sz="1100" kern="1200"/>
            <a:t>            "Modifier4": null,</a:t>
          </a:r>
        </a:p>
        <a:p>
          <a:r>
            <a:rPr lang="en-US" sz="1100" kern="1200"/>
            <a:t>            "MatchingRule": "EqualOrGreaterThan"</a:t>
          </a:r>
        </a:p>
        <a:p>
          <a:r>
            <a:rPr lang="en-US" sz="1100" kern="1200"/>
            <a:t>        },</a:t>
          </a:r>
        </a:p>
        <a:p>
          <a:r>
            <a:rPr lang="en-US" sz="1100" kern="1200"/>
            <a:t>        {</a:t>
          </a:r>
        </a:p>
        <a:p>
          <a:r>
            <a:rPr lang="en-US" sz="1100" kern="1200"/>
            <a:t>            "BusinessEntityMedicaidIdentifier": "111222300",</a:t>
          </a:r>
        </a:p>
        <a:p>
          <a:r>
            <a:rPr lang="en-US" sz="1100" kern="1200"/>
            <a:t>            "RequestType": "Model2",</a:t>
          </a:r>
        </a:p>
        <a:p>
          <a:r>
            <a:rPr lang="en-US" sz="1100" kern="1200"/>
            <a:t>            "BatchID": "202408121355",</a:t>
          </a:r>
        </a:p>
        <a:p>
          <a:r>
            <a:rPr lang="en-US" sz="1100" kern="1200"/>
            <a:t>            "TransactionID": "050115501",</a:t>
          </a:r>
        </a:p>
        <a:p>
          <a:r>
            <a:rPr lang="en-US" sz="1100" kern="1200"/>
            <a:t>            "Payer": "DEHHO",</a:t>
          </a:r>
        </a:p>
        <a:p>
          <a:r>
            <a:rPr lang="en-US" sz="1100" kern="1200"/>
            <a:t>            "ICN": "0501155000",</a:t>
          </a:r>
        </a:p>
        <a:p>
          <a:r>
            <a:rPr lang="en-US" sz="1100" kern="1200"/>
            <a:t>            "DLN": "2",</a:t>
          </a:r>
        </a:p>
        <a:p>
          <a:r>
            <a:rPr lang="en-US" sz="1100" kern="1200"/>
            <a:t>            "ProviderQualifier": "MedicaidID",</a:t>
          </a:r>
        </a:p>
        <a:p>
          <a:r>
            <a:rPr lang="en-US" sz="1100" kern="1200"/>
            <a:t>            "ProviderID": "111222300",</a:t>
          </a:r>
        </a:p>
        <a:p>
          <a:r>
            <a:rPr lang="en-US" sz="1100" kern="1200"/>
            <a:t>            "PatientQualifier": "MedicaidID",</a:t>
          </a:r>
        </a:p>
        <a:p>
          <a:r>
            <a:rPr lang="en-US" sz="1100" kern="1200"/>
            <a:t>            "PatientID": "3334577130",</a:t>
          </a:r>
        </a:p>
        <a:p>
          <a:r>
            <a:rPr lang="en-US" sz="1100" kern="1200"/>
            <a:t>            "ServiceStartDate": "2024-04-01",</a:t>
          </a:r>
        </a:p>
        <a:p>
          <a:r>
            <a:rPr lang="en-US" sz="1100" kern="1200"/>
            <a:t>            "ServiceEndDate": "2024-04-01",</a:t>
          </a:r>
        </a:p>
        <a:p>
          <a:r>
            <a:rPr lang="en-US" sz="1100" kern="1200"/>
            <a:t>            "ProcedureCode": "S9124",</a:t>
          </a:r>
        </a:p>
        <a:p>
          <a:r>
            <a:rPr lang="en-US" sz="1100" kern="1200"/>
            <a:t>            "Units": "4",</a:t>
          </a:r>
        </a:p>
        <a:p>
          <a:r>
            <a:rPr lang="en-US" sz="1100" kern="1200"/>
            <a:t>            "UnitsRule": "AddUnits",</a:t>
          </a:r>
        </a:p>
        <a:p>
          <a:r>
            <a:rPr lang="en-US" sz="1100" kern="1200"/>
            <a:t>            "Modifier1": "U2",</a:t>
          </a:r>
        </a:p>
        <a:p>
          <a:r>
            <a:rPr lang="en-US" sz="1100" kern="1200"/>
            <a:t>            "Modifier2": null,</a:t>
          </a:r>
        </a:p>
        <a:p>
          <a:r>
            <a:rPr lang="en-US" sz="1100" kern="1200"/>
            <a:t>            "Modifier3": null,</a:t>
          </a:r>
        </a:p>
        <a:p>
          <a:r>
            <a:rPr lang="en-US" sz="1100" kern="1200"/>
            <a:t>            "Modifier4": null,</a:t>
          </a:r>
        </a:p>
        <a:p>
          <a:r>
            <a:rPr lang="en-US" sz="1100" kern="1200"/>
            <a:t>            "MatchingRule": "EqualOrGreaterThan"</a:t>
          </a:r>
        </a:p>
        <a:p>
          <a:r>
            <a:rPr lang="en-US" sz="1100" kern="1200"/>
            <a:t>        },</a:t>
          </a:r>
        </a:p>
        <a:p>
          <a:r>
            <a:rPr lang="en-US" sz="1100" kern="1200"/>
            <a:t>        {</a:t>
          </a:r>
        </a:p>
        <a:p>
          <a:r>
            <a:rPr lang="en-US" sz="1100" kern="1200"/>
            <a:t>            "BusinessEntityMedicaidIdentifier": "111222300",</a:t>
          </a:r>
        </a:p>
        <a:p>
          <a:r>
            <a:rPr lang="en-US" sz="1100" kern="1200"/>
            <a:t>            "RequestType": "Model2",</a:t>
          </a:r>
        </a:p>
        <a:p>
          <a:r>
            <a:rPr lang="en-US" sz="1100" kern="1200"/>
            <a:t>            "BatchID": "202408121355",</a:t>
          </a:r>
        </a:p>
        <a:p>
          <a:r>
            <a:rPr lang="en-US" sz="1100" kern="1200"/>
            <a:t>            "TransactionID": "0501155002",</a:t>
          </a:r>
        </a:p>
        <a:p>
          <a:r>
            <a:rPr lang="en-US" sz="1100" kern="1200"/>
            <a:t>            "Payer": "DEHHO",</a:t>
          </a:r>
        </a:p>
        <a:p>
          <a:r>
            <a:rPr lang="en-US" sz="1100" kern="1200"/>
            <a:t>            "ICN": "0501155000",</a:t>
          </a:r>
        </a:p>
        <a:p>
          <a:r>
            <a:rPr lang="en-US" sz="1100" kern="1200"/>
            <a:t>            "DLN": "3",</a:t>
          </a:r>
        </a:p>
        <a:p>
          <a:r>
            <a:rPr lang="en-US" sz="1100" kern="1200"/>
            <a:t>            "ProviderQualifier": "MedicaidID",</a:t>
          </a:r>
        </a:p>
        <a:p>
          <a:r>
            <a:rPr lang="en-US" sz="1100" kern="1200"/>
            <a:t>            "ProviderID": "111222300",</a:t>
          </a:r>
        </a:p>
        <a:p>
          <a:r>
            <a:rPr lang="en-US" sz="1100" kern="1200"/>
            <a:t>            "PatientQualifier": "MedicaidID",</a:t>
          </a:r>
        </a:p>
        <a:p>
          <a:r>
            <a:rPr lang="en-US" sz="1100" kern="1200"/>
            <a:t>            "PatientID": "3334577130",</a:t>
          </a:r>
        </a:p>
        <a:p>
          <a:r>
            <a:rPr lang="en-US" sz="1100" kern="1200"/>
            <a:t>            "ServiceStartDate": "2024-04-01",</a:t>
          </a:r>
        </a:p>
        <a:p>
          <a:r>
            <a:rPr lang="en-US" sz="1100" kern="1200"/>
            <a:t>            "ServiceEndDate": "2024-04-01",</a:t>
          </a:r>
        </a:p>
        <a:p>
          <a:r>
            <a:rPr lang="en-US" sz="1100" kern="1200"/>
            <a:t>            "ProcedureCode": "T1019",</a:t>
          </a:r>
        </a:p>
        <a:p>
          <a:r>
            <a:rPr lang="en-US" sz="1100" kern="1200"/>
            <a:t>            "Units": "4",</a:t>
          </a:r>
        </a:p>
        <a:p>
          <a:r>
            <a:rPr lang="en-US" sz="1100" kern="1200"/>
            <a:t>            "UnitsRule": "AddUnits",</a:t>
          </a:r>
        </a:p>
        <a:p>
          <a:r>
            <a:rPr lang="en-US" sz="1100" kern="1200"/>
            <a:t>            "Modifier1": "TD",</a:t>
          </a:r>
        </a:p>
        <a:p>
          <a:r>
            <a:rPr lang="en-US" sz="1100" kern="1200"/>
            <a:t>            "Modifier2": null,</a:t>
          </a:r>
        </a:p>
        <a:p>
          <a:r>
            <a:rPr lang="en-US" sz="1100" kern="1200"/>
            <a:t>            "Modifier3": null,</a:t>
          </a:r>
        </a:p>
        <a:p>
          <a:r>
            <a:rPr lang="en-US" sz="1100" kern="1200"/>
            <a:t>            "Modifier4": null,</a:t>
          </a:r>
        </a:p>
        <a:p>
          <a:r>
            <a:rPr lang="en-US" sz="1100" kern="1200"/>
            <a:t>            "MatchingRule": "EqualOrGreaterThan"</a:t>
          </a:r>
        </a:p>
        <a:p>
          <a:r>
            <a:rPr lang="en-US" sz="1100" kern="1200"/>
            <a:t>        }</a:t>
          </a:r>
        </a:p>
        <a:p>
          <a:r>
            <a:rPr lang="en-US" sz="1100" kern="1200"/>
            <a:t>	]</a:t>
          </a:r>
        </a:p>
        <a:p>
          <a:r>
            <a:rPr lang="en-US" sz="1100" kern="1200"/>
            <a:t>}</a:t>
          </a:r>
        </a:p>
        <a:p>
          <a:endParaRPr lang="en-US" sz="1100" kern="1200"/>
        </a:p>
        <a:p>
          <a:r>
            <a:rPr lang="en-US" sz="1100" b="1" u="sng" kern="1200"/>
            <a:t>POST RESPONSE</a:t>
          </a:r>
        </a:p>
        <a:p>
          <a:r>
            <a:rPr lang="en-US" sz="1100" kern="1200"/>
            <a:t>{</a:t>
          </a:r>
        </a:p>
        <a:p>
          <a:r>
            <a:rPr lang="en-US" sz="1100" kern="1200"/>
            <a:t>    "id": "9c18f0a6-4dc6-430a-8883-d8e1c59e4c4c",</a:t>
          </a:r>
        </a:p>
        <a:p>
          <a:r>
            <a:rPr lang="en-US" sz="1100" kern="1200"/>
            <a:t>    "status": "SUCCESS",</a:t>
          </a:r>
        </a:p>
        <a:p>
          <a:r>
            <a:rPr lang="en-US" sz="1100" kern="1200"/>
            <a:t>    "token": null,</a:t>
          </a:r>
        </a:p>
        <a:p>
          <a:r>
            <a:rPr lang="en-US" sz="1100" kern="1200"/>
            <a:t>    "messageSummary": null,</a:t>
          </a:r>
        </a:p>
        <a:p>
          <a:r>
            <a:rPr lang="en-US" sz="1100" kern="1200"/>
            <a:t>    "messageDetail": null,</a:t>
          </a:r>
        </a:p>
        <a:p>
          <a:r>
            <a:rPr lang="en-US" sz="1100" kern="1200"/>
            <a:t>    "errorMessage": null,</a:t>
          </a:r>
        </a:p>
        <a:p>
          <a:r>
            <a:rPr lang="en-US" sz="1100" kern="1200"/>
            <a:t>    "failedCount": 0,</a:t>
          </a:r>
        </a:p>
        <a:p>
          <a:r>
            <a:rPr lang="en-US" sz="1100" kern="1200"/>
            <a:t>    "succeededCount": 3,</a:t>
          </a:r>
        </a:p>
        <a:p>
          <a:r>
            <a:rPr lang="en-US" sz="1100" kern="1200"/>
            <a:t>    "cached": false,</a:t>
          </a:r>
        </a:p>
        <a:p>
          <a:r>
            <a:rPr lang="en-US" sz="1100" kern="1200"/>
            <a:t>    "cachedDate": null,</a:t>
          </a:r>
        </a:p>
        <a:p>
          <a:r>
            <a:rPr lang="en-US" sz="1100" kern="1200"/>
            <a:t>    "totalRows": 3,</a:t>
          </a:r>
        </a:p>
        <a:p>
          <a:r>
            <a:rPr lang="en-US" sz="1100" kern="1200"/>
            <a:t>    "page": 0,</a:t>
          </a:r>
        </a:p>
        <a:p>
          <a:r>
            <a:rPr lang="en-US" sz="1100" kern="1200"/>
            <a:t>    "pageSize": 0,</a:t>
          </a:r>
        </a:p>
        <a:p>
          <a:r>
            <a:rPr lang="en-US" sz="1100" kern="1200"/>
            <a:t>    "orderByColumn": null,</a:t>
          </a:r>
        </a:p>
        <a:p>
          <a:r>
            <a:rPr lang="en-US" sz="1100" kern="1200"/>
            <a:t>    "orderByDirection": null,</a:t>
          </a:r>
        </a:p>
        <a:p>
          <a:r>
            <a:rPr lang="en-US" sz="1100" kern="1200"/>
            <a:t>    "data": {</a:t>
          </a:r>
        </a:p>
        <a:p>
          <a:r>
            <a:rPr lang="en-US" sz="1100" kern="1200"/>
            <a:t>        "EVV_Response": [</a:t>
          </a:r>
        </a:p>
        <a:p>
          <a:r>
            <a:rPr lang="en-US" sz="1100" kern="1200"/>
            <a:t>            {</a:t>
          </a:r>
        </a:p>
        <a:p>
          <a:r>
            <a:rPr lang="en-US" sz="1100" kern="1200"/>
            <a:t>                "RequestType": "Model2",</a:t>
          </a:r>
        </a:p>
        <a:p>
          <a:r>
            <a:rPr lang="en-US" sz="1100" kern="1200"/>
            <a:t>                "ServiceStartDate": "2024-04-01",</a:t>
          </a:r>
        </a:p>
        <a:p>
          <a:r>
            <a:rPr lang="en-US" sz="1100" kern="1200"/>
            <a:t>                "ServiceEndDate": "2024-04-01",</a:t>
          </a:r>
        </a:p>
        <a:p>
          <a:r>
            <a:rPr lang="en-US" sz="1100" kern="1200"/>
            <a:t>                "UnitsRule": "AddUnits",</a:t>
          </a:r>
        </a:p>
        <a:p>
          <a:r>
            <a:rPr lang="en-US" sz="1100" kern="1200"/>
            <a:t>                "Modifier1": null,</a:t>
          </a:r>
        </a:p>
        <a:p>
          <a:r>
            <a:rPr lang="en-US" sz="1100" kern="1200"/>
            <a:t>                "Modifier2": null,</a:t>
          </a:r>
        </a:p>
        <a:p>
          <a:r>
            <a:rPr lang="en-US" sz="1100" kern="1200"/>
            <a:t>                "Modifier3": null,</a:t>
          </a:r>
        </a:p>
        <a:p>
          <a:r>
            <a:rPr lang="en-US" sz="1100" kern="1200"/>
            <a:t>                "Modifier4": null,</a:t>
          </a:r>
        </a:p>
        <a:p>
          <a:r>
            <a:rPr lang="en-US" sz="1100" kern="1200"/>
            <a:t>                "MatchingRule": "EqualOrGreaterThan",</a:t>
          </a:r>
        </a:p>
        <a:p>
          <a:r>
            <a:rPr lang="en-US" sz="1100" kern="1200"/>
            <a:t>                "GroupCode": null,</a:t>
          </a:r>
        </a:p>
        <a:p>
          <a:r>
            <a:rPr lang="en-US" sz="1100" kern="1200"/>
            <a:t>                "VisitKey": "2159171909",</a:t>
          </a:r>
        </a:p>
        <a:p>
          <a:r>
            <a:rPr lang="en-US" sz="1100" kern="1200"/>
            <a:t>                "RecordsFound": "1",</a:t>
          </a:r>
        </a:p>
        <a:p>
          <a:r>
            <a:rPr lang="en-US" sz="1100" kern="1200"/>
            <a:t>                "DetailsReason": null,</a:t>
          </a:r>
        </a:p>
        <a:p>
          <a:r>
            <a:rPr lang="en-US" sz="1100" kern="1200"/>
            <a:t>                "BusinessEntityMedicaidIdentifier": "111222300",</a:t>
          </a:r>
        </a:p>
        <a:p>
          <a:r>
            <a:rPr lang="en-US" sz="1100" kern="1200"/>
            <a:t>                "BatchID": "202408121355",</a:t>
          </a:r>
        </a:p>
        <a:p>
          <a:r>
            <a:rPr lang="en-US" sz="1100" kern="1200"/>
            <a:t>                "TransactionID": "0501155000",</a:t>
          </a:r>
        </a:p>
        <a:p>
          <a:r>
            <a:rPr lang="en-US" sz="1100" kern="1200"/>
            <a:t>                "Payer": "DEHHO",</a:t>
          </a:r>
        </a:p>
        <a:p>
          <a:r>
            <a:rPr lang="en-US" sz="1100" kern="1200"/>
            <a:t>                "ICN": "0501155001",</a:t>
          </a:r>
        </a:p>
        <a:p>
          <a:r>
            <a:rPr lang="en-US" sz="1100" kern="1200"/>
            <a:t>                "DLN": "1",</a:t>
          </a:r>
        </a:p>
        <a:p>
          <a:r>
            <a:rPr lang="en-US" sz="1100" kern="1200"/>
            <a:t>                "ProviderQualifier": "MedicaidID",</a:t>
          </a:r>
        </a:p>
        <a:p>
          <a:r>
            <a:rPr lang="en-US" sz="1100" kern="1200"/>
            <a:t>                "ProviderID": "111222300",</a:t>
          </a:r>
        </a:p>
        <a:p>
          <a:r>
            <a:rPr lang="en-US" sz="1100" kern="1200"/>
            <a:t>                "PatientQualifier": "MedicaidID",</a:t>
          </a:r>
        </a:p>
        <a:p>
          <a:r>
            <a:rPr lang="en-US" sz="1100" kern="1200"/>
            <a:t>                "PatientID": "3334577130",</a:t>
          </a:r>
        </a:p>
        <a:p>
          <a:r>
            <a:rPr lang="en-US" sz="1100" kern="1200"/>
            <a:t>                "DateofService": null,</a:t>
          </a:r>
        </a:p>
        <a:p>
          <a:r>
            <a:rPr lang="en-US" sz="1100" kern="1200"/>
            <a:t>                "ProcedureCode": "S9124",</a:t>
          </a:r>
        </a:p>
        <a:p>
          <a:r>
            <a:rPr lang="en-US" sz="1100" kern="1200"/>
            <a:t>                "Units": "4.0",</a:t>
          </a:r>
        </a:p>
        <a:p>
          <a:r>
            <a:rPr lang="en-US" sz="1100" kern="1200"/>
            <a:t>                "AdjInDateTime": "2024-04-01T14:58:00Z",</a:t>
          </a:r>
        </a:p>
        <a:p>
          <a:r>
            <a:rPr lang="en-US" sz="1100" kern="1200"/>
            <a:t>                "AdjOutDateTime": "2024-04-01T15:58:00Z",</a:t>
          </a:r>
        </a:p>
        <a:p>
          <a:r>
            <a:rPr lang="en-US" sz="1100" kern="1200"/>
            <a:t>                "VisitTimeZone": "US/Central",</a:t>
          </a:r>
        </a:p>
        <a:p>
          <a:r>
            <a:rPr lang="en-US" sz="1100" kern="1200"/>
            <a:t>                "VisitFound": true,</a:t>
          </a:r>
        </a:p>
        <a:p>
          <a:r>
            <a:rPr lang="en-US" sz="1100" kern="1200"/>
            <a:t>                "Details": null</a:t>
          </a:r>
        </a:p>
        <a:p>
          <a:r>
            <a:rPr lang="en-US" sz="1100" kern="1200"/>
            <a:t>            },</a:t>
          </a:r>
        </a:p>
        <a:p>
          <a:r>
            <a:rPr lang="en-US" sz="1100" kern="1200"/>
            <a:t>            {</a:t>
          </a:r>
        </a:p>
        <a:p>
          <a:r>
            <a:rPr lang="en-US" sz="1100" kern="1200"/>
            <a:t>                "RequestType": "Model2",</a:t>
          </a:r>
        </a:p>
        <a:p>
          <a:r>
            <a:rPr lang="en-US" sz="1100" kern="1200"/>
            <a:t>                "ServiceStartDate": "2024-04-01",</a:t>
          </a:r>
        </a:p>
        <a:p>
          <a:r>
            <a:rPr lang="en-US" sz="1100" kern="1200"/>
            <a:t>                "ServiceEndDate": "2024-04-01",</a:t>
          </a:r>
        </a:p>
        <a:p>
          <a:r>
            <a:rPr lang="en-US" sz="1100" kern="1200"/>
            <a:t>                "UnitsRule": "AddUnits",</a:t>
          </a:r>
        </a:p>
        <a:p>
          <a:r>
            <a:rPr lang="en-US" sz="1100" kern="1200"/>
            <a:t>                "Modifier1": "U2",</a:t>
          </a:r>
        </a:p>
        <a:p>
          <a:r>
            <a:rPr lang="en-US" sz="1100" kern="1200"/>
            <a:t>                "Modifier2": null,</a:t>
          </a:r>
        </a:p>
        <a:p>
          <a:r>
            <a:rPr lang="en-US" sz="1100" kern="1200"/>
            <a:t>                "Modifier3": null,</a:t>
          </a:r>
        </a:p>
        <a:p>
          <a:r>
            <a:rPr lang="en-US" sz="1100" kern="1200"/>
            <a:t>                "Modifier4": null,</a:t>
          </a:r>
        </a:p>
        <a:p>
          <a:r>
            <a:rPr lang="en-US" sz="1100" kern="1200"/>
            <a:t>                "MatchingRule": "EqualOrGreaterThan",</a:t>
          </a:r>
        </a:p>
        <a:p>
          <a:r>
            <a:rPr lang="en-US" sz="1100" kern="1200"/>
            <a:t>                "GroupCode": null,</a:t>
          </a:r>
        </a:p>
        <a:p>
          <a:r>
            <a:rPr lang="en-US" sz="1100" kern="1200"/>
            <a:t>                "VisitKey": "2159171910",</a:t>
          </a:r>
        </a:p>
        <a:p>
          <a:r>
            <a:rPr lang="en-US" sz="1100" kern="1200"/>
            <a:t>                "RecordsFound": "1",</a:t>
          </a:r>
        </a:p>
        <a:p>
          <a:r>
            <a:rPr lang="en-US" sz="1100" kern="1200"/>
            <a:t>                "DetailsReason": null,</a:t>
          </a:r>
        </a:p>
        <a:p>
          <a:r>
            <a:rPr lang="en-US" sz="1100" kern="1200"/>
            <a:t>                "BusinessEntityMedicaidIdentifier": "111222300",</a:t>
          </a:r>
        </a:p>
        <a:p>
          <a:r>
            <a:rPr lang="en-US" sz="1100" kern="1200"/>
            <a:t>                "BatchID": "202408121355",</a:t>
          </a:r>
        </a:p>
        <a:p>
          <a:r>
            <a:rPr lang="en-US" sz="1100" kern="1200"/>
            <a:t>                "TransactionID": "050115501",</a:t>
          </a:r>
        </a:p>
        <a:p>
          <a:r>
            <a:rPr lang="en-US" sz="1100" kern="1200"/>
            <a:t>                "Payer": "DEHHO",</a:t>
          </a:r>
        </a:p>
        <a:p>
          <a:r>
            <a:rPr lang="en-US" sz="1100" kern="1200"/>
            <a:t>                "ICN": "0501155000",</a:t>
          </a:r>
        </a:p>
        <a:p>
          <a:r>
            <a:rPr lang="en-US" sz="1100" kern="1200"/>
            <a:t>                "DLN": "2",</a:t>
          </a:r>
        </a:p>
        <a:p>
          <a:r>
            <a:rPr lang="en-US" sz="1100" kern="1200"/>
            <a:t>                "ProviderQualifier": "MedicaidID",</a:t>
          </a:r>
        </a:p>
        <a:p>
          <a:r>
            <a:rPr lang="en-US" sz="1100" kern="1200"/>
            <a:t>                "ProviderID": "111222300",</a:t>
          </a:r>
        </a:p>
        <a:p>
          <a:r>
            <a:rPr lang="en-US" sz="1100" kern="1200"/>
            <a:t>                "PatientQualifier": "MedicaidID",</a:t>
          </a:r>
        </a:p>
        <a:p>
          <a:r>
            <a:rPr lang="en-US" sz="1100" kern="1200"/>
            <a:t>                "PatientID": "3334577130",</a:t>
          </a:r>
        </a:p>
        <a:p>
          <a:r>
            <a:rPr lang="en-US" sz="1100" kern="1200"/>
            <a:t>                "DateofService": null,</a:t>
          </a:r>
        </a:p>
        <a:p>
          <a:r>
            <a:rPr lang="en-US" sz="1100" kern="1200"/>
            <a:t>                "ProcedureCode": "S9124",</a:t>
          </a:r>
        </a:p>
        <a:p>
          <a:r>
            <a:rPr lang="en-US" sz="1100" kern="1200"/>
            <a:t>                "Units": "4.0",</a:t>
          </a:r>
        </a:p>
        <a:p>
          <a:r>
            <a:rPr lang="en-US" sz="1100" kern="1200"/>
            <a:t>                "AdjInDateTime": "2024-04-01T14:59:00Z",</a:t>
          </a:r>
        </a:p>
        <a:p>
          <a:r>
            <a:rPr lang="en-US" sz="1100" kern="1200"/>
            <a:t>                "AdjOutDateTime": "2024-04-01T15:59:00Z",</a:t>
          </a:r>
        </a:p>
        <a:p>
          <a:r>
            <a:rPr lang="en-US" sz="1100" kern="1200"/>
            <a:t>                "VisitTimeZone": "US/Central",</a:t>
          </a:r>
        </a:p>
        <a:p>
          <a:r>
            <a:rPr lang="en-US" sz="1100" kern="1200"/>
            <a:t>                "VisitFound": true,</a:t>
          </a:r>
        </a:p>
        <a:p>
          <a:r>
            <a:rPr lang="en-US" sz="1100" kern="1200"/>
            <a:t>                "Details": null</a:t>
          </a:r>
        </a:p>
        <a:p>
          <a:r>
            <a:rPr lang="en-US" sz="1100" kern="1200"/>
            <a:t>            },</a:t>
          </a:r>
        </a:p>
        <a:p>
          <a:r>
            <a:rPr lang="en-US" sz="1100" kern="1200"/>
            <a:t>            {</a:t>
          </a:r>
        </a:p>
        <a:p>
          <a:r>
            <a:rPr lang="en-US" sz="1100" kern="1200"/>
            <a:t>                "RequestType": "Model2",</a:t>
          </a:r>
        </a:p>
        <a:p>
          <a:r>
            <a:rPr lang="en-US" sz="1100" kern="1200"/>
            <a:t>                "ServiceStartDate": "2024-04-01",</a:t>
          </a:r>
        </a:p>
        <a:p>
          <a:r>
            <a:rPr lang="en-US" sz="1100" kern="1200"/>
            <a:t>                "ServiceEndDate": "2024-04-01",</a:t>
          </a:r>
        </a:p>
        <a:p>
          <a:r>
            <a:rPr lang="en-US" sz="1100" kern="1200"/>
            <a:t>                "UnitsRule": "AddUnits",</a:t>
          </a:r>
        </a:p>
        <a:p>
          <a:r>
            <a:rPr lang="en-US" sz="1100" kern="1200"/>
            <a:t>                "Modifier1": null,</a:t>
          </a:r>
        </a:p>
        <a:p>
          <a:r>
            <a:rPr lang="en-US" sz="1100" kern="1200"/>
            <a:t>                "Modifier2": null,</a:t>
          </a:r>
        </a:p>
        <a:p>
          <a:r>
            <a:rPr lang="en-US" sz="1100" kern="1200"/>
            <a:t>                "Modifier3": null,</a:t>
          </a:r>
        </a:p>
        <a:p>
          <a:r>
            <a:rPr lang="en-US" sz="1100" kern="1200"/>
            <a:t>                "Modifier4": null,</a:t>
          </a:r>
        </a:p>
        <a:p>
          <a:r>
            <a:rPr lang="en-US" sz="1100" kern="1200"/>
            <a:t>                "MatchingRule": "EqualOrGreaterThan",</a:t>
          </a:r>
        </a:p>
        <a:p>
          <a:r>
            <a:rPr lang="en-US" sz="1100" kern="1200"/>
            <a:t>                "GroupCode": null,</a:t>
          </a:r>
        </a:p>
        <a:p>
          <a:r>
            <a:rPr lang="en-US" sz="1100" kern="1200"/>
            <a:t>                "VisitKey": "2159171908",</a:t>
          </a:r>
        </a:p>
        <a:p>
          <a:r>
            <a:rPr lang="en-US" sz="1100" kern="1200"/>
            <a:t>                "RecordsFound": "1",</a:t>
          </a:r>
        </a:p>
        <a:p>
          <a:r>
            <a:rPr lang="en-US" sz="1100" kern="1200"/>
            <a:t>                "DetailsReason": null,</a:t>
          </a:r>
        </a:p>
        <a:p>
          <a:r>
            <a:rPr lang="en-US" sz="1100" kern="1200"/>
            <a:t>                "BusinessEntityMedicaidIdentifier": "111222300",</a:t>
          </a:r>
        </a:p>
        <a:p>
          <a:r>
            <a:rPr lang="en-US" sz="1100" kern="1200"/>
            <a:t>                "BatchID": "202408121355",</a:t>
          </a:r>
        </a:p>
        <a:p>
          <a:r>
            <a:rPr lang="en-US" sz="1100" kern="1200"/>
            <a:t>                "TransactionID": "0501155002",</a:t>
          </a:r>
        </a:p>
        <a:p>
          <a:r>
            <a:rPr lang="en-US" sz="1100" kern="1200"/>
            <a:t>                "Payer": "DEHHO",</a:t>
          </a:r>
        </a:p>
        <a:p>
          <a:r>
            <a:rPr lang="en-US" sz="1100" kern="1200"/>
            <a:t>                "ICN": "0501155000",</a:t>
          </a:r>
        </a:p>
        <a:p>
          <a:r>
            <a:rPr lang="en-US" sz="1100" kern="1200"/>
            <a:t>                "DLN": "1",</a:t>
          </a:r>
        </a:p>
        <a:p>
          <a:r>
            <a:rPr lang="en-US" sz="1100" kern="1200"/>
            <a:t>                "ProviderQualifier": "MedicaidID",</a:t>
          </a:r>
        </a:p>
        <a:p>
          <a:r>
            <a:rPr lang="en-US" sz="1100" kern="1200"/>
            <a:t>                "ProviderID": "111222300",</a:t>
          </a:r>
        </a:p>
        <a:p>
          <a:r>
            <a:rPr lang="en-US" sz="1100" kern="1200"/>
            <a:t>                "PatientQualifier": "MedicaidID",</a:t>
          </a:r>
        </a:p>
        <a:p>
          <a:r>
            <a:rPr lang="en-US" sz="1100" kern="1200"/>
            <a:t>                "PatientID": "3334577130",</a:t>
          </a:r>
        </a:p>
        <a:p>
          <a:r>
            <a:rPr lang="en-US" sz="1100" kern="1200"/>
            <a:t>                "DateofService": null,</a:t>
          </a:r>
        </a:p>
        <a:p>
          <a:r>
            <a:rPr lang="en-US" sz="1100" kern="1200"/>
            <a:t>                "ProcedureCode": "T1019",</a:t>
          </a:r>
        </a:p>
        <a:p>
          <a:r>
            <a:rPr lang="en-US" sz="1100" kern="1200"/>
            <a:t>                "Units": "4.0",</a:t>
          </a:r>
        </a:p>
        <a:p>
          <a:r>
            <a:rPr lang="en-US" sz="1100" kern="1200"/>
            <a:t>                "AdjInDateTime": "2024-04-01T14:57:00Z",</a:t>
          </a:r>
        </a:p>
        <a:p>
          <a:r>
            <a:rPr lang="en-US" sz="1100" kern="1200"/>
            <a:t>                "AdjOutDateTime": "2024-04-01T15:57:00Z",</a:t>
          </a:r>
        </a:p>
        <a:p>
          <a:r>
            <a:rPr lang="en-US" sz="1100" kern="1200"/>
            <a:t>                "VisitTimeZone": "US/Central",</a:t>
          </a:r>
        </a:p>
        <a:p>
          <a:r>
            <a:rPr lang="en-US" sz="1100" kern="1200"/>
            <a:t>                "VisitFound": true,</a:t>
          </a:r>
        </a:p>
        <a:p>
          <a:r>
            <a:rPr lang="en-US" sz="1100" kern="1200"/>
            <a:t>                "Details": null</a:t>
          </a:r>
        </a:p>
        <a:p>
          <a:r>
            <a:rPr lang="en-US" sz="1100" kern="1200"/>
            <a:t>            }</a:t>
          </a:r>
        </a:p>
        <a:p>
          <a:r>
            <a:rPr lang="en-US" sz="1100" kern="1200"/>
            <a:t>        ]</a:t>
          </a:r>
        </a:p>
        <a:p>
          <a:r>
            <a:rPr lang="en-US" sz="1100" kern="1200"/>
            <a:t>    }</a:t>
          </a:r>
        </a:p>
        <a:p>
          <a:r>
            <a:rPr lang="en-US" sz="1100" kern="1200"/>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9FA9DB2-6C4B-4B95-B474-5E2AD877F6F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EA615F7-4580-4E58-A221-C262EF8A854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337447E-D6FE-45AD-B274-78DFD3E9387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C4131DE-57B7-47C8-B859-93EACE77950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E8CB2C5-AF9B-4B30-A199-0A83DBB6C2D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89AD1EF-7B1D-4B2B-90AB-2A3ECBF8D67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X22A0T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8671946-CDBF-452A-9218-6507E5574A30}"/>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20D95F1-3A91-4BAE-962F-5852278AE203}"/>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79852C3-9114-4530-8C68-54BF07E23EE2}"/>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80E477B-EAC3-4947-85FE-AED5FE68B50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X28A0T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44A2F99-EB8B-407E-9AF3-445795A16DD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EB20993-862F-4F1F-9583-75B83B8C748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X31A0T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0DFD6C-EDA4-40C9-9F6B-FA46152DCC9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28FD53D-730A-8A37-5EDD-01EBE0FA32C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7082C5A-8873-4B04-ACC1-918E617754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90F5F1B-A603-4758-9D0F-F53B09FC75DC}"/>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X5A0T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5178676-26DA-4DFE-A3EE-A98C7E194EDA}"/>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X8A0T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788014B-A2A5-4901-A05B-B594B4BE231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3671A6A-222F-4720-B28F-6D7D5805F53D}"/>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6C691BF-5E80-4BD5-9A28-42A609638C1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1DAE359-D831-42B2-8CB2-0C2B2B910824}"/>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X14A0T</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ndata365.sharepoint.com/sites/PayerPrograms/Shared%20Documents/DE-DHSS/05.%20Program%20Business%20Rules/DE_DHSS_EVV_Business%20Rules_4.5_DRAFT.xlsx" TargetMode="External"/><Relationship Id="rId1" Type="http://schemas.openxmlformats.org/officeDocument/2006/relationships/externalLinkPath" Target="https://sandata365.sharepoint.com/sites/PayerPrograms/Shared%20Documents/DE-DHSS/05.%20Program%20Business%20Rules/DE_DHSS_EVV_Business%20Rules_4.5_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Table of Content"/>
      <sheetName val="Status"/>
      <sheetName val="Customer Signatories"/>
      <sheetName val="Version"/>
      <sheetName val="Terminology"/>
      <sheetName val="Payer + Programs - ALL "/>
      <sheetName val="Services + Modifiers - ALL"/>
      <sheetName val="Units of Measure"/>
      <sheetName val="Languages"/>
      <sheetName val="User Security"/>
      <sheetName val="Visit Status"/>
      <sheetName val="Visit Capture- Mobile"/>
      <sheetName val="Visit Capture- TVV"/>
      <sheetName val="Visit Exceptions"/>
      <sheetName val="Task List"/>
      <sheetName val="Scheduling"/>
      <sheetName val="Devices"/>
      <sheetName val="Reason Codes"/>
      <sheetName val="Interfaces"/>
      <sheetName val="SFTP setup"/>
      <sheetName val="Provider"/>
      <sheetName val="Provider Interface"/>
      <sheetName val="Client-Member"/>
      <sheetName val="Client-Member Interface"/>
      <sheetName val="Authorization Interface"/>
      <sheetName val=" ALT EVV Vendor Interface"/>
      <sheetName val="Caregiver"/>
      <sheetName val="DEDMMA Claims Interface"/>
      <sheetName val="DEACDE Claims Interface"/>
      <sheetName val="DEHHO Claims Interface"/>
      <sheetName val="DEDMMA Paid Claims"/>
      <sheetName val="Data Warehouse Interface (ACDE)"/>
      <sheetName val="Data Warehouse Interface (HHO)"/>
      <sheetName val="Data Warehouse Interface (DEFH)"/>
      <sheetName val="Data Warehouse Interface GW"/>
      <sheetName val="Reports Listing"/>
      <sheetName val="Aggregator Portal Access"/>
      <sheetName val="Business Intelligence Card List"/>
      <sheetName val="Security Roles"/>
      <sheetName val="Provider Portal Access"/>
      <sheetName val="Self Directed Portal Access"/>
      <sheetName val="Q&amp;A"/>
      <sheetName val="A1 Payers + Programs"/>
      <sheetName val="A2 Services + Modifiers"/>
      <sheetName val="A3 Exception Codes"/>
      <sheetName val="A4 Reason Codes"/>
      <sheetName val="A5 Task List"/>
      <sheetName val="A6 Valid Timezones"/>
      <sheetName val="A7 Languages"/>
      <sheetName val="A8 US State Abbreviation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2">
          <cell r="C12" t="str">
            <v>MCDID = 9 digits.</v>
          </cell>
        </row>
      </sheetData>
      <sheetData sheetId="22"/>
      <sheetData sheetId="23">
        <row r="12">
          <cell r="C12" t="str">
            <v>MID - (DE medicaid ID) format = 10 digits with leading zeros</v>
          </cell>
        </row>
      </sheetData>
      <sheetData sheetId="24"/>
      <sheetData sheetId="25"/>
      <sheetData sheetId="26"/>
      <sheetData sheetId="27">
        <row r="12">
          <cell r="C12" t="str">
            <v>First 3 letters of last name + last 4 of SSN as a unique identifier</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persons/person.xml><?xml version="1.0" encoding="utf-8"?>
<personList xmlns="http://schemas.microsoft.com/office/spreadsheetml/2018/threadedcomments" xmlns:x="http://schemas.openxmlformats.org/spreadsheetml/2006/main">
  <person displayName="Zain Burghed" id="{56FA0A2F-D9A8-4EC4-ACD9-2B5CD80BAC69}" userId="S::zain.burghed@sandata.com::bec71cb1-bd42-4686-8ea9-5fd377aaf9b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B2741B-5B3F-44A3-876D-15D63FDA6D1C}" name="Table35" displayName="Table35" ref="B4:E42" totalsRowShown="0" headerRowDxfId="496" dataDxfId="495" tableBorderDxfId="494">
  <autoFilter ref="B4:E42" xr:uid="{E363B566-9832-4BE0-A572-B30D94E3B649}"/>
  <tableColumns count="4">
    <tableColumn id="1" xr3:uid="{D8E494BC-FB04-4F3E-9097-9632BE658266}" name="#" dataDxfId="493">
      <calculatedColumnFormula>MAX($B4:B$5)+1</calculatedColumnFormula>
    </tableColumn>
    <tableColumn id="2" xr3:uid="{701D9C3C-0EC6-41F6-9F86-7C57051FBD8F}" name="Worksheet Tab" dataDxfId="492" dataCellStyle="Hyperlink"/>
    <tableColumn id="3" xr3:uid="{AD202961-F743-480B-B53A-78A21748C55F}" name="Status" dataDxfId="491"/>
    <tableColumn id="4" xr3:uid="{B469944B-3C95-4AF3-B19D-958779D6D056}" name="Comments / Remaining Activities" dataDxfId="490"/>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796A9EC-794B-45B4-96F1-D7C5DC9D4619}" name="Table917" displayName="Table917" ref="A11:H25" totalsRowShown="0" headerRowDxfId="388" dataDxfId="387">
  <tableColumns count="8">
    <tableColumn id="8" xr3:uid="{326C1609-6888-43DD-A371-557CB6791145}" name="#" dataDxfId="386">
      <calculatedColumnFormula>MAX($A$11:A11)+1</calculatedColumnFormula>
    </tableColumn>
    <tableColumn id="3" xr3:uid="{719B9C76-696E-478D-BEDE-E96C03D1941F}" name="Configuration Item" dataDxfId="385"/>
    <tableColumn id="4" xr3:uid="{DC29911D-2533-42E8-A2F7-3ADE1A4E64F0}" name="Description" dataDxfId="384"/>
    <tableColumn id="1" xr3:uid="{435690CD-1EE3-401E-B773-93E32A4E87AB}" name="Configuration Notes" dataDxfId="383"/>
    <tableColumn id="5" xr3:uid="{F04B2475-5406-44F4-861A-235E97BC641D}" name="Program Recommendations" dataDxfId="382"/>
    <tableColumn id="6" xr3:uid="{61DC33E7-D2A9-48A6-88F4-39DE3538A670}" name="Configuration Choice 1" dataDxfId="381"/>
    <tableColumn id="7" xr3:uid="{82FE569A-A83D-4C27-BF6E-EFF1CCA00962}" name="Configuration Choice 2" dataDxfId="380"/>
    <tableColumn id="9" xr3:uid="{45ED5D43-3360-41D7-9D4A-7300095EFE41}" name="Notes" dataDxfId="379"/>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BE85286-31E7-4B0C-9DF8-8BC419BE09F6}" name="Table91718" displayName="Table91718" ref="A11:F19" totalsRowShown="0" headerRowDxfId="378" dataDxfId="377">
  <autoFilter ref="A11:F19" xr:uid="{00000000-0009-0000-0100-000011000000}"/>
  <tableColumns count="6">
    <tableColumn id="1" xr3:uid="{A65A4CD8-A619-4FDD-9C44-42076E6CC528}" name="Item #" dataDxfId="376">
      <calculatedColumnFormula>MAX($A$11:A11)+1</calculatedColumnFormula>
    </tableColumn>
    <tableColumn id="3" xr3:uid="{D8B06895-A3A3-47AC-BA64-03D768622128}" name="Configuration Items" dataDxfId="375"/>
    <tableColumn id="4" xr3:uid="{63EEE799-35BE-4689-9511-C56234872DE9}" name="Description" dataDxfId="374"/>
    <tableColumn id="10" xr3:uid="{3FFCD09C-6F81-4782-9907-1DEA94E96C0A}" name="Program Values / Recommendations" dataDxfId="373"/>
    <tableColumn id="7" xr3:uid="{222DAEA1-C160-4BC4-9EDF-8786713DDAD7}" name="Configuration Notes" dataDxfId="372"/>
    <tableColumn id="6" xr3:uid="{2D8C1CDD-20C2-4B17-8A04-4788EB7753D2}" name="Additional Notes" dataDxfId="371"/>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0D76141-AE8A-4871-A4E1-87D682DEE5F6}" name="Table45" displayName="Table45" ref="A11:H38" totalsRowShown="0" headerRowDxfId="370" dataDxfId="369" tableBorderDxfId="368">
  <autoFilter ref="A11:H38" xr:uid="{BC19AC24-C2F3-4F4E-91F1-DAB08EB7C434}"/>
  <tableColumns count="8">
    <tableColumn id="1" xr3:uid="{3558C5AF-0AF2-4CBF-91BE-1EB0426EC767}" name="ID" dataDxfId="367"/>
    <tableColumn id="2" xr3:uid="{55252E54-FB9D-46F5-849D-AEB29650647B}" name="Exception Code" dataDxfId="366"/>
    <tableColumn id="3" xr3:uid="{42278BF6-B9AD-4EFC-8305-27BF2741EC5E}" name="Exception Name" dataDxfId="365"/>
    <tableColumn id="4" xr3:uid="{B6CDD36D-8E38-45A5-B20B-46928D9D7EAD}" name="Description" dataDxfId="364"/>
    <tableColumn id="7" xr3:uid="{F54E4CD2-2A29-43CA-8074-E05B122C068F}" name="Cures Act Required" dataDxfId="363"/>
    <tableColumn id="8" xr3:uid="{7E3B1CEB-1AB0-406C-A4CD-48B52AB5C33E}" name="Enable" dataDxfId="362"/>
    <tableColumn id="9" xr3:uid="{30E83123-22DF-4D0E-828C-E4EC30A910DA}" name="Exception Resolution Type" dataDxfId="361"/>
    <tableColumn id="10" xr3:uid="{0A9CDE09-BB68-48DF-B467-C4221E587287}" name="Notes" dataDxfId="360"/>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76D52E8-9A8C-4402-8D6B-6F4CF64CDE54}" name="Table660" displayName="Table660" ref="A17:E33" totalsRowShown="0" headerRowDxfId="359" dataDxfId="358">
  <autoFilter ref="A17:E33" xr:uid="{31F8ACCD-E660-43E2-AC74-BC0124ADC05D}"/>
  <tableColumns count="5">
    <tableColumn id="3" xr3:uid="{7F3DA389-5EC7-47B4-8107-B0E598485104}" name="Task ID (*)" dataDxfId="357"/>
    <tableColumn id="6" xr3:uid="{80527B28-B410-4E82-94B2-0F75ECC0B5AE}" name="Task Description (**)" dataDxfId="356"/>
    <tableColumn id="5" xr3:uid="{BF4B7C3B-DDB0-4106-938A-52DF8926CF8F}" name="Char length" dataDxfId="355"/>
    <tableColumn id="2" xr3:uid="{A5E71566-5C7C-463F-81A2-F658F858436F}" name="Char Count" dataDxfId="354">
      <calculatedColumnFormula>LEN(Table660[[#This Row],[Task Description (**)]])</calculatedColumnFormula>
    </tableColumn>
    <tableColumn id="1" xr3:uid="{32949000-A652-425E-BA29-02C8230DF0FD}" name="Notes / Comments" dataDxfId="353"/>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6222F10-3B72-46F8-A5D8-1BCF66D6A41A}" name="Table872" displayName="Table872" ref="A11:E12" totalsRowShown="0" headerRowDxfId="352" dataDxfId="350" headerRowBorderDxfId="351">
  <autoFilter ref="A11:E12" xr:uid="{00000000-0009-0000-0100-000008000000}"/>
  <tableColumns count="5">
    <tableColumn id="1" xr3:uid="{C0CDF85E-3619-4F09-AAF5-C72D53ED371F}" name="Item #" dataDxfId="349"/>
    <tableColumn id="5" xr3:uid="{5607EB42-B969-4D1A-AC2A-E6F7A97B5A39}" name="Setting" dataDxfId="348"/>
    <tableColumn id="3" xr3:uid="{D337273D-87D8-420F-99B6-73E033F54313}" name="DE State Solution" dataDxfId="347"/>
    <tableColumn id="4" xr3:uid="{BB233113-5E7D-4ECC-8C07-44B241E84288}" name="Self Directed Program" dataDxfId="346"/>
    <tableColumn id="2" xr3:uid="{99B6F47D-A006-4B68-866D-A67D2AB573B7}" name="Notes/Comments" dataDxfId="345"/>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E7FF46A-8732-4754-A7A1-38CFDD849A5E}" name="Table8111326" displayName="Table8111326" ref="A11:E16" totalsRowShown="0" headerRowDxfId="344" dataDxfId="343">
  <autoFilter ref="A11:E16" xr:uid="{00000000-0009-0000-0100-00000C000000}"/>
  <tableColumns count="5">
    <tableColumn id="1" xr3:uid="{FE57FEE0-6480-44DE-8B19-360C28AC905B}" name="Item #" dataDxfId="342"/>
    <tableColumn id="4" xr3:uid="{5C6F66DE-51AD-437F-955C-0913A6C495B7}" name="Question" dataDxfId="341"/>
    <tableColumn id="3" xr3:uid="{9DE763E4-96BE-4823-A31F-9280BF4278F4}" name="Response" dataDxfId="340"/>
    <tableColumn id="2" xr3:uid="{A559E292-1B77-4178-9DAC-A3F2B967394B}" name="Notes" dataDxfId="339"/>
    <tableColumn id="6" xr3:uid="{C3F6D74C-1ADE-4D77-B75C-DA9366078021}" name="Follow-up" dataDxfId="338"/>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8E78BF5-9DC4-40F6-BE3D-52A9827071A7}" name="Table6" displayName="Table6" ref="A11:G26" totalsRowShown="0" headerRowDxfId="337" dataDxfId="336">
  <autoFilter ref="A11:G26" xr:uid="{00000000-0009-0000-0100-000006000000}"/>
  <tableColumns count="7">
    <tableColumn id="3" xr3:uid="{5D57483D-93F7-40A1-B667-0CA77E757313}" name="Item #" dataDxfId="335">
      <calculatedColumnFormula>MAX($A$11:A11)+1</calculatedColumnFormula>
    </tableColumn>
    <tableColumn id="6" xr3:uid="{E227EE0E-8638-4A02-BFBE-3A70E83E5964}" name="Reason Code" dataDxfId="334"/>
    <tableColumn id="5" xr3:uid="{180055A0-7AE9-4D34-84BC-E405EE07DBEF}" name="Reason" dataDxfId="333"/>
    <tableColumn id="8" xr3:uid="{548F02DA-0662-4044-A869-816C96992B10}" name="Reason Code Use Description" dataDxfId="332"/>
    <tableColumn id="2" xr3:uid="{F833B33D-E962-4C79-AA42-801F81A90D5F}" name="Note Required?" dataDxfId="331"/>
    <tableColumn id="1" xr3:uid="{7F536F3C-300F-4177-91E8-88764AE1C4DF}" name="Payer Program" dataDxfId="330"/>
    <tableColumn id="4" xr3:uid="{EB50D7E4-F06A-491A-BACD-A5E0AB8BC226}" name="Notes:" dataDxfId="329"/>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7839EC1-5720-4A9A-B622-4D7B0B22825D}" name="Table32" displayName="Table32" ref="A10:F26" totalsRowShown="0" headerRowDxfId="328" dataDxfId="327" tableBorderDxfId="326">
  <autoFilter ref="A10:F26" xr:uid="{51975CEB-7ABF-4645-AB7A-4409FDCFEA16}"/>
  <tableColumns count="6">
    <tableColumn id="1" xr3:uid="{9D97FDE3-53D1-4AAD-A668-716A4EBA4FC0}" name="Item #" dataDxfId="325"/>
    <tableColumn id="2" xr3:uid="{9BF45BEF-8B17-45F3-8188-75B8E8251BE4}" name=" Interface Specification" dataDxfId="324"/>
    <tableColumn id="4" xr3:uid="{B6F3CE63-EF8E-4F40-93B1-F888E9BD57EF}" name="Description" dataDxfId="323"/>
    <tableColumn id="5" xr3:uid="{BF23E353-C1D9-4BEF-A758-01A8E1743B7E}" name="Recommended/ Included for program" dataDxfId="322"/>
    <tableColumn id="6" xr3:uid="{456047B2-7564-4A40-B007-F33E0A140681}" name="# of Sources" dataDxfId="321"/>
    <tableColumn id="9" xr3:uid="{B616D1D0-4C71-4A42-A0F1-EB5A0048EC97}" name="Comments" dataDxfId="320"/>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18B22C0-0B6D-46FC-9A2C-3256157A9CB2}" name="Table47" displayName="Table47" ref="A10:E20" totalsRowShown="0" headerRowDxfId="319" dataDxfId="317" headerRowBorderDxfId="318" tableBorderDxfId="316">
  <autoFilter ref="A10:E20" xr:uid="{A74517B2-EF96-471D-AE05-4667F44F62DA}"/>
  <tableColumns count="5">
    <tableColumn id="1" xr3:uid="{3248723A-7D01-4C7F-9AAA-245C583549B8}" name="Item #" dataDxfId="315"/>
    <tableColumn id="2" xr3:uid="{695E2BDF-2CB0-4D8B-A962-5D6C59273F99}" name=" SFTP Setup/Requirement" dataDxfId="314"/>
    <tableColumn id="3" xr3:uid="{697BB59B-638F-47B0-8847-F5972375CA51}" name="Description" dataDxfId="313"/>
    <tableColumn id="4" xr3:uid="{68B95595-EF7D-4532-A9C1-6AE60D9053A1}" name="Response" dataDxfId="312"/>
    <tableColumn id="5" xr3:uid="{5A387DF6-27E6-4602-B237-2A21E7661149}" name="Comments" dataDxfId="311"/>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1CD17D7-7725-46E2-93D8-DC292299BEAA}" name="Table811152015" displayName="Table811152015" ref="A10:E23" totalsRowShown="0" headerRowDxfId="310" dataDxfId="309">
  <autoFilter ref="A10:E23" xr:uid="{00000000-0009-0000-0100-00000E000000}"/>
  <tableColumns count="5">
    <tableColumn id="1" xr3:uid="{F3A5757B-8690-4D48-9813-0978417338F4}" name="Item" dataDxfId="308">
      <calculatedColumnFormula>MAX($A$10:A10)+1</calculatedColumnFormula>
    </tableColumn>
    <tableColumn id="5" xr3:uid="{7A22EDE6-6FA6-4203-B16C-98D0EA37444F}" name="Question/Assumption" dataDxfId="307"/>
    <tableColumn id="6" xr3:uid="{71FEF4C6-3B54-478B-8336-D18976F7C4C9}" name="Response" dataDxfId="306"/>
    <tableColumn id="4" xr3:uid="{F09077AF-B6C4-4D9D-847A-4549DE0F2B67}" name="Notes" dataDxfId="305"/>
    <tableColumn id="2" xr3:uid="{AD247B4D-D6B1-41A3-94FB-4B76F9F93956}" name="Follow-up(s)" dataDxfId="304"/>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9EDB3A5-5256-4198-8A2F-4FF53BF1ED07}" name="Table8" displayName="Table8" ref="A11:E15" totalsRowShown="0" headerRowDxfId="489" dataDxfId="488">
  <autoFilter ref="A11:E15" xr:uid="{00000000-0009-0000-0100-000008000000}"/>
  <tableColumns count="5">
    <tableColumn id="1" xr3:uid="{E269FF6A-640D-4091-AEFC-FC02A9E08501}" name="Item #" dataDxfId="487"/>
    <tableColumn id="5" xr3:uid="{D68630CF-CFB4-45A4-8712-D6087A665208}" name="Name" dataDxfId="486"/>
    <tableColumn id="3" xr3:uid="{36C8F3AE-90EC-4AFE-A144-2AF184FDB45D}" name="Title" dataDxfId="485"/>
    <tableColumn id="4" xr3:uid="{3B58DAD6-1750-42A7-BFED-5E98B6D6AF6F}" name="Organization" dataDxfId="484"/>
    <tableColumn id="2" xr3:uid="{163B9611-D014-46D3-B54F-97A52F204C4F}" name="Email Address" dataDxfId="483"/>
  </tableColumns>
  <tableStyleInfo name="Table Style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3BEF81-FBB3-4991-89B1-6DCB3D69E18C}" name="Table48" displayName="Table48" ref="A19:E49" totalsRowShown="0" dataDxfId="303">
  <autoFilter ref="A19:E49" xr:uid="{D8EA5698-E473-40BF-8AFE-AB6E82918EFE}"/>
  <tableColumns count="5">
    <tableColumn id="1" xr3:uid="{E8A702C2-A78C-4471-A3BA-FD22D82EA915}" name="Element" dataDxfId="302"/>
    <tableColumn id="2" xr3:uid="{27308327-920A-4159-B6DC-566DB0AFA10A}" name="Description" dataDxfId="301"/>
    <tableColumn id="3" xr3:uid="{646DA56F-B8B1-4E83-9A85-CCBC919CD841}" name="Expected Value" dataDxfId="300"/>
    <tableColumn id="4" xr3:uid="{EE80D3C3-20CB-43A8-8431-23167516DA48}" name="Validation Rule" dataDxfId="299"/>
    <tableColumn id="5" xr3:uid="{722CBDFB-0548-4348-9233-5863E471723E}" name="Required (Y/N)" dataDxfId="298"/>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5D4C3A-3C25-4462-900E-F0C211E91C10}" name="Table8111520" displayName="Table8111520" ref="A10:E18" totalsRowShown="0" headerRowDxfId="297" dataDxfId="296">
  <autoFilter ref="A10:E18" xr:uid="{00000000-0009-0000-0100-000013000000}"/>
  <tableColumns count="5">
    <tableColumn id="1" xr3:uid="{8B74D249-7E9B-41B3-8EF1-31789FC54C89}" name="Item #" dataDxfId="295"/>
    <tableColumn id="5" xr3:uid="{38ED7721-A6A2-48FB-B3A7-FAD72CF9F790}" name="Question" dataDxfId="294"/>
    <tableColumn id="6" xr3:uid="{65A5D80B-BCBB-436A-AD9F-85843C3E3823}" name="Response" dataDxfId="293"/>
    <tableColumn id="4" xr3:uid="{E42BF1DA-9BD7-4564-B900-3A8D43468D37}" name="Notes" dataDxfId="292"/>
    <tableColumn id="2" xr3:uid="{72999EF6-1DC3-4266-8D73-3B8C8C043E8D}" name="Qualifier (Internal Sandata)" dataDxfId="291"/>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70937AA-C816-460F-8110-64C29EA26034}" name="Table49" displayName="Table49" ref="A18:E98" totalsRowShown="0" tableBorderDxfId="290">
  <autoFilter ref="A18:E98" xr:uid="{7D83079F-DBA8-4973-9927-2F7C50BCF80F}"/>
  <tableColumns count="5">
    <tableColumn id="1" xr3:uid="{F86F8ACB-9A6C-46C3-8313-902076E569D6}" name="Element" dataDxfId="289"/>
    <tableColumn id="2" xr3:uid="{C077FDE4-2EEE-472F-8D83-F9976719C202}" name="Description" dataDxfId="288"/>
    <tableColumn id="3" xr3:uid="{0BE522E9-5251-443E-A1C2-3070B008C32C}" name="Expected Value" dataDxfId="287"/>
    <tableColumn id="4" xr3:uid="{39DCA290-F2B0-42C6-9715-B64F2E29489A}" name="Validation Rule" dataDxfId="286"/>
    <tableColumn id="5" xr3:uid="{3EEDDA72-1616-491C-8888-BE6958C4905B}" name="Required (Y/N)" dataDxfId="285"/>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38DC8FE-4498-497C-A003-A8DDF29B1CB9}" name="Table50" displayName="Table50" ref="A19:E57" totalsRowShown="0" headerRowDxfId="284">
  <autoFilter ref="A19:E57" xr:uid="{9FB59DE5-59E8-415D-B6C5-EF599F42A6AC}"/>
  <tableColumns count="5">
    <tableColumn id="1" xr3:uid="{B13FB6FA-A453-479D-9E29-F8796650234E}" name="Element" dataDxfId="283"/>
    <tableColumn id="2" xr3:uid="{E1045F5D-7B46-478A-A0E4-327658F2BCA8}" name="Description" dataDxfId="282"/>
    <tableColumn id="3" xr3:uid="{476C457A-E4AD-4705-A6D5-9D77E9F74D56}" name="Expected Value"/>
    <tableColumn id="4" xr3:uid="{ED5A87EF-EF8E-4D8B-8ABB-18D335604351}" name="Validation Rule" dataDxfId="281"/>
    <tableColumn id="5" xr3:uid="{AAEC9E47-435B-400E-B711-DF3AC7986B0D}" name="Required (Y/N)" dataDxfId="280"/>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F04F3ED-3F00-4A32-BA23-86562F0C419D}" name="Table56" displayName="Table56" ref="A17:E80" totalsRowShown="0" headerRowDxfId="279" dataDxfId="278">
  <autoFilter ref="A17:E80" xr:uid="{7B125E71-072F-4F07-97BF-86353D7DDF54}"/>
  <tableColumns count="5">
    <tableColumn id="1" xr3:uid="{866BE21A-FDE1-4925-A1A5-EC27E22D806E}" name="Element" dataDxfId="277"/>
    <tableColumn id="2" xr3:uid="{5CDEFE00-3500-4794-B4E2-3FD252827F35}" name="Description" dataDxfId="276"/>
    <tableColumn id="3" xr3:uid="{DA8EAF38-A9D2-4A3C-B676-2D54AD46914F}" name="Expected Value" dataDxfId="275"/>
    <tableColumn id="4" xr3:uid="{C537A67D-CA2C-4A95-83CA-E66A9D8058CF}" name="Validation Rule" dataDxfId="274"/>
    <tableColumn id="5" xr3:uid="{8E8C6E47-F0E7-45B9-9FCD-CA122545497C}" name="Required (Y/N)" dataDxfId="273"/>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7E331D7-F347-41B8-9A39-6F154E55D9C6}" name="Table57" displayName="Table57" ref="A82:E99" totalsRowShown="0" tableBorderDxfId="272">
  <autoFilter ref="A82:E99" xr:uid="{F27FAFF2-8344-4D44-B664-7C8585C032DE}"/>
  <tableColumns count="5">
    <tableColumn id="1" xr3:uid="{CCF86BD3-B280-4988-8E10-06EF04FE97D0}" name="Element" dataDxfId="271"/>
    <tableColumn id="2" xr3:uid="{161C138E-5483-4557-870B-980286571CC3}" name="Description" dataDxfId="270"/>
    <tableColumn id="3" xr3:uid="{13D13BA1-9885-4F3C-8C0A-7651A0BE93E2}" name="Expected Value" dataDxfId="269"/>
    <tableColumn id="4" xr3:uid="{DAAE1609-3B12-4271-8437-3EA7D596B2A4}" name="Validation Rule" dataDxfId="268"/>
    <tableColumn id="5" xr3:uid="{330A5754-325E-4569-A078-972B4FC0B672}" name="Required (Y/N)" dataDxfId="267"/>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A9E0060-4F46-4478-9465-13498DF6559F}" name="Table58" displayName="Table58" ref="A101:E166" totalsRowShown="0" headerRowDxfId="266" dataDxfId="265">
  <autoFilter ref="A101:E166" xr:uid="{9D1A90A3-C1E3-46EA-A6F6-D8E3B819EF12}"/>
  <tableColumns count="5">
    <tableColumn id="1" xr3:uid="{747607D5-52CD-44BF-935A-726ECC5A180F}" name="Element" dataDxfId="264"/>
    <tableColumn id="2" xr3:uid="{7516411A-91CE-4660-BD90-A01348113FDE}" name="Description" dataDxfId="263"/>
    <tableColumn id="3" xr3:uid="{B8279C30-3F9B-45CD-9D54-F62145ACCF80}" name="Expected Value" dataDxfId="262"/>
    <tableColumn id="4" xr3:uid="{C518ECA5-3404-422A-84BF-8153BEF4CA12}" name="Validation Rule" dataDxfId="261"/>
    <tableColumn id="5" xr3:uid="{EF436045-E020-4D91-9CF4-495CDCF4FE75}" name="Required (Y/N)" dataDxfId="260"/>
  </tableColumns>
  <tableStyleInfo name="Table Style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7EB2B5A-3231-4055-B97B-D1F6FB49DCD5}" name="Table6779" displayName="Table6779" ref="A20:E41" totalsRowShown="0" headerRowBorderDxfId="259" tableBorderDxfId="258" totalsRowBorderDxfId="257">
  <autoFilter ref="A20:E41" xr:uid="{AFF545F1-F46D-4341-9122-5916CE4391E9}"/>
  <tableColumns count="5">
    <tableColumn id="1" xr3:uid="{DBF78033-4A2D-422A-8D2E-1A42066A6EAF}" name="Element" dataDxfId="256"/>
    <tableColumn id="2" xr3:uid="{1757C320-AFAD-4075-AD36-79EFB9E4B3D2}" name="Description" dataDxfId="255"/>
    <tableColumn id="3" xr3:uid="{B0B3CF4B-0C22-4FAA-AE74-03EA9EF47EDB}" name="Expected Value" dataDxfId="254"/>
    <tableColumn id="4" xr3:uid="{50FCA19E-F417-4340-BC19-0F63874D3288}" name="Validation Rule" dataDxfId="253"/>
    <tableColumn id="5" xr3:uid="{FE86E03E-1610-40B1-B80C-084D93868019}" name="Required (Y/N)" dataDxfId="252"/>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52EFAD3-5CE2-4528-BBF3-BD55E447EE62}" name="Table6880" displayName="Table6880" ref="A43:D75" totalsRowShown="0" headerRowDxfId="251" headerRowBorderDxfId="250" tableBorderDxfId="249" totalsRowBorderDxfId="248">
  <autoFilter ref="A43:D75" xr:uid="{4F2CE58C-348D-466E-8A39-DE1FF49088FA}">
    <filterColumn colId="0">
      <filters>
        <filter val="DLN"/>
      </filters>
    </filterColumn>
  </autoFilter>
  <tableColumns count="4">
    <tableColumn id="1" xr3:uid="{6177D843-EC58-4C3A-8E10-6C7653EFA631}" name="Element" dataDxfId="247"/>
    <tableColumn id="2" xr3:uid="{D052CC32-0052-4480-A610-503AD7432974}" name="Description" dataDxfId="246"/>
    <tableColumn id="3" xr3:uid="{F0724643-EF06-4CD9-9F0C-C2CC57A2B2A3}" name="Expected Value" dataDxfId="245"/>
    <tableColumn id="4" xr3:uid="{A2FCB165-7CF8-4551-AA0D-1B92829D1652}" name="Validation Rule" dataDxfId="244"/>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B786FDA-4FDC-4F26-A89F-916F42370BAE}" name="Table677924" displayName="Table677924" ref="A20:E41" totalsRowShown="0" headerRowBorderDxfId="243" tableBorderDxfId="242" totalsRowBorderDxfId="241">
  <autoFilter ref="A20:E41" xr:uid="{AFF545F1-F46D-4341-9122-5916CE4391E9}">
    <filterColumn colId="0">
      <filters>
        <filter val="ServiceEndDate"/>
        <filter val="ServiceStartDate"/>
      </filters>
    </filterColumn>
  </autoFilter>
  <tableColumns count="5">
    <tableColumn id="1" xr3:uid="{E88DB552-D8E5-4FE4-B006-9CD0F05F6C60}" name="Element" dataDxfId="240"/>
    <tableColumn id="2" xr3:uid="{D010C112-4D82-493D-B717-6B85E7208C33}" name="Description" dataDxfId="239"/>
    <tableColumn id="3" xr3:uid="{6D872CF7-36CB-4226-A8E1-BD055D18F908}" name="Expected Value" dataDxfId="238"/>
    <tableColumn id="4" xr3:uid="{A12F5BA1-74D8-4802-BC82-66FDDAD05BF1}" name="Validation Rule" dataDxfId="237"/>
    <tableColumn id="5" xr3:uid="{3F38CBFB-2B82-480B-8869-63ED7C7019C3}" name="Required (Y/N)" dataDxfId="236"/>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EBA9A8-156B-447E-95CE-B6E53366211F}" name="Table81113" displayName="Table81113" ref="A11:F32" totalsRowShown="0" headerRowDxfId="482" dataDxfId="481">
  <autoFilter ref="A11:F32" xr:uid="{00000000-0009-0000-0100-00000C000000}"/>
  <tableColumns count="6">
    <tableColumn id="1" xr3:uid="{313406D1-0A86-47EC-ACDD-69022C9BCD2B}" name="Item #" dataDxfId="480">
      <calculatedColumnFormula>MAX($A$11:A11)+1</calculatedColumnFormula>
    </tableColumn>
    <tableColumn id="4" xr3:uid="{D791C09C-0853-436B-9085-D5E48A0809FB}" name="Term" dataDxfId="479"/>
    <tableColumn id="3" xr3:uid="{D5921CE7-13D6-4DB8-840D-F2E978358AB2}" name="Business Definition / Use" dataDxfId="478"/>
    <tableColumn id="2" xr3:uid="{D4A53C88-34E8-485A-9FB8-E3E76170DFDF}" name="Also Known As" dataDxfId="477"/>
    <tableColumn id="6" xr3:uid="{3C0F4EBD-26E4-4498-81CE-25DF49DA2037}" name="Customer Terminology" dataDxfId="476"/>
    <tableColumn id="5" xr3:uid="{ED2F4367-CF97-45F4-B8F6-02B303211E66}" name="Notes" dataDxfId="475"/>
  </tableColumns>
  <tableStyleInfo name="Table Style 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9970E05-63E2-4A82-8E79-B384AF1F6AD2}" name="Table688041" displayName="Table688041" ref="A43:D75" totalsRowShown="0" headerRowDxfId="235" headerRowBorderDxfId="234" tableBorderDxfId="233" totalsRowBorderDxfId="232">
  <autoFilter ref="A43:D75" xr:uid="{4F2CE58C-348D-466E-8A39-DE1FF49088FA}"/>
  <tableColumns count="4">
    <tableColumn id="1" xr3:uid="{B0FA5AC4-267F-4F27-8EE2-1A3A02F0FE9B}" name="Element" dataDxfId="231"/>
    <tableColumn id="2" xr3:uid="{7AA1E37F-E407-4483-B2C0-3FC753CAE945}" name="Description" dataDxfId="230"/>
    <tableColumn id="3" xr3:uid="{A7B87D71-9553-4224-9217-A0C7BC6CA225}" name="Expected Value" dataDxfId="229"/>
    <tableColumn id="4" xr3:uid="{C7DE2581-D432-44DC-9B96-51E4084F8B1C}" name="Validation Rule" dataDxfId="228"/>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E8057D4-48D5-494F-BDB9-49129CE93D95}" name="Table67792442" displayName="Table67792442" ref="A33:E54" totalsRowShown="0" headerRowBorderDxfId="227" tableBorderDxfId="226" totalsRowBorderDxfId="225">
  <autoFilter ref="A33:E54" xr:uid="{AFF545F1-F46D-4341-9122-5916CE4391E9}"/>
  <tableColumns count="5">
    <tableColumn id="1" xr3:uid="{60F7CDED-CACE-4F0C-A5B8-7362EC6E34B0}" name="Element" dataDxfId="224"/>
    <tableColumn id="2" xr3:uid="{F7278B13-1114-4264-BB76-B7D3EDB6D9EF}" name="Description" dataDxfId="223"/>
    <tableColumn id="3" xr3:uid="{695C9421-E02E-4D3A-B5C7-AE4A245A87A7}" name="Expected Value" dataDxfId="222"/>
    <tableColumn id="4" xr3:uid="{AC08B7E7-6BC9-4248-ABF2-BB18BB53EA04}" name="Validation Rule" dataDxfId="221"/>
    <tableColumn id="5" xr3:uid="{2F6B6EEC-F92C-48A7-B700-847957C0A07E}" name="Required (Y/N)" dataDxfId="220"/>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D179F39-B5BF-4F5B-BC1A-E05FF788C579}" name="Table68804143" displayName="Table68804143" ref="A56:D89" totalsRowShown="0" headerRowDxfId="219" headerRowBorderDxfId="218" tableBorderDxfId="217" totalsRowBorderDxfId="216">
  <autoFilter ref="A56:D89" xr:uid="{4F2CE58C-348D-466E-8A39-DE1FF49088FA}"/>
  <tableColumns count="4">
    <tableColumn id="1" xr3:uid="{DEBC96A1-0C7C-41A5-BE6C-54B9AA6264BD}" name="Element" dataDxfId="215"/>
    <tableColumn id="2" xr3:uid="{5C404F9E-F826-4FB7-8082-F843E676DFE9}" name="Description" dataDxfId="214"/>
    <tableColumn id="3" xr3:uid="{3DA28B4C-7ADD-409C-A81B-A54A6DA960DF}" name="Expected Value" dataDxfId="213"/>
    <tableColumn id="4" xr3:uid="{C25E6394-F973-473C-98CF-22B8D1C42224}" name="Validation Rule" dataDxfId="212"/>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ED41B65-98C8-42F3-8CB2-5177A477BD44}" name="Table677936" displayName="Table677936" ref="A19:E40" totalsRowShown="0" headerRowBorderDxfId="211" tableBorderDxfId="210" totalsRowBorderDxfId="209">
  <autoFilter ref="A19:E40" xr:uid="{BED41B65-98C8-42F3-8CB2-5177A477BD44}"/>
  <tableColumns count="5">
    <tableColumn id="1" xr3:uid="{A4F6D3AC-E1CB-4CC1-B675-CF0EFC76FEFA}" name="Element" dataDxfId="208"/>
    <tableColumn id="2" xr3:uid="{D64F238A-D2D3-476D-978B-09A1935E1CE0}" name="Description" dataDxfId="207"/>
    <tableColumn id="3" xr3:uid="{8AAE7585-1A44-46A0-B531-9FB1EBFAE50C}" name="Expected Value" dataDxfId="206"/>
    <tableColumn id="4" xr3:uid="{4F3F3484-B831-42C0-961C-E3E76EF9787C}" name="Validation Rule" dataDxfId="205"/>
    <tableColumn id="5" xr3:uid="{84E2EC56-E5CB-449C-B49A-BE0022D68813}" name="Required (Y/N)" dataDxfId="204"/>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3C97D4F-B4B7-47AD-8696-4E5EC976C18C}" name="Table688050" displayName="Table688050" ref="A46:D78" totalsRowShown="0" headerRowDxfId="203" headerRowBorderDxfId="202" tableBorderDxfId="201" totalsRowBorderDxfId="200">
  <autoFilter ref="A46:D78" xr:uid="{23C97D4F-B4B7-47AD-8696-4E5EC976C18C}">
    <filterColumn colId="0">
      <filters>
        <filter val="DLN"/>
      </filters>
    </filterColumn>
  </autoFilter>
  <tableColumns count="4">
    <tableColumn id="1" xr3:uid="{72A8BD71-D0FF-4CF1-81AF-86269AD335EA}" name="Element" dataDxfId="199"/>
    <tableColumn id="2" xr3:uid="{E19352DA-E9B8-464F-9C9E-EFD422259C86}" name="Description" dataDxfId="198"/>
    <tableColumn id="3" xr3:uid="{7A7752A6-1249-4D14-B903-F580F02EF04B}" name="Expected Value" dataDxfId="197"/>
    <tableColumn id="4" xr3:uid="{534DB13B-CD77-4F28-9364-5F11F4F868EA}" name="Validation Rule" dataDxfId="196"/>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3B89F4-676D-4820-A7A5-778D53FB1FE2}" name="Table517" displayName="Table517" ref="A43:E94" totalsRowShown="0" headerRowDxfId="195" tableBorderDxfId="194">
  <autoFilter ref="A43:E94" xr:uid="{4401F6DD-4BDB-4045-9D4A-6DAACE02A457}"/>
  <tableColumns count="5">
    <tableColumn id="1" xr3:uid="{43EFB205-D0C4-4FC4-8F8B-5C6C6EC035CA}" name="Element" dataDxfId="193"/>
    <tableColumn id="2" xr3:uid="{DD7C75C9-81BF-4B7D-89CF-5ECBEE129A16}" name="Description" dataDxfId="192"/>
    <tableColumn id="3" xr3:uid="{EB09D2C7-37BA-4856-8DBD-74B6950F33D6}" name="Expected Value" dataDxfId="191"/>
    <tableColumn id="4" xr3:uid="{12CEFB20-878F-4D2D-9E30-EFD31A3FCA17}" name="Field Definition" dataDxfId="190"/>
    <tableColumn id="5" xr3:uid="{F32E56D2-7B94-4577-B253-F490F9A06795}" name="Data Type" dataDxfId="189"/>
  </tableColumns>
  <tableStyleInfo name="Table Style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5DE0944-4CFF-4D96-BB03-49DCA69AEC1E}" name="Table5320" displayName="Table5320" ref="A96:E221" totalsRowShown="0" headerRowDxfId="188" tableBorderDxfId="187">
  <autoFilter ref="A96:E221" xr:uid="{10EDA02D-C996-413C-ABAD-CDBCE3182C75}"/>
  <tableColumns count="5">
    <tableColumn id="1" xr3:uid="{CDF47B55-F7B5-4134-BFA7-EE19649D4F0D}" name="Element" dataDxfId="186"/>
    <tableColumn id="2" xr3:uid="{BD8BE28D-3D6A-4849-A61A-9B975A12BED5}" name="Description" dataDxfId="185"/>
    <tableColumn id="3" xr3:uid="{15492FFC-6238-43A8-8E06-F1A98F23A5F7}" name="Expected Value" dataDxfId="184"/>
    <tableColumn id="4" xr3:uid="{1BE2518E-D7A0-49D4-8411-D20A0121A6F9}" name="Field Definition" dataDxfId="183"/>
    <tableColumn id="5" xr3:uid="{DA1691DC-7148-4CE3-9386-1E7FA6E3323E}" name="Data type" dataDxfId="182"/>
  </tableColumns>
  <tableStyleInfo name="Table Style 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4FEC2B1-4E5E-4990-BB44-0316A640EF5E}" name="Table5444" displayName="Table5444" ref="A224:E254" totalsRowShown="0" headerRowDxfId="181" tableBorderDxfId="180">
  <autoFilter ref="A224:E254" xr:uid="{BAC88549-E18D-4904-9798-B465A4291A2A}"/>
  <tableColumns count="5">
    <tableColumn id="1" xr3:uid="{275019FB-E950-4FE7-9E69-4CCFEAF4F018}" name="Element" dataDxfId="179"/>
    <tableColumn id="2" xr3:uid="{CBD8D13F-0235-44E4-86EE-0AA2EB3A785F}" name="Description" dataDxfId="178"/>
    <tableColumn id="3" xr3:uid="{9D04D0A2-C8CE-4CFE-82C5-4E1B9B13E5A8}" name="Expected Value" dataDxfId="177"/>
    <tableColumn id="4" xr3:uid="{27C60B14-7B19-4C69-9B72-71991A81761D}" name="Field Definition" dataDxfId="176"/>
    <tableColumn id="5" xr3:uid="{FF002804-4AC5-40CE-8341-ED82DB6642A4}" name="Data Type" dataDxfId="175"/>
  </tableColumns>
  <tableStyleInfo name="Table Style 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AA70FBAC-DA3B-4CBE-B574-50560D2C9CB6}" name="Table5545" displayName="Table5545" ref="A257:E392" totalsRowShown="0" headerRowDxfId="174">
  <autoFilter ref="A257:E392" xr:uid="{D0F1BA2B-E47C-4F15-857A-170A920CE34E}"/>
  <tableColumns count="5">
    <tableColumn id="1" xr3:uid="{9276A6B9-0DCF-4D25-9849-30AB9A504EC5}" name="Element" dataDxfId="173"/>
    <tableColumn id="2" xr3:uid="{AAA09683-6CA2-4793-B1B7-16747A2333A3}" name="Description" dataDxfId="172"/>
    <tableColumn id="3" xr3:uid="{558EDF22-5FAF-499F-B890-CBBD5707A83D}" name="Expected Value" dataDxfId="171"/>
    <tableColumn id="4" xr3:uid="{C9B19154-2281-4193-AD6E-A9EB245406C3}" name="Field Definition" dataDxfId="170"/>
    <tableColumn id="5" xr3:uid="{A9EA5E5D-E0C1-4074-8B68-C5EA088411C0}" name="Data type" dataDxfId="169"/>
  </tableColumns>
  <tableStyleInfo name="Table Style 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EC04980-EA5E-4035-8C51-D4C72196E8A2}" name="Table5146" displayName="Table5146" ref="A43:E94" totalsRowShown="0" headerRowDxfId="168" tableBorderDxfId="167">
  <autoFilter ref="A43:E94" xr:uid="{4401F6DD-4BDB-4045-9D4A-6DAACE02A457}"/>
  <tableColumns count="5">
    <tableColumn id="1" xr3:uid="{85A15B34-DA1A-4F1E-BA88-61FF829921D6}" name="Element" dataDxfId="166"/>
    <tableColumn id="2" xr3:uid="{CEC6C3A8-6FBC-40B3-91C9-37781C60275B}" name="Description" dataDxfId="165"/>
    <tableColumn id="3" xr3:uid="{F09B4B2A-E404-4C7E-B703-247007938800}" name="Expected Value" dataDxfId="164"/>
    <tableColumn id="4" xr3:uid="{869A89F0-0256-4EA3-8AA8-E5A45B8B143E}" name="Field Definition" dataDxfId="163"/>
    <tableColumn id="5" xr3:uid="{580F859C-96D3-49DC-BE7F-1E905ACEF940}" name="Data Type" dataDxfId="162"/>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64B0EC1-FC72-4643-B64D-4DB031A7ED8B}" name="Table17235757" displayName="Table17235757" ref="A18:I30" totalsRowShown="0" headerRowDxfId="474" dataDxfId="473">
  <autoFilter ref="A18:I30" xr:uid="{68585FE5-E347-4380-9FAD-83815A07EE0F}"/>
  <tableColumns count="9">
    <tableColumn id="6" xr3:uid="{6D1F5A3C-7A21-4C85-AA71-8808853F37B0}" name="Item" dataDxfId="472">
      <calculatedColumnFormula>MAX($A$12:A18)+1</calculatedColumnFormula>
    </tableColumn>
    <tableColumn id="9" xr3:uid="{5EBD3829-BE57-4F95-9911-6DE75763B452}" name="State Department (Payer Code)" dataDxfId="471"/>
    <tableColumn id="12" xr3:uid="{62693B50-FEDC-4EC2-AC5A-C243408DA8AC}" name="Payer Description" dataDxfId="470"/>
    <tableColumn id="5" xr3:uid="{CD667AA9-DD33-45F7-BE02-1C03A385FBFF}" name="Program _x000a_Code" dataDxfId="469"/>
    <tableColumn id="2" xr3:uid="{6B9DC896-C195-43F5-B624-B7F5A0904058}" name="Detailed Initiatives / Waivers Covered" dataDxfId="468"/>
    <tableColumn id="10" xr3:uid="{ED846D66-E7A8-494C-8F18-D510AE95F0F4}" name="Est. Members included" dataDxfId="467"/>
    <tableColumn id="4" xr3:uid="{18C8C76E-1466-46B1-981A-1F447BE29311}" name="Description" dataDxfId="466"/>
    <tableColumn id="7" xr3:uid="{CD0B6F8E-2465-4428-940C-9695FC9F13E4}" name="Product" dataDxfId="465"/>
    <tableColumn id="1" xr3:uid="{04B6542B-F640-45AF-877B-A2C9325021A7}" name="Notes" dataDxfId="464"/>
  </tableColumns>
  <tableStyleInfo name="Table Style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D122A82-3AAA-49C5-A881-1765986AD144}" name="Table5347" displayName="Table5347" ref="A96:E221" totalsRowShown="0" headerRowDxfId="161" tableBorderDxfId="160">
  <autoFilter ref="A96:E221" xr:uid="{10EDA02D-C996-413C-ABAD-CDBCE3182C75}"/>
  <tableColumns count="5">
    <tableColumn id="1" xr3:uid="{812BAD8E-F604-4C4F-AF1D-DD8D04E729BF}" name="Element" dataDxfId="159"/>
    <tableColumn id="2" xr3:uid="{F4328186-478A-4A28-818E-9343765C0BDE}" name="Description" dataDxfId="158"/>
    <tableColumn id="3" xr3:uid="{C258A854-349F-41AA-B103-893DDDB672D4}" name="Expected Value" dataDxfId="157"/>
    <tableColumn id="4" xr3:uid="{FF97764B-362A-49EC-890B-358000752AD5}" name="Field Definition" dataDxfId="156"/>
    <tableColumn id="5" xr3:uid="{C6051D1F-8E2B-4FD8-A842-A71E33431400}" name="Data type" dataDxfId="155"/>
  </tableColumns>
  <tableStyleInfo name="Table Style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E8A260F-E3F4-488D-ADCE-BB66FE62CD2F}" name="Table5448" displayName="Table5448" ref="A224:E254" totalsRowShown="0" headerRowDxfId="154" tableBorderDxfId="153">
  <autoFilter ref="A224:E254" xr:uid="{BAC88549-E18D-4904-9798-B465A4291A2A}"/>
  <tableColumns count="5">
    <tableColumn id="1" xr3:uid="{BCC4BEA0-8589-4369-92C4-C1D266FF714A}" name="Element" dataDxfId="152"/>
    <tableColumn id="2" xr3:uid="{54BFDCA3-D35B-410E-9458-6D6FEA337998}" name="Description" dataDxfId="151"/>
    <tableColumn id="3" xr3:uid="{FEC67FFB-4F95-4EC3-8C83-F9995AC409D6}" name="Expected Value" dataDxfId="150"/>
    <tableColumn id="4" xr3:uid="{48D84CEE-D853-4D1C-86CF-272AE78E59CC}" name="Field Definition" dataDxfId="149"/>
    <tableColumn id="5" xr3:uid="{9670E9BE-B709-4659-8997-A54DE9F42686}" name="Data Type" dataDxfId="148"/>
  </tableColumns>
  <tableStyleInfo name="Table Style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01495B8-41B6-4454-A5CD-DBDDDBE3180A}" name="Table5549" displayName="Table5549" ref="A257:E392" totalsRowShown="0" headerRowDxfId="147">
  <autoFilter ref="A257:E392" xr:uid="{D0F1BA2B-E47C-4F15-857A-170A920CE34E}"/>
  <tableColumns count="5">
    <tableColumn id="1" xr3:uid="{DC64F587-2716-440F-9AF9-7799A76FA61A}" name="Element" dataDxfId="146"/>
    <tableColumn id="2" xr3:uid="{9E5291A9-886A-4235-976C-2D0149EF3004}" name="Description" dataDxfId="145"/>
    <tableColumn id="3" xr3:uid="{5783DA19-A62E-473B-9ED2-C250A50A058F}" name="Expected Value" dataDxfId="144"/>
    <tableColumn id="4" xr3:uid="{6A27A1A8-F634-414D-B22F-F763823A9A44}" name="Field Definition" dataDxfId="143"/>
    <tableColumn id="5" xr3:uid="{93900953-5EE1-4E22-87E1-B44DF50E8FE4}" name="Data type" dataDxfId="142"/>
  </tableColumns>
  <tableStyleInfo name="Table Style 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073ACAD-F865-4E8C-8A70-4EBE14DAFF2D}" name="Table811152021" displayName="Table811152021" ref="A10:E14" totalsRowShown="0" headerRowDxfId="141" dataDxfId="140">
  <autoFilter ref="A10:E14" xr:uid="{00000000-0009-0000-0100-000014000000}"/>
  <tableColumns count="5">
    <tableColumn id="1" xr3:uid="{713BDFFE-15D3-45FF-BC26-FC81D3017F95}" name="Item" dataDxfId="139"/>
    <tableColumn id="5" xr3:uid="{57CCBF61-B1CD-41DF-A13B-10BD138EDE56}" name="Question" dataDxfId="138"/>
    <tableColumn id="6" xr3:uid="{6CDB8C1A-E100-4212-BC30-0FEB34A43F48}" name="Response" dataDxfId="137"/>
    <tableColumn id="4" xr3:uid="{75AA0182-4C04-4E8B-90B9-9CB45B660178}" name="Notes" dataDxfId="136"/>
    <tableColumn id="2" xr3:uid="{8B442F58-3EC2-41C4-8CAB-1B02DD23E9C7}" name="Follow-up(s)" dataDxfId="135"/>
  </tableColumns>
  <tableStyleInfo name="Table Style 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609B6D3-7A88-4B92-9578-E0D0AD9CB124}" name="Table5151" displayName="Table5151" ref="A43:E94" totalsRowShown="0" headerRowDxfId="134" tableBorderDxfId="133">
  <autoFilter ref="A43:E94" xr:uid="{4401F6DD-4BDB-4045-9D4A-6DAACE02A457}"/>
  <tableColumns count="5">
    <tableColumn id="1" xr3:uid="{94C19162-DEF7-4949-B523-D7722F99D858}" name="Element" dataDxfId="132"/>
    <tableColumn id="2" xr3:uid="{43AFFDE5-0C07-4095-9211-94711BB4AB8C}" name="Description" dataDxfId="131"/>
    <tableColumn id="3" xr3:uid="{3E0907F5-C53E-4032-8413-DF286517D0D8}" name="Expected Value" dataDxfId="130"/>
    <tableColumn id="4" xr3:uid="{98E0BAB8-44F1-4AEA-89D9-0A3710B913D6}" name="Field Definition" dataDxfId="129"/>
    <tableColumn id="5" xr3:uid="{67D07D61-8F04-4CF6-8861-0479CEC6E488}" name="Data Type" dataDxfId="128"/>
  </tableColumns>
  <tableStyleInfo name="Table Style 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02DD683-ADB5-4E64-81E9-FB2F4842F663}" name="Table5352" displayName="Table5352" ref="A96:E221" totalsRowShown="0" headerRowDxfId="127" tableBorderDxfId="126">
  <autoFilter ref="A96:E221" xr:uid="{10EDA02D-C996-413C-ABAD-CDBCE3182C75}"/>
  <tableColumns count="5">
    <tableColumn id="1" xr3:uid="{E6EA1C57-2E7A-4BB5-B548-EACFB0EF5CFE}" name="Element" dataDxfId="125"/>
    <tableColumn id="2" xr3:uid="{C3F77609-103B-4E86-9DA5-FE6C227A8FC7}" name="Description" dataDxfId="124"/>
    <tableColumn id="3" xr3:uid="{1C7BE96C-618C-4101-B9B2-A3FF2AAC6AC1}" name="Expected Value" dataDxfId="123"/>
    <tableColumn id="4" xr3:uid="{FCFFFED3-9A7F-4671-8E13-E52BD754CC57}" name="Field Definition" dataDxfId="122"/>
    <tableColumn id="5" xr3:uid="{38DDFA27-8C26-4C80-AB25-3AAC33E88F9A}" name="Data type" dataDxfId="121"/>
  </tableColumns>
  <tableStyleInfo name="Table Style 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C68D5D6-0E69-45A8-A654-83067F81CBDA}" name="Table5458" displayName="Table5458" ref="A224:E254" totalsRowShown="0" headerRowDxfId="120" tableBorderDxfId="119">
  <autoFilter ref="A224:E254" xr:uid="{BAC88549-E18D-4904-9798-B465A4291A2A}"/>
  <tableColumns count="5">
    <tableColumn id="1" xr3:uid="{A79C1213-8A9D-43D0-ADE6-1B369EADD6DD}" name="Element" dataDxfId="118"/>
    <tableColumn id="2" xr3:uid="{E39FE819-6F05-4886-AD4B-3D9AAFBF9E95}" name="Description" dataDxfId="117"/>
    <tableColumn id="3" xr3:uid="{DFB059F0-9B39-4198-B898-F69358A72DDD}" name="Expected Value" dataDxfId="116"/>
    <tableColumn id="4" xr3:uid="{F4719161-CE66-4A86-A98A-47D0124EE7A8}" name="Field Definition" dataDxfId="115"/>
    <tableColumn id="5" xr3:uid="{D155D15F-69E1-44DB-9C79-FA197C26EE5D}" name="Data Type" dataDxfId="114"/>
  </tableColumns>
  <tableStyleInfo name="Table Style 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A9741F1B-0FDE-413E-B28D-819F256C5D8B}" name="Table5559" displayName="Table5559" ref="A257:E392" totalsRowShown="0" headerRowDxfId="113">
  <autoFilter ref="A257:E392" xr:uid="{D0F1BA2B-E47C-4F15-857A-170A920CE34E}"/>
  <tableColumns count="5">
    <tableColumn id="1" xr3:uid="{763F74FC-F6B6-4F4A-BB83-AE2E154E95CF}" name="Element" dataDxfId="112"/>
    <tableColumn id="2" xr3:uid="{B4519B42-D563-4325-A7B6-57F4734621AA}" name="Description" dataDxfId="111"/>
    <tableColumn id="3" xr3:uid="{B86B8FD5-3AAF-46A3-B512-95C5FF9610C4}" name="Expected Value" dataDxfId="110"/>
    <tableColumn id="4" xr3:uid="{F6CC60B7-5C3D-4C9C-9613-97127128128D}" name="Field Definition" dataDxfId="109"/>
    <tableColumn id="5" xr3:uid="{992E2601-0745-4595-AA63-6E45785FF9F2}" name="Data type" dataDxfId="108"/>
  </tableColumns>
  <tableStyleInfo name="Table Style 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B217DA3-A5C8-4518-971C-4BC35167A488}" name="Table516037" displayName="Table516037" ref="A43:E94" totalsRowShown="0" headerRowDxfId="107" tableBorderDxfId="106">
  <autoFilter ref="A43:E94" xr:uid="{4401F6DD-4BDB-4045-9D4A-6DAACE02A457}"/>
  <tableColumns count="5">
    <tableColumn id="1" xr3:uid="{E2FB5CBE-95F2-4206-BD0B-06E0CD120C2E}" name="Element" dataDxfId="105"/>
    <tableColumn id="2" xr3:uid="{389DC697-81DB-4CC7-A59B-1F4E53E18EA2}" name="Description" dataDxfId="104"/>
    <tableColumn id="3" xr3:uid="{5F6F4DA7-AC72-4AC7-A331-998CDA2FB4E3}" name="Expected Value" dataDxfId="103"/>
    <tableColumn id="4" xr3:uid="{5BB4D206-B5D7-4F3C-A29F-49BDE3C72AAA}" name="Field Definition" dataDxfId="102"/>
    <tableColumn id="5" xr3:uid="{A7536FF9-56BA-4D4D-9955-3728FC66512A}" name="Data Type" dataDxfId="101"/>
  </tableColumns>
  <tableStyleInfo name="Table Style 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4445320-7E4F-413D-AAB0-BB4626447213}" name="Table536138" displayName="Table536138" ref="A96:E221" totalsRowShown="0" headerRowDxfId="100" tableBorderDxfId="99">
  <autoFilter ref="A96:E221" xr:uid="{10EDA02D-C996-413C-ABAD-CDBCE3182C75}"/>
  <tableColumns count="5">
    <tableColumn id="1" xr3:uid="{29D955E9-9DFA-4838-A9DB-D87EA103B98E}" name="Element" dataDxfId="98"/>
    <tableColumn id="2" xr3:uid="{0412D67A-64A9-44AD-B4FE-F6B895A0DB14}" name="Description" dataDxfId="97"/>
    <tableColumn id="3" xr3:uid="{25581FF9-23D0-4AC5-96A4-057E45531F08}" name="Expected Value" dataDxfId="96"/>
    <tableColumn id="4" xr3:uid="{EFB9B8BD-547C-408E-9546-38B5579AB094}" name="Field Definition" dataDxfId="95"/>
    <tableColumn id="5" xr3:uid="{CFB3280B-622C-4492-AD33-662EA0B39ABE}" name="Data type" dataDxfId="94"/>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7ABFC7F-7510-46A7-9DE5-1C7B685A81DE}" name="Table393" displayName="Table393" ref="A18:U263" totalsRowShown="0" headerRowDxfId="463" dataDxfId="462">
  <autoFilter ref="A18:U263" xr:uid="{00000000-0009-0000-0100-000003000000}">
    <filterColumn colId="6">
      <filters>
        <filter val="U6"/>
      </filters>
    </filterColumn>
  </autoFilter>
  <sortState xmlns:xlrd2="http://schemas.microsoft.com/office/spreadsheetml/2017/richdata2" ref="A19:U263">
    <sortCondition ref="E18:E263"/>
  </sortState>
  <tableColumns count="21">
    <tableColumn id="13" xr3:uid="{E40277EB-4351-47E7-87CC-68D277A9BEF7}" name="Item #" dataDxfId="461" totalsRowDxfId="460">
      <calculatedColumnFormula>MAX($A$9:A18)+1</calculatedColumnFormula>
    </tableColumn>
    <tableColumn id="6" xr3:uid="{E519A604-C019-49F0-9205-09E8580E6368}" name="Payer" dataDxfId="459" totalsRowDxfId="458"/>
    <tableColumn id="1" xr3:uid="{6B5EF76A-076F-433D-B7F5-5EC8B563B2E1}" name="Program" dataDxfId="457" totalsRowDxfId="456"/>
    <tableColumn id="7" xr3:uid="{C2017E57-0FAD-40E9-960B-97DF7738DC2E}" name="Sandata Service Code" dataDxfId="455" totalsRowDxfId="454"/>
    <tableColumn id="2" xr3:uid="{DDD58935-76AE-4FF9-9EAB-48DEEC6359D4}" name="HCPCS_x000a_Code" dataDxfId="453" totalsRowDxfId="452"/>
    <tableColumn id="18" xr3:uid="{DB204C18-DC96-49B0-BF26-3A6E2568C65D}" name="Revenue Code" dataDxfId="451" totalsRowDxfId="450"/>
    <tableColumn id="16" xr3:uid="{7DB5FB7D-C45B-4B9E-84ED-6FDD13D33CBA}" name="Modifier 1" dataDxfId="449" totalsRowDxfId="448"/>
    <tableColumn id="14" xr3:uid="{FB60A15C-F25F-4E51-B4E9-1E3AED05713D}" name="Modifier 2" dataDxfId="447" totalsRowDxfId="446"/>
    <tableColumn id="12" xr3:uid="{68557A5A-0A04-47C9-A24F-E453EF3AF17D}" name="Modifier 3" dataDxfId="445" totalsRowDxfId="444"/>
    <tableColumn id="5" xr3:uid="{9359CAB6-BD33-4BDF-9938-08D0F3D2C231}" name="Modifier 4" dataDxfId="443" totalsRowDxfId="442"/>
    <tableColumn id="20" xr3:uid="{61403BAF-7D23-47BC-AF24-144B155C09E1}" name="Selection for Mobile/SMC and EVV Service Descriptions (*)" dataDxfId="441" totalsRowDxfId="440"/>
    <tableColumn id="10" xr3:uid="{74EF9C91-20CD-4FA6-A39E-8248A010B0F6}" name="SMC Char count" dataDxfId="439" totalsRowDxfId="438">
      <calculatedColumnFormula>LEN(Table393[[#This Row],[Selection for Mobile/SMC and EVV Service Descriptions (*)]])</calculatedColumnFormula>
    </tableColumn>
    <tableColumn id="17" xr3:uid="{0A69EDFA-5C31-4F14-8C93-D3720DEFF936}" name="Telephony Code" dataDxfId="437" totalsRowDxfId="436"/>
    <tableColumn id="19" xr3:uid="{A1BA9E1E-B647-4E5D-85DE-FC0A28935006}" name="Telephony Prompt for Readback " dataDxfId="435" totalsRowDxfId="434"/>
    <tableColumn id="15" xr3:uid="{C12487E5-CCD7-47BF-94E7-F3B6DA0A04B4}" name="Telephony Char count" dataDxfId="433" totalsRowDxfId="432">
      <calculatedColumnFormula>LEN(Table393[[#This Row],[Telephony Prompt for Readback ]])</calculatedColumnFormula>
    </tableColumn>
    <tableColumn id="4" xr3:uid="{22CE97FC-CADF-4736-9E3E-C5D32BE7CC30}" name="Telephony Prompt for Readback (abbreviated length)" dataDxfId="431" totalsRowDxfId="430"/>
    <tableColumn id="11" xr3:uid="{329B3E34-C7D3-423F-93F5-0ABEE8AB8126}" name="Abbreviated Char count" dataDxfId="429">
      <calculatedColumnFormula>LEN(Table393[[#This Row],[Telephony Prompt for Readback (abbreviated length)]])</calculatedColumnFormula>
    </tableColumn>
    <tableColumn id="8" xr3:uid="{4360F9C3-625B-4886-B4E1-8D10F5B695E6}" name="Prompt Code (Internal)" dataDxfId="428"/>
    <tableColumn id="22" xr3:uid="{0AA1CE16-03D2-4756-AE9D-C5D3A858CE0D}" name="Authorization" dataDxfId="427"/>
    <tableColumn id="9" xr3:uid="{23D87B35-3E56-4C06-80B3-068AC51A009B}" name="Billing Unit of Measure" dataDxfId="426" totalsRowDxfId="425"/>
    <tableColumn id="21" xr3:uid="{BC8243DF-B5CD-4C17-A2A0-1C4CCF56B843}" name="Notes" dataDxfId="424" totalsRowDxfId="423"/>
  </tableColumns>
  <tableStyleInfo name="Table Style 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F65B524-D968-410A-941D-48FD4D74028E}" name="Table546239" displayName="Table546239" ref="A224:E254" totalsRowShown="0" headerRowDxfId="93" tableBorderDxfId="92">
  <autoFilter ref="A224:E254" xr:uid="{BAC88549-E18D-4904-9798-B465A4291A2A}">
    <filterColumn colId="0">
      <filters>
        <filter val="EmployeeIDCustom1"/>
        <filter val="EmployeeIDCustom2"/>
      </filters>
    </filterColumn>
  </autoFilter>
  <tableColumns count="5">
    <tableColumn id="1" xr3:uid="{04226206-6521-4947-805B-32B98C61D9B0}" name="Element" dataDxfId="91"/>
    <tableColumn id="2" xr3:uid="{25060E7E-DAE2-4828-BC60-004B57711FB6}" name="Description" dataDxfId="90"/>
    <tableColumn id="3" xr3:uid="{5CEA6760-768F-464E-BCF9-BFF45F678FB8}" name="Expected Value" dataDxfId="89"/>
    <tableColumn id="4" xr3:uid="{284201BF-726C-4B98-BBA2-4C9D3A1F7B63}" name="Field Definition" dataDxfId="88"/>
    <tableColumn id="5" xr3:uid="{6572CF3F-2B1F-4D02-91FD-FE1D404F02CB}" name="Data Type" dataDxfId="87"/>
  </tableColumns>
  <tableStyleInfo name="Table Style 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C868470-C12A-454D-85C8-C179943666C6}" name="Table556340" displayName="Table556340" ref="A257:E392" totalsRowShown="0" headerRowDxfId="86">
  <autoFilter ref="A257:E392" xr:uid="{D0F1BA2B-E47C-4F15-857A-170A920CE34E}">
    <filterColumn colId="0">
      <filters>
        <filter val="Visit - Exceptions_x000a_(Segment: VISIT_EXPT)"/>
      </filters>
    </filterColumn>
  </autoFilter>
  <tableColumns count="5">
    <tableColumn id="1" xr3:uid="{D86C7028-D463-406E-A1D7-94F5178B170F}" name="Element" dataDxfId="85"/>
    <tableColumn id="2" xr3:uid="{AE689DA1-C824-4133-9951-56350A4B0403}" name="Description" dataDxfId="84"/>
    <tableColumn id="3" xr3:uid="{DB3AB5F2-A2BA-4748-9CC0-D7ABA7245F50}" name="Expected Value" dataDxfId="83"/>
    <tableColumn id="4" xr3:uid="{384976F1-76E3-42DD-8E0D-F0BCA72BCF93}" name="Field Definition" dataDxfId="82"/>
    <tableColumn id="5" xr3:uid="{D3968D18-DF29-4E87-89BC-A8F5A9931778}" name="Data type" dataDxfId="81"/>
  </tableColumns>
  <tableStyleInfo name="Table Style 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CF936E43-DCCD-4418-839E-FA70B2B27F8A}" name="Table7" displayName="Table7" ref="A10:J80" totalsRowShown="0" headerRowDxfId="80" dataDxfId="79">
  <autoFilter ref="A10:J80" xr:uid="{00000000-000C-0000-FFFF-FFFF1B000000}"/>
  <sortState xmlns:xlrd2="http://schemas.microsoft.com/office/spreadsheetml/2017/richdata2" ref="A51:J80">
    <sortCondition ref="C10:C80"/>
  </sortState>
  <tableColumns count="10">
    <tableColumn id="1" xr3:uid="{D7E55872-4025-446F-97F2-1C0F5EE26DE8}" name="Item #" dataDxfId="78"/>
    <tableColumn id="8" xr3:uid="{E673231F-2F2A-4124-9778-9079310C1D5B}" name="Report ID" dataDxfId="77"/>
    <tableColumn id="2" xr3:uid="{7897CC1E-FA13-42F0-80E3-E805B38F6372}" name="Report Type" dataDxfId="76"/>
    <tableColumn id="3" xr3:uid="{886FF70E-264C-45EB-B6B1-624E35419304}" name="Report Name" dataDxfId="75"/>
    <tableColumn id="10" xr3:uid="{97AB5280-25F1-4E91-8210-5BA1FF74C976}" name="Description" dataDxfId="74"/>
    <tableColumn id="5" xr3:uid="{D42F576D-5246-4234-A7EE-5625FE3805E4}" name="Top 20 Report?" dataDxfId="73"/>
    <tableColumn id="4" xr3:uid="{A7598B25-DC41-466C-B369-A7ACBB15E303}" name="Notes" dataDxfId="72"/>
    <tableColumn id="7" xr3:uid="{3814CFCE-D1F5-44A9-A2FE-57D5697E07D0}" name="Sandata Agency" dataDxfId="71"/>
    <tableColumn id="6" xr3:uid="{057745DF-28A1-43E7-8A62-A37F7B8DF015}" name="Self Directed" dataDxfId="70"/>
    <tableColumn id="9" xr3:uid="{C74F98DB-3CF5-4891-88E2-C2934990369F}" name="Sandata Aggregator" dataDxfId="69"/>
  </tableColumns>
  <tableStyleInfo name="Table Style 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92DFBF-7DAC-4DA4-BD83-F73C1F1AB356}" name="Table917182834354024" displayName="Table917182834354024" ref="A26:I30" totalsRowShown="0" headerRowDxfId="68" dataDxfId="67">
  <autoFilter ref="A26:I30" xr:uid="{DCE3D944-54A3-47CA-8BD8-C64EE80A6332}"/>
  <tableColumns count="9">
    <tableColumn id="1" xr3:uid="{CFFD7308-E0CC-4421-BA9F-7A8D6CF64D3A}" name="Item #" dataDxfId="66">
      <calculatedColumnFormula>MAX($A$26:A26)+1</calculatedColumnFormula>
    </tableColumn>
    <tableColumn id="6" xr3:uid="{B8EAF46D-07EF-4B81-8F8F-6CBFB877FFFA}" name="Group" dataDxfId="65"/>
    <tableColumn id="3" xr3:uid="{428ECDB2-A873-4150-81B9-2F9033720ABF}" name="Function / Activity" dataDxfId="64"/>
    <tableColumn id="4" xr3:uid="{768B9222-E1B8-4E1F-B3EF-A39E6189ECA2}" name="Description" dataDxfId="63"/>
    <tableColumn id="8" xr3:uid="{3E166594-5982-4923-8562-03C0C9CDA089}" name="Jurisdictional Oversight" dataDxfId="62"/>
    <tableColumn id="11" xr3:uid="{590C184D-53A3-48AC-9542-CB1B218A91FA}" name="Administrator" dataDxfId="61"/>
    <tableColumn id="5" xr3:uid="{05B8FA51-E18C-4C66-A1CD-69B90B24ED91}" name="Auditor" dataDxfId="60"/>
    <tableColumn id="7" xr3:uid="{0088C8C2-C5BA-4EB8-951D-2CF96018DAAF}" name="Vendor Auditor" dataDxfId="59"/>
    <tableColumn id="2" xr3:uid="{A6F2023F-80AB-4C9A-9036-8C24591F95BD}" name="Comments" dataDxfId="58"/>
  </tableColumns>
  <tableStyleInfo name="Table Style 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97DDDBF-F96D-439C-9017-4E40AF9ADAE9}" name="Table73" displayName="Table73" ref="A10:F30" totalsRowShown="0" headerRowDxfId="57" dataDxfId="56">
  <autoFilter ref="A10:F30" xr:uid="{DAF9039A-650A-43CB-BDE9-15305604971D}"/>
  <sortState xmlns:xlrd2="http://schemas.microsoft.com/office/spreadsheetml/2017/richdata2" ref="A11:E17">
    <sortCondition ref="A11:A17"/>
    <sortCondition ref="B11:B17"/>
  </sortState>
  <tableColumns count="6">
    <tableColumn id="1" xr3:uid="{4E682CC0-DE45-4BEE-8460-864382C234DB}" name="Item #" dataDxfId="55">
      <calculatedColumnFormula>MAX($A$10:A10)+1</calculatedColumnFormula>
    </tableColumn>
    <tableColumn id="2" xr3:uid="{DC4F78B2-5D53-4C33-9CF2-0C1CB3A92949}" name="BI Card Type" dataDxfId="54"/>
    <tableColumn id="3" xr3:uid="{411D0219-5112-4F0E-910E-0021D2D58895}" name="BI Card Name" dataDxfId="53"/>
    <tableColumn id="10" xr3:uid="{C636FD62-6444-42C7-8075-C7629AF9F300}" name="Description" dataDxfId="52"/>
    <tableColumn id="4" xr3:uid="{773B1E5C-8B98-4410-90F0-4639BFD98418}" name="Notes" dataDxfId="51"/>
    <tableColumn id="11" xr3:uid="{DF84CB54-5221-41F6-8E11-D4044E811E0E}" name="Included in Program?" dataDxfId="50"/>
  </tableColumns>
  <tableStyleInfo name="Table Style 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91DBB271-BF68-4BE9-93AA-F87AF32B78F7}" name="Table59" displayName="Table59" ref="A10:D34" totalsRowShown="0" headerRowDxfId="49" dataDxfId="48">
  <autoFilter ref="A10:D34" xr:uid="{450B0097-E15E-4E18-9ACE-7126BFA3C7FB}"/>
  <tableColumns count="4">
    <tableColumn id="1" xr3:uid="{B588EB11-AE88-4BAB-9D3B-CAF78E48095B}" name="Item #" dataDxfId="47"/>
    <tableColumn id="2" xr3:uid="{52AEE7A8-C21F-4AD1-A615-5E529F1DFFC9}" name="Sandata Role Title" dataDxfId="46"/>
    <tableColumn id="3" xr3:uid="{547A0A3D-8965-48EC-AA27-98817C41F45E}" name="Description" dataDxfId="45"/>
    <tableColumn id="4" xr3:uid="{1D88B795-7A50-49BF-9C33-7F0D21699937}" name="Abilities / Roll Grants" dataDxfId="44"/>
  </tableColumns>
  <tableStyleInfo name="Table Style 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94D22BF-C81B-4688-A40F-B7BB7A82DB63}" name="Table9171828343571" displayName="Table9171828343571" ref="A13:I30" totalsRowShown="0" dataDxfId="43">
  <autoFilter ref="A13:I30" xr:uid="{D5D4185A-86D2-4AF1-825C-0BF73516B041}"/>
  <tableColumns count="9">
    <tableColumn id="1" xr3:uid="{218CE556-5529-4DB0-8DAB-41CFDCFCB87B}" name="Item #" dataDxfId="42">
      <calculatedColumnFormula>MAX($A$13:A13)+1</calculatedColumnFormula>
    </tableColumn>
    <tableColumn id="6" xr3:uid="{EBDF2B36-D61F-46E9-813D-5986BB9042AC}" name="Group" dataDxfId="41"/>
    <tableColumn id="3" xr3:uid="{4D80AE8C-B4B1-442B-ABFF-5330FBA3E061}" name="Function / Activity" dataDxfId="40"/>
    <tableColumn id="4" xr3:uid="{45694472-2474-4018-8F2F-FCD36FAB4F64}" name="Description" dataDxfId="39"/>
    <tableColumn id="8" xr3:uid="{42049D0A-B7BC-446C-BB9A-FCFC63B0D285}" name="Security Administrator" dataDxfId="38"/>
    <tableColumn id="5" xr3:uid="{872048BA-1590-4367-8B14-34268B63665E}" name="Coordinator" dataDxfId="37"/>
    <tableColumn id="7" xr3:uid="{F24CCA31-F604-4632-97BE-EE5C7513EA38}" name="Assistant Coordinator" dataDxfId="36"/>
    <tableColumn id="9" xr3:uid="{926390F9-25B8-4907-9ADE-EA2448A2F185}" name="Individual Provider" dataDxfId="35"/>
    <tableColumn id="2" xr3:uid="{6289C9FE-760A-4120-AAE2-DDDD809A76F6}" name="Comments" dataDxfId="34"/>
  </tableColumns>
  <tableStyleInfo name="Table Style 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271DA37-11AC-4892-B404-AE0F19C56B4A}" name="Table917182834357173" displayName="Table917182834357173" ref="A13:H30" totalsRowShown="0" dataDxfId="33">
  <autoFilter ref="A13:H30" xr:uid="{E271DA37-11AC-4892-B404-AE0F19C56B4A}"/>
  <tableColumns count="8">
    <tableColumn id="1" xr3:uid="{989870CF-61EF-4A43-96D7-66BA90D65BBD}" name="Item #" dataDxfId="32"/>
    <tableColumn id="6" xr3:uid="{A455C555-7ABB-4627-A0A5-A4BDCBB1EA43}" name="Group" dataDxfId="31"/>
    <tableColumn id="3" xr3:uid="{CBE808C1-7590-4D53-9AAB-E859D50FEB57}" name="Function / Activity" dataDxfId="30"/>
    <tableColumn id="4" xr3:uid="{55ED9E6F-2870-43A3-BFF1-21FC9DF8F1AA}" name="Description" dataDxfId="29"/>
    <tableColumn id="8" xr3:uid="{4B4C46F8-680C-4E4D-9E1A-77BCCA29C071}" name="Fiscal Entity" dataDxfId="28"/>
    <tableColumn id="5" xr3:uid="{19C2B7FD-F87F-49BD-9AEA-397265B05566}" name="Employer (Member)" dataDxfId="27"/>
    <tableColumn id="7" xr3:uid="{A86159EF-41DD-4D7B-8D9C-9799FB56F22B}" name="Designee" dataDxfId="26"/>
    <tableColumn id="2" xr3:uid="{834D2D21-DA34-4A3F-A033-53F76E104429}" name="Comments" dataDxfId="25"/>
  </tableColumns>
  <tableStyleInfo name="Table Style 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61CC02A-BD4C-4FC4-8240-EDE3F872D2D6}" name="Table7226735" displayName="Table7226735" ref="A5:G62" totalsRowShown="0" headerRowDxfId="24" dataDxfId="23">
  <autoFilter ref="A5:G62" xr:uid="{00000000-0009-0000-0100-000006000000}">
    <filterColumn colId="0">
      <filters>
        <dateGroupItem year="2022" month="4" dateTimeGrouping="month"/>
      </filters>
    </filterColumn>
    <filterColumn colId="2">
      <filters>
        <filter val="AmeriHealth Caritas"/>
      </filters>
    </filterColumn>
  </autoFilter>
  <sortState xmlns:xlrd2="http://schemas.microsoft.com/office/spreadsheetml/2017/richdata2" ref="A6:G15">
    <sortCondition ref="A6:A15"/>
    <sortCondition ref="D6:D15"/>
  </sortState>
  <tableColumns count="7">
    <tableColumn id="1" xr3:uid="{E3466B46-4B90-475D-89F2-565773D37FDD}" name="Date" dataDxfId="22"/>
    <tableColumn id="8" xr3:uid="{82C520C5-BB39-4253-B856-12326E41C5B2}" name="Name" dataDxfId="21" dataCellStyle="Hyperlink"/>
    <tableColumn id="4" xr3:uid="{6F6923F4-1963-484C-B7E2-F038F4A0116F}" name="Organization" dataDxfId="20" dataCellStyle="Hyperlink"/>
    <tableColumn id="2" xr3:uid="{FF05A3BD-4008-49B4-9690-3FB664484310}" name="Sheet, Tab, and row number" dataDxfId="19"/>
    <tableColumn id="3" xr3:uid="{F6C59319-E094-432F-9E17-98451A6D6AC6}" name="Question" dataDxfId="18"/>
    <tableColumn id="5" xr3:uid="{4A728904-6A4C-4426-95BA-D6B65208CCB7}" name="Answer" dataDxfId="17"/>
    <tableColumn id="7" xr3:uid="{4E446C85-19D8-4D5A-AB7A-2C2F3F9CEF25}" name="Status" dataDxfId="16"/>
  </tableColumns>
  <tableStyleInfo name="Table Style 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0E9B5D1-146B-431F-9D14-B329EA52196C}" name="Table710" displayName="Table710" ref="A2:D14" totalsRowShown="0" headerRowDxfId="15" headerRowBorderDxfId="14" tableBorderDxfId="13" totalsRowBorderDxfId="12">
  <tableColumns count="4">
    <tableColumn id="1" xr3:uid="{4987E387-FBAD-41A7-9589-83E5B4DE686F}" name="Payer ID" dataDxfId="11"/>
    <tableColumn id="2" xr3:uid="{FC4FE2A1-996B-45F1-824F-5B382501E2AE}" name="Department Program Name" dataDxfId="10"/>
    <tableColumn id="3" xr3:uid="{0FC91653-0AA1-4C2B-BEBF-C50D39DE1D33}" name="Program ID" dataDxfId="9"/>
    <tableColumn id="4" xr3:uid="{6FB22682-B715-46B5-B483-AF859FF7BBDF}" name="Program Type" dataDxfId="8"/>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A222F99-4315-4B9B-8B93-4D39C0421866}" name="Table9" displayName="Table9" ref="A17:F20" totalsRowShown="0" headerRowDxfId="422" dataDxfId="421">
  <autoFilter ref="A17:F20" xr:uid="{00000000-0009-0000-0100-000009000000}"/>
  <tableColumns count="6">
    <tableColumn id="1" xr3:uid="{1327FF97-DDFA-4889-A595-78BDE0138E04}" name="Item" dataDxfId="420">
      <calculatedColumnFormula>MAX($A$11:A17)+1</calculatedColumnFormula>
    </tableColumn>
    <tableColumn id="6" xr3:uid="{8059080D-3729-4428-8444-D621619619C2}" name="Rule" dataDxfId="419"/>
    <tableColumn id="5" xr3:uid="{488FA6FF-95C6-4C94-BC86-4F970DB8B30B}" name="Unit of Measure" dataDxfId="418"/>
    <tableColumn id="3" xr3:uid="{D90A578C-1C87-4823-9541-E76BBA67A838}" name="Sec Amount to Count as 1 unit" dataDxfId="417"/>
    <tableColumn id="4" xr3:uid="{E70582D5-7169-43EF-BB2E-85712EFD8239}" name="Amount to Round _x000a_from 1 to 2 units" dataDxfId="416"/>
    <tableColumn id="2" xr3:uid="{B1438173-5C1F-49C1-AC15-6BBE9371EC1D}" name="Pattern to Calculate / Determine _x000a_when the Unit Increments" dataDxfId="415"/>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C09CD0E-C26A-4AB0-AD68-68101667FFAE}" name="Table516" displayName="Table516" ref="A16:H18" totalsRowShown="0" headerRowDxfId="414" dataDxfId="413">
  <autoFilter ref="A16:H18" xr:uid="{00000000-000C-0000-FFFF-FFFF0E000000}"/>
  <sortState xmlns:xlrd2="http://schemas.microsoft.com/office/spreadsheetml/2017/richdata2" ref="A17:H18">
    <sortCondition ref="G16:G18"/>
  </sortState>
  <tableColumns count="8">
    <tableColumn id="1" xr3:uid="{1C58E4A7-8C39-41D6-ACDA-5912E62113ED}" name="#" dataDxfId="412">
      <calculatedColumnFormula>MAX($A$13:A16)+1</calculatedColumnFormula>
    </tableColumn>
    <tableColumn id="2" xr3:uid="{C3E343B7-EA82-41CE-ACA9-0980F980BB3F}" name="Language" dataDxfId="411"/>
    <tableColumn id="6" xr3:uid="{493DBAD7-D953-445D-832A-7A713B2FC7B9}" name="Formal Name" dataDxfId="410"/>
    <tableColumn id="4" xr3:uid="{5F0E69EA-FBAA-4F2E-B799-0E815EC9D1AF}" name="Audience" dataDxfId="409"/>
    <tableColumn id="5" xr3:uid="{A2F9186A-6E98-45CF-B7A4-90768D83AD01}" name="Standard / Custom" dataDxfId="408"/>
    <tableColumn id="10" xr3:uid="{09DC75E8-4FB6-4441-834C-27DEE8CE0070}" name="Included in Program?2" dataDxfId="407"/>
    <tableColumn id="3" xr3:uid="{4BF32040-6652-4820-8DA0-A11A5AB6C5D1}" name="MVV/TVV Presentation Order" dataDxfId="406"/>
    <tableColumn id="7" xr3:uid="{508573DB-984A-43D3-AA64-58477144515A}" name="Comments" dataDxfId="405"/>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B70D6D-DF19-43FB-BEDD-D062E982D4D8}" name="Table91767" displayName="Table91767" ref="A11:G16" totalsRowShown="0" headerRowDxfId="404" dataDxfId="403">
  <tableColumns count="7">
    <tableColumn id="8" xr3:uid="{DB18DD97-2DB6-402F-A5BA-22CF43E53E10}" name="#" dataDxfId="402">
      <calculatedColumnFormula>MAX($A$11:A11)+1</calculatedColumnFormula>
    </tableColumn>
    <tableColumn id="3" xr3:uid="{46654A84-A652-4E20-B79B-1B0FFF39F014}" name="Configuration Item" dataDxfId="401"/>
    <tableColumn id="4" xr3:uid="{C7480DE2-8FD5-4AAA-86E7-06B564E40817}" name="Description" dataDxfId="400"/>
    <tableColumn id="6" xr3:uid="{764CE923-B883-41CD-BBB5-8C33C8F4A18F}" name="Business Intelligence " dataDxfId="399"/>
    <tableColumn id="7" xr3:uid="{FEB68F4B-757D-4CE2-AB90-480796BD306E}" name="Sandata Aggregator" dataDxfId="398"/>
    <tableColumn id="2" xr3:uid="{2C0CEEF5-D099-40CE-BBE8-A3D435CA3283}" name="Sandata EVV Portal" dataDxfId="397"/>
    <tableColumn id="9" xr3:uid="{B62A9C18-AAC2-4FA2-AC4E-8D4AE15EA58F}" name="Notes" dataDxfId="396"/>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37C9004-2321-4C1E-BB09-7A165483EEB4}" name="Table62" displayName="Table62" ref="A11:E18" totalsRowShown="0" headerRowDxfId="395" dataDxfId="394">
  <autoFilter ref="A11:E18" xr:uid="{31C99C54-579B-48FD-9F77-C65C37926F57}"/>
  <tableColumns count="5">
    <tableColumn id="3" xr3:uid="{C25240BC-8733-445E-968F-E2D8DE98AB23}" name="Item #" dataDxfId="393">
      <calculatedColumnFormula>MAX($A$11:A11)+1</calculatedColumnFormula>
    </tableColumn>
    <tableColumn id="5" xr3:uid="{7F422C58-DF1F-46E3-816B-F69151A3A0DA}" name="Expected Visit Status" dataDxfId="392"/>
    <tableColumn id="1" xr3:uid="{B1A38E75-7121-4C63-AD60-47CA916A6681}" name="Description" dataDxfId="391"/>
    <tableColumn id="2" xr3:uid="{14166EB3-04E1-4E99-B362-C71BDEC89F75}" name="State EVV Portal" dataDxfId="390"/>
    <tableColumn id="4" xr3:uid="{BD24C42A-26BE-49E4-9B1E-6460F07DA0BE}" name="Alt EVV Portal" dataDxfId="389"/>
  </tableColumns>
  <tableStyleInfo name="Table Style 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3" dT="2022-08-13T00:12:51.77" personId="{56FA0A2F-D9A8-4EC4-ACD9-2B5CD80BAC69}" id="{3AF2F4AE-805A-4BA1-994C-7C2285A46C56}">
    <text xml:space="preserve">need to copy cells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7" Type="http://schemas.microsoft.com/office/2017/10/relationships/threadedComment" Target="../threadedComments/threadedComment1.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mments" Target="../comments5.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omments" Target="../comments7.xml"/><Relationship Id="rId5" Type="http://schemas.openxmlformats.org/officeDocument/2006/relationships/table" Target="../tables/table12.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6.v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omments" Target="../comments9.xml"/><Relationship Id="rId5" Type="http://schemas.openxmlformats.org/officeDocument/2006/relationships/table" Target="../tables/table16.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10.xml"/><Relationship Id="rId5" Type="http://schemas.openxmlformats.org/officeDocument/2006/relationships/table" Target="../tables/table17.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table" Target="../tables/table1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table" Target="../tables/table21.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9.xml"/><Relationship Id="rId1" Type="http://schemas.openxmlformats.org/officeDocument/2006/relationships/printerSettings" Target="../printerSettings/printerSettings26.bin"/><Relationship Id="rId6" Type="http://schemas.openxmlformats.org/officeDocument/2006/relationships/table" Target="../tables/table26.xml"/><Relationship Id="rId5" Type="http://schemas.openxmlformats.org/officeDocument/2006/relationships/table" Target="../tables/table25.xml"/><Relationship Id="rId4" Type="http://schemas.openxmlformats.org/officeDocument/2006/relationships/table" Target="../tables/table2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1.xml"/><Relationship Id="rId1" Type="http://schemas.openxmlformats.org/officeDocument/2006/relationships/printerSettings" Target="../printerSettings/printerSettings28.bin"/><Relationship Id="rId4" Type="http://schemas.openxmlformats.org/officeDocument/2006/relationships/table" Target="../tables/table3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table" Target="../tables/table32.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table" Target="../tables/table3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table" Target="../tables/table38.xml"/><Relationship Id="rId2" Type="http://schemas.openxmlformats.org/officeDocument/2006/relationships/drawing" Target="../drawings/drawing24.xml"/><Relationship Id="rId1" Type="http://schemas.openxmlformats.org/officeDocument/2006/relationships/printerSettings" Target="../printerSettings/printerSettings31.bin"/><Relationship Id="rId6" Type="http://schemas.openxmlformats.org/officeDocument/2006/relationships/table" Target="../tables/table37.xml"/><Relationship Id="rId5" Type="http://schemas.openxmlformats.org/officeDocument/2006/relationships/table" Target="../tables/table36.xml"/><Relationship Id="rId4" Type="http://schemas.openxmlformats.org/officeDocument/2006/relationships/table" Target="../tables/table3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table" Target="../tables/table42.xml"/><Relationship Id="rId2" Type="http://schemas.openxmlformats.org/officeDocument/2006/relationships/drawing" Target="../drawings/drawing25.xml"/><Relationship Id="rId1" Type="http://schemas.openxmlformats.org/officeDocument/2006/relationships/printerSettings" Target="../printerSettings/printerSettings32.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table" Target="../tables/table4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table" Target="../tables/table47.xml"/><Relationship Id="rId2" Type="http://schemas.openxmlformats.org/officeDocument/2006/relationships/drawing" Target="../drawings/drawing27.xml"/><Relationship Id="rId1" Type="http://schemas.openxmlformats.org/officeDocument/2006/relationships/printerSettings" Target="../printerSettings/printerSettings34.bin"/><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table" Target="../tables/table51.xml"/><Relationship Id="rId2" Type="http://schemas.openxmlformats.org/officeDocument/2006/relationships/drawing" Target="../drawings/drawing28.xml"/><Relationship Id="rId1" Type="http://schemas.openxmlformats.org/officeDocument/2006/relationships/printerSettings" Target="../printerSettings/printerSettings35.bin"/><Relationship Id="rId6" Type="http://schemas.openxmlformats.org/officeDocument/2006/relationships/table" Target="../tables/table50.xml"/><Relationship Id="rId5" Type="http://schemas.openxmlformats.org/officeDocument/2006/relationships/table" Target="../tables/table49.xml"/><Relationship Id="rId4" Type="http://schemas.openxmlformats.org/officeDocument/2006/relationships/table" Target="../tables/table48.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9.xml"/><Relationship Id="rId1" Type="http://schemas.openxmlformats.org/officeDocument/2006/relationships/printerSettings" Target="../printerSettings/printerSettings36.bin"/><Relationship Id="rId6" Type="http://schemas.openxmlformats.org/officeDocument/2006/relationships/comments" Target="../comments11.xml"/><Relationship Id="rId5" Type="http://schemas.openxmlformats.org/officeDocument/2006/relationships/table" Target="../tables/table52.xml"/><Relationship Id="rId4" Type="http://schemas.openxmlformats.org/officeDocument/2006/relationships/vmlDrawing" Target="../drawings/vmlDrawing35.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0.xml"/><Relationship Id="rId1" Type="http://schemas.openxmlformats.org/officeDocument/2006/relationships/printerSettings" Target="../printerSettings/printerSettings37.bin"/><Relationship Id="rId4" Type="http://schemas.openxmlformats.org/officeDocument/2006/relationships/table" Target="../tables/table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1.xml"/><Relationship Id="rId1" Type="http://schemas.openxmlformats.org/officeDocument/2006/relationships/printerSettings" Target="../printerSettings/printerSettings38.bin"/><Relationship Id="rId5" Type="http://schemas.openxmlformats.org/officeDocument/2006/relationships/comments" Target="../comments12.xml"/><Relationship Id="rId4" Type="http://schemas.openxmlformats.org/officeDocument/2006/relationships/table" Target="../tables/table5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2.xml"/><Relationship Id="rId1" Type="http://schemas.openxmlformats.org/officeDocument/2006/relationships/printerSettings" Target="../printerSettings/printerSettings39.bin"/><Relationship Id="rId6" Type="http://schemas.openxmlformats.org/officeDocument/2006/relationships/comments" Target="../comments13.xml"/><Relationship Id="rId5" Type="http://schemas.openxmlformats.org/officeDocument/2006/relationships/table" Target="../tables/table55.xml"/><Relationship Id="rId4" Type="http://schemas.openxmlformats.org/officeDocument/2006/relationships/vmlDrawing" Target="../drawings/vmlDrawing39.vml"/></Relationships>
</file>

<file path=xl/worksheets/_rels/sheet42.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4.xml"/><Relationship Id="rId1" Type="http://schemas.openxmlformats.org/officeDocument/2006/relationships/printerSettings" Target="../printerSettings/printerSettings41.bin"/><Relationship Id="rId4" Type="http://schemas.openxmlformats.org/officeDocument/2006/relationships/table" Target="../tables/table5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5.xml"/><Relationship Id="rId1" Type="http://schemas.openxmlformats.org/officeDocument/2006/relationships/printerSettings" Target="../printerSettings/printerSettings42.bin"/><Relationship Id="rId4" Type="http://schemas.openxmlformats.org/officeDocument/2006/relationships/table" Target="../tables/table58.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table" Target="../tables/table5.xml"/><Relationship Id="rId4" Type="http://schemas.openxmlformats.org/officeDocument/2006/relationships/vmlDrawing" Target="../drawings/vmlDrawing10.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B67C-A6FE-4A9E-A3D6-A8C1BADFF074}">
  <sheetPr codeName="Sheet1">
    <pageSetUpPr fitToPage="1"/>
  </sheetPr>
  <dimension ref="A1"/>
  <sheetViews>
    <sheetView tabSelected="1" workbookViewId="0">
      <selection activeCell="A15" sqref="A15:E15"/>
    </sheetView>
  </sheetViews>
  <sheetFormatPr defaultRowHeight="15"/>
  <sheetData/>
  <sheetProtection sheet="1" objects="1" scenarios="1" selectLockedCells="1" selectUnlockedCells="1"/>
  <printOptions horizontalCentered="1" verticalCentered="1"/>
  <pageMargins left="0.25" right="0.25" top="0.25" bottom="0.25" header="0.3" footer="0.3"/>
  <pageSetup paperSize="5" scale="9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D92C-6879-4042-8FF5-F4A143428882}">
  <sheetPr codeName="Sheet10">
    <tabColor rgb="FF00B050"/>
    <outlinePr summaryBelow="0" summaryRight="0"/>
    <pageSetUpPr fitToPage="1"/>
  </sheetPr>
  <dimension ref="A1:F53"/>
  <sheetViews>
    <sheetView topLeftCell="A16" zoomScaleNormal="100" workbookViewId="0">
      <selection activeCell="A20" sqref="A20:F20"/>
    </sheetView>
  </sheetViews>
  <sheetFormatPr defaultColWidth="9.140625" defaultRowHeight="18" outlineLevelRow="1"/>
  <cols>
    <col min="1" max="2" width="12" style="185" customWidth="1"/>
    <col min="3" max="3" width="13" style="185" customWidth="1"/>
    <col min="4" max="4" width="35.28515625" style="185" customWidth="1"/>
    <col min="5" max="5" width="38.7109375" style="95" customWidth="1"/>
    <col min="6" max="6" width="54" style="95" customWidth="1"/>
    <col min="7" max="7" width="21.5703125" style="95" customWidth="1"/>
    <col min="8" max="16384" width="9.140625" style="95"/>
  </cols>
  <sheetData>
    <row r="1" spans="1:6" s="3" customFormat="1" ht="26.25" thickBot="1">
      <c r="A1" s="102" t="s">
        <v>938</v>
      </c>
      <c r="B1" s="102"/>
      <c r="C1" s="102"/>
      <c r="D1" s="102"/>
      <c r="E1" s="102"/>
      <c r="F1" s="102"/>
    </row>
    <row r="2" spans="1:6" s="51" customFormat="1" ht="6.75" outlineLevel="1">
      <c r="A2" s="173"/>
      <c r="B2" s="173"/>
      <c r="C2" s="173"/>
      <c r="D2" s="173"/>
      <c r="E2" s="106"/>
      <c r="F2" s="106"/>
    </row>
    <row r="3" spans="1:6" s="3" customFormat="1" ht="66.75" customHeight="1" outlineLevel="1">
      <c r="A3" s="936" t="s">
        <v>67</v>
      </c>
      <c r="B3" s="936"/>
      <c r="C3" s="937" t="s">
        <v>939</v>
      </c>
      <c r="D3" s="937"/>
      <c r="E3" s="937"/>
      <c r="F3" s="937"/>
    </row>
    <row r="4" spans="1:6" s="3" customFormat="1" ht="28.9" customHeight="1" outlineLevel="1">
      <c r="A4" s="936" t="s">
        <v>69</v>
      </c>
      <c r="B4" s="936"/>
      <c r="C4" s="937" t="s">
        <v>940</v>
      </c>
      <c r="D4" s="937"/>
      <c r="E4" s="937"/>
      <c r="F4" s="937"/>
    </row>
    <row r="5" spans="1:6" s="51" customFormat="1" ht="6.75">
      <c r="A5" s="174"/>
      <c r="B5" s="174"/>
      <c r="C5" s="174"/>
      <c r="D5" s="174"/>
      <c r="E5" s="109"/>
      <c r="F5" s="109"/>
    </row>
    <row r="6" spans="1:6" ht="24.75" thickBot="1">
      <c r="A6" s="911" t="s">
        <v>71</v>
      </c>
      <c r="B6" s="911"/>
      <c r="C6" s="911"/>
      <c r="D6" s="911"/>
      <c r="E6" s="911"/>
      <c r="F6" s="911"/>
    </row>
    <row r="7" spans="1:6" outlineLevel="1">
      <c r="A7" s="175" t="s">
        <v>72</v>
      </c>
      <c r="B7" s="175"/>
      <c r="C7" s="175"/>
      <c r="D7" s="175"/>
      <c r="E7" s="175"/>
      <c r="F7" s="175"/>
    </row>
    <row r="8" spans="1:6" ht="61.15" customHeight="1" outlineLevel="1">
      <c r="A8" s="903" t="s">
        <v>73</v>
      </c>
      <c r="B8" s="903"/>
      <c r="C8" s="935" t="s">
        <v>941</v>
      </c>
      <c r="D8" s="935"/>
      <c r="E8" s="935"/>
      <c r="F8" s="935"/>
    </row>
    <row r="9" spans="1:6" s="112" customFormat="1" ht="6.75">
      <c r="A9" s="111"/>
      <c r="B9" s="111"/>
    </row>
    <row r="10" spans="1:6" s="3" customFormat="1" ht="19.5" customHeight="1" thickBot="1">
      <c r="A10" s="911" t="s">
        <v>942</v>
      </c>
      <c r="B10" s="911"/>
      <c r="C10" s="911"/>
      <c r="D10" s="911"/>
      <c r="E10" s="911"/>
      <c r="F10" s="911"/>
    </row>
    <row r="11" spans="1:6" s="3" customFormat="1" ht="68.45" customHeight="1" outlineLevel="1">
      <c r="A11" s="176">
        <f>MAX($A$10:A10)+1</f>
        <v>1</v>
      </c>
      <c r="B11" s="938" t="s">
        <v>943</v>
      </c>
      <c r="C11" s="938"/>
      <c r="D11" s="938"/>
      <c r="E11" s="939" t="s">
        <v>944</v>
      </c>
      <c r="F11" s="939"/>
    </row>
    <row r="12" spans="1:6" s="51" customFormat="1" ht="6.75">
      <c r="A12" s="177"/>
      <c r="B12" s="177"/>
      <c r="C12" s="178"/>
      <c r="D12" s="178"/>
      <c r="E12" s="179"/>
      <c r="F12" s="180"/>
    </row>
    <row r="13" spans="1:6" s="3" customFormat="1" ht="19.5" customHeight="1" thickBot="1">
      <c r="A13" s="911" t="s">
        <v>945</v>
      </c>
      <c r="B13" s="911"/>
      <c r="C13" s="911"/>
      <c r="D13" s="911"/>
      <c r="E13" s="911"/>
      <c r="F13" s="911"/>
    </row>
    <row r="14" spans="1:6" s="3" customFormat="1" ht="21.75" customHeight="1" outlineLevel="1">
      <c r="A14" s="181">
        <f>MAX($A$11:A13)+1</f>
        <v>2</v>
      </c>
      <c r="B14" s="940" t="s">
        <v>946</v>
      </c>
      <c r="C14" s="940"/>
      <c r="D14" s="940"/>
      <c r="E14" s="941"/>
      <c r="F14" s="941"/>
    </row>
    <row r="15" spans="1:6" s="51" customFormat="1" ht="6.75">
      <c r="A15" s="177"/>
      <c r="B15" s="177"/>
      <c r="C15" s="178"/>
      <c r="D15" s="178"/>
      <c r="E15" s="179"/>
      <c r="F15" s="180"/>
    </row>
    <row r="16" spans="1:6" s="3" customFormat="1" ht="19.5" customHeight="1" thickBot="1">
      <c r="A16" s="911" t="s">
        <v>947</v>
      </c>
      <c r="B16" s="911"/>
      <c r="C16" s="911"/>
      <c r="D16" s="911"/>
      <c r="E16" s="911"/>
      <c r="F16" s="911"/>
    </row>
    <row r="17" spans="1:6" ht="28.5">
      <c r="A17" s="182" t="s">
        <v>228</v>
      </c>
      <c r="B17" s="182" t="s">
        <v>948</v>
      </c>
      <c r="C17" s="183" t="s">
        <v>949</v>
      </c>
      <c r="D17" s="183" t="s">
        <v>950</v>
      </c>
      <c r="E17" s="183" t="s">
        <v>951</v>
      </c>
      <c r="F17" s="183" t="s">
        <v>952</v>
      </c>
    </row>
    <row r="18" spans="1:6" s="3" customFormat="1" ht="87" customHeight="1">
      <c r="A18" s="184">
        <f>MAX($A$11:A17)+1</f>
        <v>3</v>
      </c>
      <c r="B18" s="843" t="s">
        <v>294</v>
      </c>
      <c r="C18" s="161" t="s">
        <v>953</v>
      </c>
      <c r="D18" s="134" t="s">
        <v>954</v>
      </c>
      <c r="E18" s="134" t="s">
        <v>955</v>
      </c>
      <c r="F18" s="134" t="s">
        <v>956</v>
      </c>
    </row>
    <row r="19" spans="1:6" s="3" customFormat="1" ht="132" customHeight="1">
      <c r="A19" s="184">
        <f>MAX($A$11:A18)+1</f>
        <v>4</v>
      </c>
      <c r="B19" s="843" t="s">
        <v>476</v>
      </c>
      <c r="C19" s="161" t="s">
        <v>957</v>
      </c>
      <c r="D19" s="134" t="s">
        <v>958</v>
      </c>
      <c r="E19" s="134"/>
      <c r="F19" s="134" t="s">
        <v>959</v>
      </c>
    </row>
    <row r="20" spans="1:6" s="3" customFormat="1" ht="81" customHeight="1">
      <c r="A20" s="184">
        <f>MAX($A$11:A19)+1</f>
        <v>5</v>
      </c>
      <c r="B20" s="843" t="s">
        <v>367</v>
      </c>
      <c r="C20" s="161" t="s">
        <v>957</v>
      </c>
      <c r="D20" s="134"/>
      <c r="E20" s="134"/>
      <c r="F20" s="134" t="s">
        <v>960</v>
      </c>
    </row>
    <row r="21" spans="1:6" s="3" customFormat="1" ht="17.45" customHeight="1">
      <c r="A21" s="96"/>
      <c r="E21" s="136"/>
      <c r="F21" s="136"/>
    </row>
    <row r="22" spans="1:6" s="3" customFormat="1" ht="18" customHeight="1" thickBot="1">
      <c r="A22" s="137" t="s">
        <v>54</v>
      </c>
      <c r="E22" s="136"/>
      <c r="F22" s="95"/>
    </row>
    <row r="23" spans="1:6" s="3" customFormat="1" ht="24.75" customHeight="1" thickBot="1">
      <c r="A23" s="185"/>
      <c r="B23" s="185"/>
      <c r="C23" s="185"/>
      <c r="D23" s="185"/>
      <c r="E23" s="95"/>
      <c r="F23" s="579"/>
    </row>
    <row r="24" spans="1:6" s="3" customFormat="1" ht="18.75" thickBot="1">
      <c r="A24" s="185"/>
      <c r="B24" s="579"/>
      <c r="C24" s="579"/>
      <c r="D24" s="580"/>
      <c r="E24" s="579"/>
      <c r="F24" s="579"/>
    </row>
    <row r="25" spans="1:6" ht="14.45" customHeight="1" thickBot="1">
      <c r="B25" s="579"/>
      <c r="C25" s="579"/>
      <c r="D25" s="580"/>
      <c r="E25" s="579"/>
      <c r="F25" s="579"/>
    </row>
    <row r="26" spans="1:6" ht="31.5" customHeight="1" thickBot="1">
      <c r="B26" s="579"/>
      <c r="C26" s="579"/>
      <c r="D26" s="580"/>
      <c r="E26" s="579"/>
      <c r="F26" s="579"/>
    </row>
    <row r="27" spans="1:6" ht="18.75" thickBot="1">
      <c r="B27" s="579"/>
      <c r="C27" s="579"/>
      <c r="D27" s="580"/>
      <c r="E27" s="579"/>
      <c r="F27" s="579"/>
    </row>
    <row r="28" spans="1:6" ht="18.75" thickBot="1">
      <c r="B28" s="579"/>
      <c r="C28" s="579"/>
      <c r="D28" s="580"/>
      <c r="E28" s="579"/>
      <c r="F28" s="579"/>
    </row>
    <row r="29" spans="1:6" ht="18.75" thickBot="1">
      <c r="B29" s="579"/>
      <c r="C29" s="579"/>
      <c r="D29" s="580"/>
      <c r="E29" s="579"/>
      <c r="F29" s="579"/>
    </row>
    <row r="30" spans="1:6" ht="18.75" thickBot="1">
      <c r="B30" s="579"/>
      <c r="C30" s="579"/>
      <c r="D30" s="580"/>
      <c r="E30" s="579"/>
      <c r="F30" s="579"/>
    </row>
    <row r="31" spans="1:6" ht="18.75" thickBot="1">
      <c r="B31" s="579"/>
      <c r="C31" s="579"/>
      <c r="D31" s="580"/>
      <c r="E31" s="579"/>
      <c r="F31" s="579"/>
    </row>
    <row r="32" spans="1:6" ht="18.75" thickBot="1">
      <c r="B32" s="579"/>
      <c r="C32" s="579"/>
      <c r="D32" s="580"/>
      <c r="E32" s="579"/>
    </row>
    <row r="53" spans="1:1"/>
  </sheetData>
  <sheetProtection formatCells="0" formatColumns="0" formatRows="0" selectLockedCells="1" sort="0" autoFilter="0" selectUnlockedCells="1"/>
  <protectedRanges>
    <protectedRange sqref="E8:F8" name="Specifics"/>
    <protectedRange sqref="C18:D20" name="Details_1"/>
    <protectedRange sqref="E18:F18 E19:E20" name="Details_2_1"/>
    <protectedRange sqref="F19:F20" name="Details_2_1_1"/>
  </protectedRanges>
  <mergeCells count="14">
    <mergeCell ref="A16:F16"/>
    <mergeCell ref="A10:F10"/>
    <mergeCell ref="B11:D11"/>
    <mergeCell ref="E11:F11"/>
    <mergeCell ref="A13:F13"/>
    <mergeCell ref="B14:D14"/>
    <mergeCell ref="E14:F14"/>
    <mergeCell ref="A8:B8"/>
    <mergeCell ref="C8:F8"/>
    <mergeCell ref="A3:B3"/>
    <mergeCell ref="C3:F3"/>
    <mergeCell ref="A4:B4"/>
    <mergeCell ref="C4:F4"/>
    <mergeCell ref="A6:F6"/>
  </mergeCells>
  <phoneticPr fontId="141" type="noConversion"/>
  <pageMargins left="0.7" right="0.7" top="0.75" bottom="0.75" header="0.3" footer="0.3"/>
  <pageSetup paperSize="5" scale="97"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5311A-162D-4743-B0E1-7371AC7243D7}">
  <sheetPr codeName="Sheet11">
    <tabColor rgb="FF00B050"/>
    <outlinePr summaryBelow="0" summaryRight="0"/>
    <pageSetUpPr fitToPage="1"/>
  </sheetPr>
  <dimension ref="A1:K47"/>
  <sheetViews>
    <sheetView topLeftCell="A10" zoomScaleNormal="100" workbookViewId="0">
      <selection activeCell="E106" sqref="E106"/>
    </sheetView>
  </sheetViews>
  <sheetFormatPr defaultColWidth="8.85546875" defaultRowHeight="15" outlineLevelRow="1"/>
  <cols>
    <col min="1" max="1" width="10" style="205" customWidth="1"/>
    <col min="2" max="3" width="23.5703125" style="186" customWidth="1"/>
    <col min="4" max="4" width="16.140625" style="186" customWidth="1"/>
    <col min="5" max="6" width="12.5703125" style="186" customWidth="1"/>
    <col min="7" max="7" width="21.85546875" style="186" customWidth="1"/>
    <col min="8" max="8" width="47.42578125" style="186" customWidth="1"/>
    <col min="9" max="16384" width="8.85546875" style="186"/>
  </cols>
  <sheetData>
    <row r="1" spans="1:11" ht="26.25" thickBot="1">
      <c r="A1" s="102" t="s">
        <v>13</v>
      </c>
      <c r="B1" s="102"/>
      <c r="C1" s="102"/>
      <c r="D1" s="102"/>
      <c r="E1" s="102"/>
      <c r="F1" s="102"/>
      <c r="G1" s="102"/>
      <c r="H1" s="102"/>
    </row>
    <row r="2" spans="1:11" s="189" customFormat="1" ht="6.75" hidden="1" outlineLevel="1">
      <c r="A2" s="187"/>
      <c r="B2" s="188"/>
      <c r="C2" s="188"/>
      <c r="D2" s="188"/>
      <c r="E2" s="188"/>
      <c r="F2" s="188"/>
    </row>
    <row r="3" spans="1:11" ht="185.25" customHeight="1" outlineLevel="1">
      <c r="A3" s="944" t="s">
        <v>67</v>
      </c>
      <c r="B3" s="944"/>
      <c r="C3" s="945" t="s">
        <v>961</v>
      </c>
      <c r="D3" s="945"/>
      <c r="E3" s="945"/>
      <c r="F3" s="945"/>
      <c r="G3" s="945"/>
      <c r="H3" s="945"/>
      <c r="I3" s="190"/>
      <c r="J3" s="190"/>
      <c r="K3" s="190"/>
    </row>
    <row r="4" spans="1:11" ht="41.25" customHeight="1" outlineLevel="1">
      <c r="A4" s="944" t="s">
        <v>257</v>
      </c>
      <c r="B4" s="944"/>
      <c r="C4" s="946" t="s">
        <v>940</v>
      </c>
      <c r="D4" s="946"/>
      <c r="E4" s="946"/>
      <c r="F4" s="946"/>
      <c r="G4" s="946"/>
      <c r="H4" s="946"/>
    </row>
    <row r="5" spans="1:11" s="189" customFormat="1" ht="15" customHeight="1">
      <c r="A5" s="191"/>
      <c r="B5" s="192"/>
      <c r="C5" s="192"/>
      <c r="D5" s="192"/>
      <c r="E5" s="192"/>
      <c r="F5" s="192"/>
    </row>
    <row r="6" spans="1:11" s="3" customFormat="1" ht="35.450000000000003" customHeight="1" outlineLevel="1">
      <c r="A6" s="936" t="s">
        <v>67</v>
      </c>
      <c r="B6" s="936"/>
      <c r="C6" s="937" t="s">
        <v>962</v>
      </c>
      <c r="D6" s="937"/>
      <c r="E6" s="937"/>
      <c r="F6" s="937"/>
      <c r="G6" s="937"/>
      <c r="H6" s="937"/>
    </row>
    <row r="7" spans="1:11" s="3" customFormat="1" ht="28.9" customHeight="1" outlineLevel="1">
      <c r="A7" s="936" t="s">
        <v>69</v>
      </c>
      <c r="B7" s="936"/>
      <c r="C7" s="937" t="s">
        <v>940</v>
      </c>
      <c r="D7" s="937"/>
      <c r="E7" s="937"/>
      <c r="F7" s="937"/>
      <c r="G7" s="937"/>
      <c r="H7" s="937"/>
    </row>
    <row r="8" spans="1:11" customFormat="1" ht="24.75" thickBot="1">
      <c r="A8" s="942" t="s">
        <v>71</v>
      </c>
      <c r="B8" s="942"/>
      <c r="C8" s="942"/>
      <c r="D8" s="942"/>
      <c r="E8" s="942"/>
      <c r="F8" s="942"/>
      <c r="G8" s="942"/>
      <c r="H8" s="942"/>
    </row>
    <row r="9" spans="1:11" customFormat="1" outlineLevel="1">
      <c r="A9" s="943" t="s">
        <v>72</v>
      </c>
      <c r="B9" s="943"/>
      <c r="C9" s="943"/>
      <c r="D9" s="943"/>
      <c r="E9" s="943"/>
      <c r="F9" s="943"/>
      <c r="G9" s="943"/>
      <c r="H9" s="943"/>
    </row>
    <row r="10" spans="1:11" customFormat="1" ht="56.45" customHeight="1" outlineLevel="1">
      <c r="A10" s="903" t="s">
        <v>73</v>
      </c>
      <c r="B10" s="903"/>
      <c r="C10" s="935"/>
      <c r="D10" s="935"/>
      <c r="E10" s="935"/>
      <c r="F10" s="935"/>
      <c r="G10" s="935"/>
      <c r="H10" s="935"/>
    </row>
    <row r="11" spans="1:11" s="194" customFormat="1" ht="16.5" customHeight="1">
      <c r="A11" s="193"/>
    </row>
    <row r="12" spans="1:11" customFormat="1" ht="24.75" thickBot="1">
      <c r="A12" s="947" t="s">
        <v>963</v>
      </c>
      <c r="B12" s="947"/>
      <c r="C12" s="947"/>
      <c r="D12" s="947"/>
      <c r="E12" s="947"/>
      <c r="F12" s="947"/>
      <c r="G12" s="947"/>
      <c r="H12" s="947"/>
    </row>
    <row r="13" spans="1:11" s="196" customFormat="1" ht="70.5" customHeight="1" outlineLevel="1">
      <c r="A13" s="195">
        <f>MAX(A12)+1</f>
        <v>1</v>
      </c>
      <c r="B13" s="928" t="s">
        <v>964</v>
      </c>
      <c r="C13" s="928"/>
      <c r="D13" s="928"/>
      <c r="E13" s="948" t="s">
        <v>965</v>
      </c>
      <c r="F13" s="948"/>
      <c r="G13" s="948"/>
      <c r="H13" s="948"/>
    </row>
    <row r="15" spans="1:11" customFormat="1" ht="24.75" thickBot="1">
      <c r="A15" s="947" t="s">
        <v>966</v>
      </c>
      <c r="B15" s="947"/>
      <c r="C15" s="947"/>
      <c r="D15" s="947"/>
      <c r="E15" s="947"/>
      <c r="F15" s="947"/>
      <c r="G15" s="947"/>
      <c r="H15" s="947"/>
    </row>
    <row r="16" spans="1:11" s="95" customFormat="1" ht="28.5">
      <c r="A16" s="182" t="s">
        <v>1</v>
      </c>
      <c r="B16" s="182" t="s">
        <v>967</v>
      </c>
      <c r="C16" s="183" t="s">
        <v>968</v>
      </c>
      <c r="D16" s="183" t="s">
        <v>969</v>
      </c>
      <c r="E16" s="183" t="s">
        <v>970</v>
      </c>
      <c r="F16" s="182" t="s">
        <v>971</v>
      </c>
      <c r="G16" s="182" t="s">
        <v>972</v>
      </c>
      <c r="H16" s="182" t="s">
        <v>973</v>
      </c>
    </row>
    <row r="17" spans="1:8" s="44" customFormat="1" ht="27" customHeight="1">
      <c r="A17" s="197">
        <f>MAX($A$13:A16)+1</f>
        <v>2</v>
      </c>
      <c r="B17" s="198" t="s">
        <v>974</v>
      </c>
      <c r="C17" s="46" t="s">
        <v>975</v>
      </c>
      <c r="D17" s="119" t="s">
        <v>31</v>
      </c>
      <c r="E17" s="119" t="s">
        <v>976</v>
      </c>
      <c r="F17" s="119" t="s">
        <v>223</v>
      </c>
      <c r="G17" s="199">
        <v>1</v>
      </c>
      <c r="H17" s="200"/>
    </row>
    <row r="18" spans="1:8" s="44" customFormat="1" ht="27" customHeight="1">
      <c r="A18" s="197">
        <f>MAX($A$13:A17)+1</f>
        <v>3</v>
      </c>
      <c r="B18" s="198" t="s">
        <v>977</v>
      </c>
      <c r="C18" s="46" t="s">
        <v>977</v>
      </c>
      <c r="D18" s="119" t="s">
        <v>31</v>
      </c>
      <c r="E18" s="119" t="s">
        <v>976</v>
      </c>
      <c r="F18" s="119" t="s">
        <v>223</v>
      </c>
      <c r="G18" s="199">
        <v>2</v>
      </c>
      <c r="H18" s="200"/>
    </row>
    <row r="19" spans="1:8" s="44" customFormat="1" ht="6" customHeight="1">
      <c r="A19" s="201"/>
      <c r="B19" s="196"/>
      <c r="C19" s="196"/>
      <c r="D19" s="202"/>
      <c r="E19" s="196"/>
      <c r="F19" s="203"/>
      <c r="G19" s="203"/>
      <c r="H19" s="204"/>
    </row>
    <row r="20" spans="1:8" s="44" customFormat="1" ht="17.45" customHeight="1">
      <c r="A20" s="96"/>
      <c r="B20" s="3"/>
      <c r="C20" s="3"/>
      <c r="D20" s="3"/>
      <c r="E20" s="136"/>
      <c r="F20" s="3"/>
      <c r="G20" s="3"/>
      <c r="H20" s="3"/>
    </row>
    <row r="21" spans="1:8" s="44" customFormat="1" ht="16.149999999999999" customHeight="1">
      <c r="A21" s="137" t="s">
        <v>54</v>
      </c>
      <c r="B21" s="3"/>
      <c r="C21" s="3"/>
      <c r="D21" s="3"/>
      <c r="E21" s="136"/>
      <c r="F21" s="136"/>
      <c r="G21" s="3"/>
      <c r="H21" s="186"/>
    </row>
    <row r="22" spans="1:8" s="44" customFormat="1" ht="27" customHeight="1">
      <c r="A22" s="205"/>
      <c r="B22" s="186"/>
      <c r="C22" s="186"/>
      <c r="D22" s="186"/>
      <c r="E22" s="186"/>
      <c r="F22" s="186"/>
      <c r="G22" s="186"/>
      <c r="H22" s="186"/>
    </row>
    <row r="23" spans="1:8" s="44" customFormat="1" ht="27" customHeight="1">
      <c r="A23" s="205"/>
      <c r="B23" s="186"/>
      <c r="C23" s="186"/>
      <c r="D23" s="186"/>
      <c r="E23" s="186"/>
      <c r="F23" s="186"/>
      <c r="G23" s="186"/>
      <c r="H23" s="186"/>
    </row>
    <row r="24" spans="1:8" s="44" customFormat="1" ht="27" customHeight="1">
      <c r="A24" s="205"/>
      <c r="B24" s="186"/>
      <c r="C24" s="186"/>
      <c r="D24" s="186"/>
      <c r="E24" s="186"/>
      <c r="F24" s="186"/>
      <c r="G24" s="186"/>
      <c r="H24" s="186"/>
    </row>
    <row r="25" spans="1:8" s="44" customFormat="1" ht="27" customHeight="1">
      <c r="A25" s="205"/>
      <c r="B25" s="186"/>
      <c r="C25" s="186"/>
      <c r="D25" s="186"/>
      <c r="E25" s="186"/>
      <c r="F25" s="186"/>
      <c r="G25" s="186"/>
      <c r="H25" s="186"/>
    </row>
    <row r="26" spans="1:8" s="44" customFormat="1" ht="27" customHeight="1">
      <c r="A26" s="205"/>
      <c r="B26" s="186"/>
      <c r="C26" s="186"/>
      <c r="D26" s="186"/>
      <c r="E26" s="186"/>
      <c r="F26" s="186"/>
      <c r="G26" s="186"/>
      <c r="H26" s="186"/>
    </row>
    <row r="27" spans="1:8" s="44" customFormat="1" ht="27" customHeight="1">
      <c r="A27" s="205"/>
      <c r="B27" s="186"/>
      <c r="C27" s="186"/>
      <c r="D27" s="186"/>
      <c r="E27" s="186"/>
      <c r="F27" s="186"/>
      <c r="G27" s="186"/>
      <c r="H27" s="186"/>
    </row>
    <row r="28" spans="1:8" s="44" customFormat="1" ht="27" customHeight="1">
      <c r="A28" s="205"/>
      <c r="B28" s="186"/>
      <c r="C28" s="186"/>
      <c r="D28" s="186"/>
      <c r="E28" s="186"/>
      <c r="F28" s="186"/>
      <c r="G28" s="186"/>
      <c r="H28" s="186"/>
    </row>
    <row r="29" spans="1:8" s="44" customFormat="1" ht="27" customHeight="1">
      <c r="A29" s="205"/>
      <c r="B29" s="186"/>
      <c r="C29" s="186"/>
      <c r="D29" s="186"/>
      <c r="E29" s="186"/>
      <c r="F29" s="186"/>
      <c r="G29" s="186"/>
      <c r="H29" s="186"/>
    </row>
    <row r="30" spans="1:8" s="44" customFormat="1" ht="27" customHeight="1">
      <c r="A30" s="205"/>
      <c r="B30" s="186"/>
      <c r="C30" s="186"/>
      <c r="D30" s="186"/>
      <c r="E30" s="186"/>
      <c r="F30" s="186"/>
      <c r="G30" s="186"/>
      <c r="H30" s="186"/>
    </row>
    <row r="31" spans="1:8" s="44" customFormat="1" ht="27" customHeight="1">
      <c r="A31" s="205"/>
      <c r="B31" s="186"/>
      <c r="C31" s="186"/>
      <c r="D31" s="186"/>
      <c r="E31" s="186"/>
      <c r="F31" s="186"/>
      <c r="G31" s="186"/>
      <c r="H31" s="186"/>
    </row>
    <row r="32" spans="1:8" s="44" customFormat="1" ht="27" customHeight="1">
      <c r="A32" s="205"/>
      <c r="B32" s="186"/>
      <c r="C32" s="186"/>
      <c r="D32" s="186"/>
      <c r="E32" s="186"/>
      <c r="F32" s="186"/>
      <c r="G32" s="186"/>
      <c r="H32" s="186"/>
    </row>
    <row r="33" spans="1:8" s="44" customFormat="1" ht="27" customHeight="1">
      <c r="A33" s="205"/>
      <c r="B33" s="186"/>
      <c r="C33" s="186"/>
      <c r="D33" s="186"/>
      <c r="E33" s="186"/>
      <c r="F33" s="186"/>
      <c r="G33" s="186"/>
      <c r="H33" s="186"/>
    </row>
    <row r="34" spans="1:8" s="44" customFormat="1" ht="27" customHeight="1">
      <c r="A34" s="205"/>
      <c r="B34" s="186"/>
      <c r="C34" s="186"/>
      <c r="D34" s="186"/>
      <c r="E34" s="186"/>
      <c r="F34" s="186"/>
      <c r="G34" s="186"/>
      <c r="H34" s="186"/>
    </row>
    <row r="35" spans="1:8" s="44" customFormat="1" ht="27" customHeight="1">
      <c r="A35" s="205"/>
      <c r="B35" s="186"/>
      <c r="C35" s="186"/>
      <c r="D35" s="186"/>
      <c r="E35" s="186"/>
      <c r="F35" s="186"/>
      <c r="G35" s="186"/>
      <c r="H35" s="186"/>
    </row>
    <row r="36" spans="1:8" s="44" customFormat="1" ht="27" customHeight="1">
      <c r="A36" s="205"/>
      <c r="B36" s="186"/>
      <c r="C36" s="186"/>
      <c r="D36" s="186"/>
      <c r="E36" s="186"/>
      <c r="F36" s="186"/>
      <c r="G36" s="186"/>
      <c r="H36" s="186"/>
    </row>
    <row r="37" spans="1:8" s="44" customFormat="1" ht="27" customHeight="1">
      <c r="A37" s="205"/>
      <c r="B37" s="186"/>
      <c r="C37" s="186"/>
      <c r="D37" s="186"/>
      <c r="E37" s="186"/>
      <c r="F37" s="186"/>
      <c r="G37" s="186"/>
      <c r="H37" s="186"/>
    </row>
    <row r="38" spans="1:8" s="44" customFormat="1" ht="27" customHeight="1">
      <c r="A38" s="205"/>
      <c r="B38" s="186"/>
      <c r="C38" s="186"/>
      <c r="D38" s="186"/>
      <c r="E38" s="186"/>
      <c r="F38" s="186"/>
      <c r="G38" s="186"/>
      <c r="H38" s="186"/>
    </row>
    <row r="39" spans="1:8" s="44" customFormat="1" ht="27" customHeight="1">
      <c r="A39" s="205"/>
      <c r="B39" s="186"/>
      <c r="C39" s="186"/>
      <c r="D39" s="186"/>
      <c r="E39" s="186"/>
      <c r="F39" s="186"/>
      <c r="G39" s="186"/>
      <c r="H39" s="186"/>
    </row>
    <row r="40" spans="1:8" s="44" customFormat="1" ht="27" customHeight="1">
      <c r="A40" s="205"/>
      <c r="B40" s="186"/>
      <c r="C40" s="186"/>
      <c r="D40" s="186"/>
      <c r="E40" s="186"/>
      <c r="F40" s="186"/>
      <c r="G40" s="186"/>
      <c r="H40" s="186"/>
    </row>
    <row r="41" spans="1:8" s="44" customFormat="1" ht="27" customHeight="1">
      <c r="A41" s="205"/>
      <c r="B41" s="186"/>
      <c r="C41" s="186"/>
      <c r="D41" s="186"/>
      <c r="E41" s="186"/>
      <c r="F41" s="186"/>
      <c r="G41" s="186"/>
      <c r="H41" s="186"/>
    </row>
    <row r="42" spans="1:8" s="44" customFormat="1" ht="27" customHeight="1">
      <c r="A42" s="205"/>
      <c r="B42" s="186"/>
      <c r="C42" s="186"/>
      <c r="D42" s="186"/>
      <c r="E42" s="186"/>
      <c r="F42" s="186"/>
      <c r="G42" s="186"/>
      <c r="H42" s="186"/>
    </row>
    <row r="43" spans="1:8" s="44" customFormat="1" ht="27" customHeight="1">
      <c r="A43" s="205"/>
      <c r="B43" s="186"/>
      <c r="C43" s="186"/>
      <c r="D43" s="186"/>
      <c r="E43" s="186"/>
      <c r="F43" s="186"/>
      <c r="G43" s="186"/>
      <c r="H43" s="186"/>
    </row>
    <row r="44" spans="1:8" s="196" customFormat="1" ht="16.5" customHeight="1">
      <c r="A44" s="205"/>
      <c r="B44" s="186"/>
      <c r="C44" s="186"/>
      <c r="D44" s="186"/>
      <c r="E44" s="186"/>
      <c r="F44" s="186"/>
      <c r="G44" s="186"/>
      <c r="H44" s="186"/>
    </row>
    <row r="45" spans="1:8" s="3" customFormat="1" ht="5.0999999999999996" customHeight="1">
      <c r="A45" s="205"/>
      <c r="B45" s="186"/>
      <c r="C45" s="186"/>
      <c r="D45" s="186"/>
      <c r="E45" s="186"/>
      <c r="F45" s="186"/>
      <c r="G45" s="186"/>
      <c r="H45" s="186"/>
    </row>
    <row r="46" spans="1:8" s="3" customFormat="1" ht="18">
      <c r="A46" s="205"/>
      <c r="B46" s="186"/>
      <c r="C46" s="186"/>
      <c r="D46" s="186"/>
      <c r="E46" s="186"/>
      <c r="F46" s="186"/>
      <c r="G46" s="186"/>
      <c r="H46" s="186"/>
    </row>
    <row r="47" spans="1:8" s="3" customFormat="1" ht="18">
      <c r="A47" s="205"/>
      <c r="B47" s="186"/>
      <c r="C47" s="186"/>
      <c r="D47" s="186"/>
      <c r="E47" s="186"/>
      <c r="F47" s="186"/>
      <c r="G47" s="186"/>
      <c r="H47" s="186"/>
    </row>
  </sheetData>
  <sheetProtection formatCells="0" formatColumns="0" formatRows="0" selectLockedCells="1" sort="0" autoFilter="0" selectUnlockedCells="1"/>
  <mergeCells count="18">
    <mergeCell ref="A15:H15"/>
    <mergeCell ref="A12:H12"/>
    <mergeCell ref="B13:D13"/>
    <mergeCell ref="E13:H13"/>
    <mergeCell ref="A10:B10"/>
    <mergeCell ref="C10:H10"/>
    <mergeCell ref="A3:B3"/>
    <mergeCell ref="C3:H3"/>
    <mergeCell ref="A4:B4"/>
    <mergeCell ref="C4:H4"/>
    <mergeCell ref="A6:B6"/>
    <mergeCell ref="C6:E6"/>
    <mergeCell ref="F6:H6"/>
    <mergeCell ref="A7:B7"/>
    <mergeCell ref="C7:E7"/>
    <mergeCell ref="F7:H7"/>
    <mergeCell ref="A8:H8"/>
    <mergeCell ref="A9:H9"/>
  </mergeCells>
  <pageMargins left="0.7" right="0.7" top="0.75" bottom="0.75" header="0.3" footer="0.3"/>
  <pageSetup scale="46" orientation="portrait" r:id="rId1"/>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C39D-8D63-4D67-BCAA-3E7438467C1F}">
  <sheetPr codeName="Sheet12">
    <tabColor rgb="FF0070C0"/>
    <outlinePr summaryBelow="0" summaryRight="0"/>
  </sheetPr>
  <dimension ref="A1:G24"/>
  <sheetViews>
    <sheetView topLeftCell="A8" zoomScale="90" zoomScaleNormal="90" workbookViewId="0">
      <selection activeCell="E106" sqref="E106"/>
    </sheetView>
  </sheetViews>
  <sheetFormatPr defaultRowHeight="15" outlineLevelRow="1"/>
  <cols>
    <col min="1" max="1" width="13.5703125" style="224" customWidth="1"/>
    <col min="2" max="2" width="22.140625" customWidth="1"/>
    <col min="3" max="3" width="64.85546875" customWidth="1"/>
    <col min="4" max="6" width="19.140625" style="225" customWidth="1"/>
    <col min="7" max="7" width="41" customWidth="1"/>
  </cols>
  <sheetData>
    <row r="1" spans="1:7" s="186" customFormat="1" ht="26.25" thickBot="1">
      <c r="A1" s="102" t="s">
        <v>15</v>
      </c>
      <c r="B1" s="102"/>
      <c r="C1" s="102"/>
      <c r="D1" s="102"/>
      <c r="E1" s="102"/>
      <c r="F1" s="102"/>
    </row>
    <row r="2" spans="1:7" s="189" customFormat="1" ht="6.75" outlineLevel="1">
      <c r="A2" s="206"/>
      <c r="B2" s="207"/>
      <c r="C2" s="207"/>
      <c r="D2" s="209"/>
      <c r="E2" s="209"/>
      <c r="F2" s="209"/>
    </row>
    <row r="3" spans="1:7" s="186" customFormat="1" ht="45.6" customHeight="1" outlineLevel="1">
      <c r="A3" s="903" t="s">
        <v>67</v>
      </c>
      <c r="B3" s="903"/>
      <c r="C3" s="937" t="s">
        <v>978</v>
      </c>
      <c r="D3" s="937"/>
      <c r="E3" s="937"/>
      <c r="F3" s="937"/>
    </row>
    <row r="4" spans="1:7" s="186" customFormat="1" ht="17.25" customHeight="1" outlineLevel="1">
      <c r="A4" s="903" t="s">
        <v>257</v>
      </c>
      <c r="B4" s="903"/>
      <c r="C4" s="167"/>
      <c r="D4" s="167"/>
      <c r="E4" s="167"/>
      <c r="F4" s="167"/>
    </row>
    <row r="5" spans="1:7" s="189" customFormat="1" ht="6.75">
      <c r="A5" s="210"/>
      <c r="B5" s="211"/>
      <c r="C5" s="211"/>
      <c r="D5" s="209"/>
      <c r="E5" s="209"/>
      <c r="F5" s="209"/>
    </row>
    <row r="6" spans="1:7" s="95" customFormat="1" ht="24.75" thickBot="1">
      <c r="A6" s="911" t="s">
        <v>71</v>
      </c>
      <c r="B6" s="911"/>
      <c r="C6" s="911"/>
      <c r="D6" s="212"/>
      <c r="E6" s="212"/>
      <c r="F6" s="213"/>
    </row>
    <row r="7" spans="1:7" s="196" customFormat="1" ht="18.75" customHeight="1" outlineLevel="1">
      <c r="A7" s="949" t="s">
        <v>72</v>
      </c>
      <c r="B7" s="949"/>
      <c r="C7" s="949"/>
      <c r="D7" s="949"/>
      <c r="E7" s="949"/>
      <c r="F7" s="949"/>
    </row>
    <row r="8" spans="1:7" ht="56.45" customHeight="1" outlineLevel="1">
      <c r="A8" s="903" t="s">
        <v>73</v>
      </c>
      <c r="B8" s="903"/>
      <c r="C8" s="950" t="s">
        <v>979</v>
      </c>
      <c r="D8" s="950"/>
      <c r="E8" s="950"/>
      <c r="F8" s="950"/>
    </row>
    <row r="9" spans="1:7" s="194" customFormat="1" ht="6.75">
      <c r="A9" s="214"/>
    </row>
    <row r="10" spans="1:7" ht="24.75" thickBot="1">
      <c r="A10" s="947" t="s">
        <v>980</v>
      </c>
      <c r="B10" s="947"/>
      <c r="C10" s="947"/>
      <c r="D10" s="947"/>
      <c r="E10" s="947"/>
      <c r="F10" s="947"/>
    </row>
    <row r="11" spans="1:7" s="196" customFormat="1" ht="36" customHeight="1" outlineLevel="1">
      <c r="A11" s="215" t="s">
        <v>1</v>
      </c>
      <c r="B11" s="182" t="s">
        <v>981</v>
      </c>
      <c r="C11" s="182" t="s">
        <v>234</v>
      </c>
      <c r="D11" s="182" t="s">
        <v>982</v>
      </c>
      <c r="E11" s="182" t="s">
        <v>983</v>
      </c>
      <c r="F11" s="182" t="s">
        <v>984</v>
      </c>
      <c r="G11" s="182" t="s">
        <v>159</v>
      </c>
    </row>
    <row r="12" spans="1:7" s="196" customFormat="1" ht="272.64999999999998" customHeight="1" outlineLevel="1">
      <c r="A12" s="216">
        <f>MAX($A$11:A11)+1</f>
        <v>1</v>
      </c>
      <c r="B12" s="486" t="s">
        <v>985</v>
      </c>
      <c r="C12" s="488" t="s">
        <v>986</v>
      </c>
      <c r="D12" s="477" t="s">
        <v>987</v>
      </c>
      <c r="E12" s="477" t="s">
        <v>987</v>
      </c>
      <c r="F12" s="477" t="s">
        <v>987</v>
      </c>
      <c r="G12" s="231" t="s">
        <v>988</v>
      </c>
    </row>
    <row r="13" spans="1:7" s="196" customFormat="1" ht="119.45" customHeight="1" outlineLevel="1">
      <c r="A13" s="216">
        <f>MAX($A$11:A11)+1</f>
        <v>1</v>
      </c>
      <c r="B13" s="217" t="s">
        <v>989</v>
      </c>
      <c r="C13" s="218" t="s">
        <v>990</v>
      </c>
      <c r="D13" s="477" t="s">
        <v>991</v>
      </c>
      <c r="E13" s="221" t="s">
        <v>992</v>
      </c>
      <c r="F13" s="221" t="s">
        <v>992</v>
      </c>
      <c r="G13" s="222" t="s">
        <v>993</v>
      </c>
    </row>
    <row r="14" spans="1:7" s="196" customFormat="1" ht="82.5" customHeight="1" outlineLevel="1">
      <c r="A14" s="216">
        <f>MAX($A$11:A13)+1</f>
        <v>2</v>
      </c>
      <c r="B14" s="217" t="s">
        <v>994</v>
      </c>
      <c r="C14" s="223" t="s">
        <v>995</v>
      </c>
      <c r="D14" s="477" t="s">
        <v>996</v>
      </c>
      <c r="E14" s="221" t="s">
        <v>997</v>
      </c>
      <c r="F14" s="221" t="s">
        <v>997</v>
      </c>
      <c r="G14" s="222" t="s">
        <v>998</v>
      </c>
    </row>
    <row r="15" spans="1:7" s="196" customFormat="1" ht="50.65" customHeight="1" outlineLevel="1">
      <c r="A15" s="216">
        <f>MAX($A$11:A14)+1</f>
        <v>3</v>
      </c>
      <c r="B15" s="217" t="s">
        <v>999</v>
      </c>
      <c r="C15" s="223" t="s">
        <v>1000</v>
      </c>
      <c r="D15" s="477" t="s">
        <v>1001</v>
      </c>
      <c r="E15" s="477" t="s">
        <v>1002</v>
      </c>
      <c r="F15" s="477" t="s">
        <v>1002</v>
      </c>
      <c r="G15" s="222"/>
    </row>
    <row r="16" spans="1:7" s="196" customFormat="1" ht="156.75" customHeight="1" outlineLevel="1">
      <c r="A16" s="216">
        <f>MAX($A$11:A15)+1</f>
        <v>4</v>
      </c>
      <c r="B16" s="217" t="s">
        <v>1003</v>
      </c>
      <c r="C16" s="223" t="s">
        <v>1004</v>
      </c>
      <c r="D16" s="477" t="s">
        <v>1005</v>
      </c>
      <c r="E16" s="221" t="s">
        <v>1006</v>
      </c>
      <c r="F16" s="221" t="s">
        <v>1006</v>
      </c>
      <c r="G16" s="222"/>
    </row>
    <row r="17" spans="1:6" s="196" customFormat="1" ht="18" outlineLevel="1">
      <c r="A17" s="96"/>
      <c r="B17" s="3"/>
      <c r="C17" s="3"/>
      <c r="D17" s="3"/>
      <c r="E17" s="3"/>
      <c r="F17" s="3"/>
    </row>
    <row r="18" spans="1:6" s="196" customFormat="1" ht="30.75" customHeight="1" outlineLevel="1">
      <c r="A18" s="137" t="s">
        <v>54</v>
      </c>
      <c r="B18" s="3"/>
      <c r="C18" s="3"/>
      <c r="D18" s="136"/>
      <c r="E18" s="3"/>
      <c r="F18" s="3"/>
    </row>
    <row r="19" spans="1:6" s="196" customFormat="1" ht="27" customHeight="1" outlineLevel="1">
      <c r="A19" s="224"/>
      <c r="B19"/>
      <c r="C19"/>
      <c r="D19" s="225"/>
      <c r="E19" s="225"/>
      <c r="F19" s="225"/>
    </row>
    <row r="20" spans="1:6" s="196" customFormat="1" ht="31.9" customHeight="1" outlineLevel="1">
      <c r="A20" s="224"/>
      <c r="B20"/>
      <c r="C20"/>
      <c r="D20" s="225"/>
      <c r="E20" s="225"/>
      <c r="F20" s="225"/>
    </row>
    <row r="21" spans="1:6" s="196" customFormat="1" ht="31.9" customHeight="1" outlineLevel="1">
      <c r="A21" s="224"/>
      <c r="B21"/>
      <c r="C21"/>
      <c r="D21" s="225"/>
      <c r="E21" s="225"/>
      <c r="F21" s="225"/>
    </row>
    <row r="22" spans="1:6" s="3" customFormat="1" ht="4.9000000000000004" customHeight="1">
      <c r="A22" s="224"/>
      <c r="B22"/>
      <c r="C22"/>
      <c r="D22" s="225"/>
      <c r="E22" s="225"/>
      <c r="F22" s="225"/>
    </row>
    <row r="23" spans="1:6" s="3" customFormat="1" ht="18">
      <c r="A23" s="224"/>
      <c r="B23"/>
      <c r="C23"/>
      <c r="D23" s="225"/>
      <c r="E23" s="225"/>
      <c r="F23" s="225"/>
    </row>
    <row r="24" spans="1:6" s="3" customFormat="1" ht="18">
      <c r="A24" s="224"/>
      <c r="B24"/>
      <c r="C24"/>
      <c r="D24" s="225"/>
      <c r="E24" s="225"/>
      <c r="F24" s="225"/>
    </row>
  </sheetData>
  <sheetProtection formatCells="0" formatColumns="0" formatRows="0" selectLockedCells="1" sort="0" autoFilter="0" selectUnlockedCells="1"/>
  <mergeCells count="8">
    <mergeCell ref="A8:B8"/>
    <mergeCell ref="A10:F10"/>
    <mergeCell ref="A3:B3"/>
    <mergeCell ref="A4:B4"/>
    <mergeCell ref="A6:C6"/>
    <mergeCell ref="A7:F7"/>
    <mergeCell ref="C3:F3"/>
    <mergeCell ref="C8:F8"/>
  </mergeCell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202C2-5642-416E-89B0-4A49AB0E07F8}">
  <sheetPr codeName="Sheet16">
    <tabColor rgb="FF0070C0"/>
  </sheetPr>
  <dimension ref="A1:E20"/>
  <sheetViews>
    <sheetView zoomScale="110" zoomScaleNormal="110" workbookViewId="0">
      <selection activeCell="D14" sqref="D14"/>
    </sheetView>
  </sheetViews>
  <sheetFormatPr defaultColWidth="8.5703125" defaultRowHeight="18" outlineLevelRow="1"/>
  <cols>
    <col min="1" max="1" width="23.5703125" style="292" customWidth="1"/>
    <col min="2" max="2" width="15.85546875" style="3" customWidth="1"/>
    <col min="3" max="3" width="49.140625" style="3" customWidth="1"/>
    <col min="4" max="4" width="19.140625" style="3" customWidth="1"/>
    <col min="5" max="5" width="13.7109375" style="3" customWidth="1"/>
    <col min="6" max="16384" width="8.5703125" style="3"/>
  </cols>
  <sheetData>
    <row r="1" spans="1:5" ht="26.25" collapsed="1" thickBot="1">
      <c r="A1" s="102" t="s">
        <v>1007</v>
      </c>
      <c r="B1" s="102"/>
      <c r="C1" s="501"/>
      <c r="D1" s="501"/>
      <c r="E1" s="501"/>
    </row>
    <row r="2" spans="1:5" s="51" customFormat="1" hidden="1" outlineLevel="1">
      <c r="A2" s="286"/>
      <c r="B2" s="106"/>
      <c r="C2" s="3"/>
    </row>
    <row r="3" spans="1:5" hidden="1" outlineLevel="1">
      <c r="A3" s="951" t="s">
        <v>67</v>
      </c>
      <c r="B3" s="951"/>
    </row>
    <row r="4" spans="1:5" hidden="1" outlineLevel="1">
      <c r="A4" s="952" t="s">
        <v>257</v>
      </c>
      <c r="B4" s="952"/>
    </row>
    <row r="5" spans="1:5" s="51" customFormat="1" ht="6.75" collapsed="1">
      <c r="A5" s="287"/>
      <c r="B5" s="109"/>
    </row>
    <row r="6" spans="1:5" s="95" customFormat="1" ht="22.5">
      <c r="A6" s="953" t="s">
        <v>71</v>
      </c>
      <c r="B6" s="953"/>
      <c r="C6" s="953"/>
      <c r="D6" s="953"/>
      <c r="E6" s="953"/>
    </row>
    <row r="7" spans="1:5" s="95" customFormat="1" ht="30.95" customHeight="1" outlineLevel="1">
      <c r="A7" s="954" t="s">
        <v>72</v>
      </c>
      <c r="B7" s="954"/>
      <c r="C7" s="954"/>
      <c r="D7" s="954"/>
      <c r="E7" s="954"/>
    </row>
    <row r="8" spans="1:5" s="95" customFormat="1" ht="33.75" customHeight="1" outlineLevel="1">
      <c r="A8" s="288" t="s">
        <v>1008</v>
      </c>
      <c r="B8" s="909"/>
      <c r="C8" s="909"/>
      <c r="D8" s="909"/>
      <c r="E8" s="909"/>
    </row>
    <row r="9" spans="1:5" s="112" customFormat="1" ht="6.75">
      <c r="A9" s="111"/>
    </row>
    <row r="10" spans="1:5" s="51" customFormat="1" ht="23.25" thickBot="1">
      <c r="A10" s="905" t="s">
        <v>1009</v>
      </c>
      <c r="B10" s="905"/>
      <c r="C10" s="500"/>
      <c r="D10" s="500"/>
      <c r="E10" s="500"/>
    </row>
    <row r="11" spans="1:5" ht="28.5" outlineLevel="1">
      <c r="A11" s="290" t="s">
        <v>75</v>
      </c>
      <c r="B11" s="130" t="s">
        <v>1010</v>
      </c>
      <c r="C11" s="130" t="s">
        <v>234</v>
      </c>
      <c r="D11" s="130" t="s">
        <v>1011</v>
      </c>
      <c r="E11" s="130" t="s">
        <v>1012</v>
      </c>
    </row>
    <row r="12" spans="1:5" ht="54.95" customHeight="1" outlineLevel="1">
      <c r="A12" s="291">
        <f>MAX($A$11:A11)+1</f>
        <v>1</v>
      </c>
      <c r="B12" s="134" t="s">
        <v>1013</v>
      </c>
      <c r="C12" s="134" t="s">
        <v>1014</v>
      </c>
      <c r="D12" s="134" t="s">
        <v>223</v>
      </c>
      <c r="E12" s="134" t="s">
        <v>1015</v>
      </c>
    </row>
    <row r="13" spans="1:5" ht="54" customHeight="1" outlineLevel="1">
      <c r="A13" s="295">
        <f>MAX($A$11:A12)+1</f>
        <v>2</v>
      </c>
      <c r="B13" s="134" t="s">
        <v>1016</v>
      </c>
      <c r="C13" s="134" t="s">
        <v>1017</v>
      </c>
      <c r="D13" s="134" t="s">
        <v>223</v>
      </c>
      <c r="E13" s="134" t="s">
        <v>223</v>
      </c>
    </row>
    <row r="14" spans="1:5" ht="39.4" customHeight="1" outlineLevel="1">
      <c r="A14" s="291">
        <f>MAX($A$11:A12)+1</f>
        <v>2</v>
      </c>
      <c r="B14" s="134" t="s">
        <v>1018</v>
      </c>
      <c r="C14" s="134" t="s">
        <v>1019</v>
      </c>
      <c r="D14" s="134" t="s">
        <v>223</v>
      </c>
      <c r="E14" s="134" t="s">
        <v>223</v>
      </c>
    </row>
    <row r="15" spans="1:5" ht="42.6" customHeight="1" outlineLevel="1">
      <c r="A15" s="291">
        <f>MAX($A$11:A14)+1</f>
        <v>3</v>
      </c>
      <c r="B15" s="134" t="s">
        <v>1020</v>
      </c>
      <c r="C15" s="134" t="s">
        <v>1021</v>
      </c>
      <c r="D15" s="134" t="s">
        <v>223</v>
      </c>
      <c r="E15" s="134" t="s">
        <v>223</v>
      </c>
    </row>
    <row r="16" spans="1:5" ht="51" customHeight="1" outlineLevel="1">
      <c r="A16" s="291">
        <f>MAX($A$11:A15)+1</f>
        <v>4</v>
      </c>
      <c r="B16" s="161" t="s">
        <v>1022</v>
      </c>
      <c r="C16" s="134" t="s">
        <v>1023</v>
      </c>
      <c r="D16" s="134" t="s">
        <v>223</v>
      </c>
      <c r="E16" s="134" t="s">
        <v>223</v>
      </c>
    </row>
    <row r="17" spans="1:5" ht="29.65" customHeight="1" outlineLevel="1">
      <c r="A17" s="291">
        <f>MAX($A$11:A16)+1</f>
        <v>5</v>
      </c>
      <c r="B17" s="134" t="s">
        <v>8</v>
      </c>
      <c r="C17" s="134" t="s">
        <v>1024</v>
      </c>
      <c r="D17" s="134" t="s">
        <v>223</v>
      </c>
      <c r="E17" s="134" t="s">
        <v>1015</v>
      </c>
    </row>
    <row r="18" spans="1:5" ht="39" customHeight="1" outlineLevel="1">
      <c r="A18" s="291">
        <f>MAX($A$11:A17)+1</f>
        <v>6</v>
      </c>
      <c r="B18" s="134" t="s">
        <v>1025</v>
      </c>
      <c r="C18" s="134" t="s">
        <v>1026</v>
      </c>
      <c r="D18" s="134" t="s">
        <v>223</v>
      </c>
      <c r="E18" s="134" t="s">
        <v>1015</v>
      </c>
    </row>
    <row r="19" spans="1:5">
      <c r="A19" s="96"/>
      <c r="E19" s="162"/>
    </row>
    <row r="20" spans="1:5">
      <c r="A20" s="137" t="s">
        <v>54</v>
      </c>
      <c r="C20" s="136"/>
    </row>
  </sheetData>
  <sheetProtection formatCells="0" formatColumns="0" formatRows="0" selectLockedCells="1" sort="0" autoFilter="0" selectUnlockedCells="1"/>
  <mergeCells count="6">
    <mergeCell ref="A3:B3"/>
    <mergeCell ref="A4:B4"/>
    <mergeCell ref="A10:B10"/>
    <mergeCell ref="A6:E6"/>
    <mergeCell ref="A7:E7"/>
    <mergeCell ref="B8:E8"/>
  </mergeCells>
  <pageMargins left="0.7" right="0.7" top="0.75" bottom="0.75" header="0.3" footer="0.3"/>
  <pageSetup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CC2DD-FA80-435F-8945-2DD7F2CA6AC4}">
  <sheetPr codeName="Sheet13">
    <tabColor rgb="FF0070C0"/>
    <outlinePr summaryBelow="0" summaryRight="0"/>
  </sheetPr>
  <dimension ref="A1:H27"/>
  <sheetViews>
    <sheetView topLeftCell="A12" zoomScale="90" zoomScaleNormal="90" workbookViewId="0">
      <selection activeCell="H12" sqref="H12"/>
    </sheetView>
  </sheetViews>
  <sheetFormatPr defaultRowHeight="15" outlineLevelRow="1"/>
  <cols>
    <col min="1" max="1" width="9" style="224" customWidth="1"/>
    <col min="2" max="2" width="26.140625" customWidth="1"/>
    <col min="3" max="3" width="58" customWidth="1"/>
    <col min="4" max="4" width="52.5703125" hidden="1" customWidth="1"/>
    <col min="5" max="5" width="22.28515625" style="225" hidden="1" customWidth="1"/>
    <col min="6" max="6" width="28.85546875" style="225" customWidth="1"/>
    <col min="7" max="7" width="30.42578125" style="225" customWidth="1"/>
    <col min="8" max="8" width="60.85546875" customWidth="1"/>
  </cols>
  <sheetData>
    <row r="1" spans="1:8" s="186" customFormat="1" ht="26.25" thickBot="1">
      <c r="A1" s="102" t="s">
        <v>1027</v>
      </c>
      <c r="B1" s="102"/>
      <c r="C1" s="102"/>
      <c r="D1" s="102"/>
      <c r="E1" s="102"/>
      <c r="F1" s="102"/>
      <c r="G1" s="102"/>
    </row>
    <row r="2" spans="1:8" s="189" customFormat="1" ht="6.75" outlineLevel="1">
      <c r="A2" s="206"/>
      <c r="B2" s="207"/>
      <c r="C2" s="207"/>
      <c r="D2" s="207"/>
      <c r="E2" s="208"/>
      <c r="F2" s="209"/>
      <c r="G2" s="209"/>
    </row>
    <row r="3" spans="1:8" s="186" customFormat="1" ht="72.95" customHeight="1" outlineLevel="1">
      <c r="A3" s="903" t="s">
        <v>67</v>
      </c>
      <c r="B3" s="903"/>
      <c r="C3" s="937" t="s">
        <v>1028</v>
      </c>
      <c r="D3" s="937"/>
      <c r="E3" s="937"/>
      <c r="F3" s="937"/>
      <c r="G3" s="937"/>
    </row>
    <row r="4" spans="1:8" s="186" customFormat="1" ht="17.25" customHeight="1" outlineLevel="1">
      <c r="A4" s="903" t="s">
        <v>257</v>
      </c>
      <c r="B4" s="903"/>
      <c r="C4" s="167" t="s">
        <v>1029</v>
      </c>
      <c r="D4" s="167"/>
      <c r="E4" s="167"/>
      <c r="F4" s="167"/>
      <c r="G4" s="167"/>
    </row>
    <row r="5" spans="1:8" s="189" customFormat="1" ht="6.75">
      <c r="A5" s="210"/>
      <c r="B5" s="211"/>
      <c r="C5" s="211"/>
      <c r="D5" s="211"/>
      <c r="E5" s="208"/>
      <c r="F5" s="209"/>
      <c r="G5" s="209"/>
    </row>
    <row r="6" spans="1:8" s="95" customFormat="1" ht="24.75" thickBot="1">
      <c r="A6" s="911" t="s">
        <v>71</v>
      </c>
      <c r="B6" s="911"/>
      <c r="C6" s="911"/>
      <c r="D6" s="911"/>
      <c r="E6" s="212"/>
      <c r="F6" s="212"/>
      <c r="G6" s="212"/>
      <c r="H6" s="212"/>
    </row>
    <row r="7" spans="1:8" s="196" customFormat="1" ht="18.75" customHeight="1" outlineLevel="1">
      <c r="A7" s="949" t="s">
        <v>72</v>
      </c>
      <c r="B7" s="949"/>
      <c r="C7" s="949"/>
      <c r="D7" s="949"/>
      <c r="E7" s="949"/>
      <c r="F7" s="949"/>
      <c r="G7" s="949"/>
    </row>
    <row r="8" spans="1:8" ht="56.45" customHeight="1" outlineLevel="1">
      <c r="A8" s="903" t="s">
        <v>73</v>
      </c>
      <c r="B8" s="903"/>
      <c r="C8" s="950"/>
      <c r="D8" s="950"/>
      <c r="E8" s="950"/>
      <c r="F8" s="950"/>
      <c r="G8" s="950"/>
    </row>
    <row r="9" spans="1:8" s="194" customFormat="1" ht="6.75">
      <c r="A9" s="214"/>
    </row>
    <row r="10" spans="1:8" ht="24.75" thickBot="1">
      <c r="A10" s="947" t="s">
        <v>1030</v>
      </c>
      <c r="B10" s="947"/>
      <c r="C10" s="947"/>
      <c r="D10" s="947"/>
      <c r="E10" s="947"/>
      <c r="F10" s="947"/>
      <c r="G10" s="947"/>
      <c r="H10" s="212"/>
    </row>
    <row r="11" spans="1:8" s="196" customFormat="1" ht="39" customHeight="1" outlineLevel="1">
      <c r="A11" s="182" t="s">
        <v>1</v>
      </c>
      <c r="B11" s="182" t="s">
        <v>981</v>
      </c>
      <c r="C11" s="182" t="s">
        <v>234</v>
      </c>
      <c r="D11" s="182" t="s">
        <v>1031</v>
      </c>
      <c r="E11" s="182" t="s">
        <v>1032</v>
      </c>
      <c r="F11" s="182" t="s">
        <v>1033</v>
      </c>
      <c r="G11" s="182" t="s">
        <v>1034</v>
      </c>
      <c r="H11" s="182" t="s">
        <v>159</v>
      </c>
    </row>
    <row r="12" spans="1:8" s="196" customFormat="1" ht="258" outlineLevel="1">
      <c r="A12" s="226">
        <f>MAX($A$11:A11)+1</f>
        <v>1</v>
      </c>
      <c r="B12" s="486" t="s">
        <v>1035</v>
      </c>
      <c r="C12" s="218" t="s">
        <v>986</v>
      </c>
      <c r="D12" s="487"/>
      <c r="E12" s="220"/>
      <c r="F12" s="230" t="s">
        <v>1036</v>
      </c>
      <c r="G12" s="230" t="s">
        <v>1036</v>
      </c>
      <c r="H12" s="231" t="s">
        <v>988</v>
      </c>
    </row>
    <row r="13" spans="1:8" s="196" customFormat="1" ht="138.4" customHeight="1" outlineLevel="1">
      <c r="A13" s="226">
        <f>MAX($A$11:A11)+1</f>
        <v>1</v>
      </c>
      <c r="B13" s="217" t="s">
        <v>989</v>
      </c>
      <c r="C13" s="218" t="s">
        <v>990</v>
      </c>
      <c r="D13" s="219" t="s">
        <v>1037</v>
      </c>
      <c r="E13" s="220"/>
      <c r="F13" s="221">
        <v>60</v>
      </c>
      <c r="G13" s="221">
        <v>10</v>
      </c>
      <c r="H13" s="222" t="s">
        <v>1038</v>
      </c>
    </row>
    <row r="14" spans="1:8" s="196" customFormat="1" ht="142.5" customHeight="1" outlineLevel="1">
      <c r="A14" s="226">
        <f>MAX($A$11:A13)+1</f>
        <v>2</v>
      </c>
      <c r="B14" s="217" t="s">
        <v>1039</v>
      </c>
      <c r="C14" s="223" t="s">
        <v>1040</v>
      </c>
      <c r="D14" s="219" t="s">
        <v>1041</v>
      </c>
      <c r="E14" s="220"/>
      <c r="F14" s="227" t="s">
        <v>1042</v>
      </c>
      <c r="G14" s="221"/>
      <c r="H14" s="222"/>
    </row>
    <row r="15" spans="1:8" s="196" customFormat="1" ht="128.1" customHeight="1" outlineLevel="1">
      <c r="A15" s="226">
        <f>MAX($A$11:A14)+1</f>
        <v>3</v>
      </c>
      <c r="B15" s="217" t="s">
        <v>994</v>
      </c>
      <c r="C15" s="223" t="s">
        <v>1043</v>
      </c>
      <c r="D15" s="219" t="s">
        <v>1044</v>
      </c>
      <c r="E15" s="220"/>
      <c r="F15" s="221">
        <v>5</v>
      </c>
      <c r="G15" s="221">
        <v>30</v>
      </c>
      <c r="H15" s="222" t="s">
        <v>998</v>
      </c>
    </row>
    <row r="16" spans="1:8" s="196" customFormat="1" ht="103.15" customHeight="1" outlineLevel="1">
      <c r="A16" s="226">
        <f>MAX($A$11:A15)+1</f>
        <v>4</v>
      </c>
      <c r="B16" s="217" t="s">
        <v>999</v>
      </c>
      <c r="C16" s="223" t="s">
        <v>1045</v>
      </c>
      <c r="D16" s="219" t="s">
        <v>1046</v>
      </c>
      <c r="E16" s="220"/>
      <c r="F16" s="221" t="s">
        <v>1047</v>
      </c>
      <c r="G16" s="221"/>
      <c r="H16" s="222"/>
    </row>
    <row r="17" spans="1:8" s="196" customFormat="1" ht="141.75" customHeight="1" outlineLevel="1">
      <c r="A17" s="228">
        <f>MAX($A$11:A16)+1</f>
        <v>5</v>
      </c>
      <c r="B17" s="217" t="s">
        <v>1003</v>
      </c>
      <c r="C17" s="223" t="s">
        <v>1048</v>
      </c>
      <c r="D17" s="219" t="s">
        <v>1049</v>
      </c>
      <c r="E17" s="220"/>
      <c r="F17" s="221">
        <v>5</v>
      </c>
      <c r="G17" s="221">
        <v>2</v>
      </c>
      <c r="H17" s="222"/>
    </row>
    <row r="18" spans="1:8" s="196" customFormat="1" ht="45" customHeight="1" outlineLevel="1">
      <c r="A18" s="228">
        <f>MAX($A$11:A17)+1</f>
        <v>6</v>
      </c>
      <c r="B18" s="217" t="s">
        <v>1050</v>
      </c>
      <c r="C18" s="223" t="s">
        <v>1051</v>
      </c>
      <c r="D18" s="219" t="s">
        <v>1052</v>
      </c>
      <c r="E18" s="220"/>
      <c r="F18" s="221" t="s">
        <v>1047</v>
      </c>
      <c r="G18" s="221"/>
      <c r="H18" s="222"/>
    </row>
    <row r="19" spans="1:8" s="196" customFormat="1" ht="60" outlineLevel="1">
      <c r="A19" s="228">
        <f>MAX($A$11:A18)+1</f>
        <v>7</v>
      </c>
      <c r="B19" s="217" t="s">
        <v>1053</v>
      </c>
      <c r="C19" s="223" t="s">
        <v>1054</v>
      </c>
      <c r="D19" s="219" t="s">
        <v>1055</v>
      </c>
      <c r="E19" s="220"/>
      <c r="F19" s="221" t="s">
        <v>1047</v>
      </c>
      <c r="G19" s="221"/>
      <c r="H19" s="222"/>
    </row>
    <row r="20" spans="1:8" s="196" customFormat="1" ht="36.4" customHeight="1" outlineLevel="1">
      <c r="A20" s="228">
        <f>MAX($A$11:A19)+1</f>
        <v>8</v>
      </c>
      <c r="B20" s="217" t="s">
        <v>1056</v>
      </c>
      <c r="C20" s="223" t="s">
        <v>1057</v>
      </c>
      <c r="D20" s="219" t="s">
        <v>1058</v>
      </c>
      <c r="E20" s="220"/>
      <c r="F20" s="221" t="s">
        <v>1059</v>
      </c>
      <c r="G20" s="221"/>
      <c r="H20" s="222"/>
    </row>
    <row r="21" spans="1:8" s="196" customFormat="1" ht="34.15" customHeight="1" outlineLevel="1">
      <c r="A21" s="228">
        <f>MAX($A$11:A20)+1</f>
        <v>9</v>
      </c>
      <c r="B21" s="217" t="s">
        <v>1060</v>
      </c>
      <c r="C21" s="223" t="s">
        <v>1061</v>
      </c>
      <c r="D21" s="229" t="s">
        <v>1047</v>
      </c>
      <c r="E21" s="220"/>
      <c r="F21" s="221" t="s">
        <v>1047</v>
      </c>
      <c r="G21" s="230"/>
      <c r="H21" s="231"/>
    </row>
    <row r="22" spans="1:8" s="196" customFormat="1" ht="32.1" customHeight="1" outlineLevel="1">
      <c r="A22" s="228">
        <f>MAX($A$11:A21)+1</f>
        <v>10</v>
      </c>
      <c r="B22" s="217" t="s">
        <v>1062</v>
      </c>
      <c r="C22" s="223" t="s">
        <v>1063</v>
      </c>
      <c r="D22" s="232"/>
      <c r="E22" s="220"/>
      <c r="F22" s="221" t="s">
        <v>1047</v>
      </c>
      <c r="G22" s="230"/>
      <c r="H22" s="231"/>
    </row>
    <row r="23" spans="1:8" s="196" customFormat="1" ht="40.5" customHeight="1" outlineLevel="1">
      <c r="A23" s="228">
        <f>MAX($A$11:A22)+1</f>
        <v>11</v>
      </c>
      <c r="B23" s="217" t="s">
        <v>1064</v>
      </c>
      <c r="C23" s="223" t="s">
        <v>1065</v>
      </c>
      <c r="D23" s="232"/>
      <c r="E23" s="220"/>
      <c r="F23" s="221" t="s">
        <v>1047</v>
      </c>
      <c r="G23" s="230"/>
      <c r="H23" s="231"/>
    </row>
    <row r="24" spans="1:8" s="3" customFormat="1" ht="23.45" customHeight="1">
      <c r="A24" s="228">
        <f>MAX($A$11:A23)+1</f>
        <v>12</v>
      </c>
      <c r="B24" s="217" t="s">
        <v>1066</v>
      </c>
      <c r="C24" s="223" t="s">
        <v>1067</v>
      </c>
      <c r="D24" s="232"/>
      <c r="E24" s="220"/>
      <c r="F24" s="221" t="s">
        <v>1047</v>
      </c>
      <c r="G24" s="231"/>
      <c r="H24" s="231"/>
    </row>
    <row r="25" spans="1:8" s="3" customFormat="1" ht="43.5" customHeight="1">
      <c r="A25" s="226">
        <f>MAX($A$11:A24)+1</f>
        <v>13</v>
      </c>
      <c r="B25" s="217" t="s">
        <v>1068</v>
      </c>
      <c r="C25" s="223" t="s">
        <v>1069</v>
      </c>
      <c r="D25" s="642"/>
      <c r="E25" s="220"/>
      <c r="F25" s="221" t="s">
        <v>1070</v>
      </c>
      <c r="G25" s="231"/>
      <c r="H25" s="231"/>
    </row>
    <row r="26" spans="1:8" s="3" customFormat="1" ht="18">
      <c r="A26" s="96"/>
      <c r="E26" s="136"/>
    </row>
    <row r="27" spans="1:8" ht="18">
      <c r="A27" s="137" t="s">
        <v>54</v>
      </c>
      <c r="B27" s="3"/>
      <c r="C27" s="3"/>
      <c r="D27" s="3"/>
      <c r="E27" s="136"/>
      <c r="F27" s="136"/>
      <c r="G27" s="3"/>
    </row>
  </sheetData>
  <sheetProtection formatCells="0" formatColumns="0" formatRows="0" selectLockedCells="1" sort="0" autoFilter="0" selectUnlockedCells="1"/>
  <mergeCells count="9">
    <mergeCell ref="A8:B8"/>
    <mergeCell ref="C8:E8"/>
    <mergeCell ref="F8:G8"/>
    <mergeCell ref="A10:G10"/>
    <mergeCell ref="A3:B3"/>
    <mergeCell ref="A4:B4"/>
    <mergeCell ref="A6:D6"/>
    <mergeCell ref="A7:G7"/>
    <mergeCell ref="C3:G3"/>
  </mergeCells>
  <phoneticPr fontId="141" type="noConversion"/>
  <pageMargins left="0.7" right="0.7" top="0.75" bottom="0.75" header="0.3" footer="0.3"/>
  <pageSetup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E2171-C569-4966-9105-2E4F3D5466D0}">
  <sheetPr codeName="Sheet14">
    <tabColor rgb="FF0070C0"/>
    <outlinePr summaryBelow="0" summaryRight="0"/>
  </sheetPr>
  <dimension ref="A1:F21"/>
  <sheetViews>
    <sheetView topLeftCell="A8" zoomScaleNormal="100" workbookViewId="0">
      <selection activeCell="E106" sqref="E106"/>
    </sheetView>
  </sheetViews>
  <sheetFormatPr defaultRowHeight="15" outlineLevelRow="1"/>
  <cols>
    <col min="1" max="1" width="10.28515625" style="245" customWidth="1"/>
    <col min="2" max="2" width="34.5703125" customWidth="1"/>
    <col min="3" max="3" width="45.28515625" customWidth="1"/>
    <col min="4" max="4" width="27.5703125" style="246" customWidth="1"/>
    <col min="5" max="5" width="39.5703125" customWidth="1"/>
    <col min="6" max="6" width="23.42578125" customWidth="1"/>
  </cols>
  <sheetData>
    <row r="1" spans="1:6" s="186" customFormat="1" ht="26.25" thickBot="1">
      <c r="A1" s="233" t="s">
        <v>1071</v>
      </c>
      <c r="B1" s="234"/>
      <c r="C1" s="234"/>
      <c r="D1" s="235"/>
      <c r="E1" s="234"/>
      <c r="F1" s="234"/>
    </row>
    <row r="2" spans="1:6" s="189" customFormat="1" ht="6.75" outlineLevel="1">
      <c r="A2" s="236"/>
      <c r="B2" s="207"/>
      <c r="C2" s="207"/>
      <c r="D2" s="237"/>
    </row>
    <row r="3" spans="1:6" s="186" customFormat="1" ht="54" customHeight="1" outlineLevel="1">
      <c r="A3" s="903" t="s">
        <v>67</v>
      </c>
      <c r="B3" s="903"/>
      <c r="C3" s="937" t="s">
        <v>1072</v>
      </c>
      <c r="D3" s="937"/>
      <c r="E3" s="937"/>
      <c r="F3" s="937"/>
    </row>
    <row r="4" spans="1:6" s="186" customFormat="1" ht="14.45" customHeight="1" outlineLevel="1">
      <c r="A4" s="903" t="s">
        <v>257</v>
      </c>
      <c r="B4" s="903"/>
      <c r="C4" s="937" t="s">
        <v>1029</v>
      </c>
      <c r="D4" s="937"/>
      <c r="E4" s="937"/>
      <c r="F4" s="937"/>
    </row>
    <row r="5" spans="1:6" s="194" customFormat="1" ht="6.75">
      <c r="A5" s="238"/>
      <c r="B5" s="239"/>
      <c r="C5" s="239"/>
      <c r="D5" s="239"/>
      <c r="E5" s="239"/>
      <c r="F5" s="239"/>
    </row>
    <row r="6" spans="1:6" s="95" customFormat="1" ht="24.75" thickBot="1">
      <c r="A6" s="911" t="s">
        <v>71</v>
      </c>
      <c r="B6" s="911"/>
      <c r="C6" s="911"/>
      <c r="D6" s="212"/>
      <c r="E6" s="212"/>
      <c r="F6" s="212"/>
    </row>
    <row r="7" spans="1:6" outlineLevel="1">
      <c r="A7" s="914" t="s">
        <v>72</v>
      </c>
      <c r="B7" s="914"/>
      <c r="C7" s="914"/>
      <c r="D7" s="240"/>
      <c r="E7" s="914"/>
      <c r="F7" s="914"/>
    </row>
    <row r="8" spans="1:6" ht="56.45" customHeight="1" outlineLevel="1">
      <c r="A8" s="903" t="s">
        <v>73</v>
      </c>
      <c r="B8" s="903"/>
      <c r="C8" s="950"/>
      <c r="D8" s="950"/>
      <c r="E8" s="950"/>
      <c r="F8" s="950"/>
    </row>
    <row r="9" spans="1:6" s="194" customFormat="1" ht="6.75">
      <c r="A9" s="214"/>
    </row>
    <row r="10" spans="1:6" ht="24.75" thickBot="1">
      <c r="A10" s="947" t="s">
        <v>1073</v>
      </c>
      <c r="B10" s="947"/>
      <c r="C10" s="947"/>
      <c r="D10" s="947"/>
      <c r="E10" s="947"/>
      <c r="F10" s="947"/>
    </row>
    <row r="11" spans="1:6" ht="36" customHeight="1" outlineLevel="1">
      <c r="A11" s="182" t="s">
        <v>75</v>
      </c>
      <c r="B11" s="182" t="s">
        <v>1074</v>
      </c>
      <c r="C11" s="182" t="s">
        <v>234</v>
      </c>
      <c r="D11" s="182" t="s">
        <v>1075</v>
      </c>
      <c r="E11" s="182" t="s">
        <v>1031</v>
      </c>
      <c r="F11" s="182" t="s">
        <v>1076</v>
      </c>
    </row>
    <row r="12" spans="1:6" s="186" customFormat="1" ht="46.5" customHeight="1" outlineLevel="1">
      <c r="A12" s="241">
        <f>MAX($A$11:A11)+1</f>
        <v>1</v>
      </c>
      <c r="B12" s="242" t="s">
        <v>1077</v>
      </c>
      <c r="C12" s="99" t="s">
        <v>1078</v>
      </c>
      <c r="D12" s="220">
        <v>1</v>
      </c>
      <c r="E12" s="222"/>
      <c r="F12" s="222"/>
    </row>
    <row r="13" spans="1:6" s="186" customFormat="1" ht="44.45" customHeight="1" outlineLevel="1">
      <c r="A13" s="241">
        <f>MAX($A$11:A12)+1</f>
        <v>2</v>
      </c>
      <c r="B13" s="242" t="s">
        <v>1050</v>
      </c>
      <c r="C13" s="99" t="s">
        <v>1079</v>
      </c>
      <c r="D13" s="220" t="s">
        <v>1047</v>
      </c>
      <c r="E13" s="222"/>
      <c r="F13" s="222"/>
    </row>
    <row r="14" spans="1:6" s="186" customFormat="1" ht="36.950000000000003" customHeight="1" outlineLevel="1">
      <c r="A14" s="241">
        <f>MAX($A$11:A13)+1</f>
        <v>3</v>
      </c>
      <c r="B14" s="242" t="s">
        <v>1080</v>
      </c>
      <c r="C14" s="99" t="s">
        <v>1081</v>
      </c>
      <c r="D14" s="220" t="s">
        <v>1082</v>
      </c>
      <c r="E14" s="222"/>
      <c r="F14" s="222"/>
    </row>
    <row r="15" spans="1:6" s="186" customFormat="1" ht="41.1" customHeight="1" outlineLevel="1">
      <c r="A15" s="243">
        <f>MAX($A$11:A14)+1</f>
        <v>4</v>
      </c>
      <c r="B15" s="242" t="s">
        <v>1060</v>
      </c>
      <c r="C15" s="99" t="s">
        <v>1061</v>
      </c>
      <c r="D15" s="220" t="s">
        <v>1047</v>
      </c>
      <c r="E15" s="231"/>
      <c r="F15" s="244"/>
    </row>
    <row r="16" spans="1:6" s="186" customFormat="1" ht="41.1" customHeight="1" outlineLevel="1">
      <c r="A16" s="243">
        <f>MAX($A$11:A15)+1</f>
        <v>5</v>
      </c>
      <c r="B16" s="242" t="s">
        <v>1083</v>
      </c>
      <c r="C16" s="99" t="s">
        <v>1084</v>
      </c>
      <c r="D16" s="220" t="s">
        <v>1047</v>
      </c>
      <c r="E16" s="231"/>
      <c r="F16" s="244"/>
    </row>
    <row r="17" spans="1:6" s="186" customFormat="1" ht="45" customHeight="1" outlineLevel="1">
      <c r="A17" s="243">
        <f>MAX($A$11:A16)+1</f>
        <v>6</v>
      </c>
      <c r="B17" s="242" t="s">
        <v>1085</v>
      </c>
      <c r="C17" s="99" t="s">
        <v>1086</v>
      </c>
      <c r="D17" s="220" t="s">
        <v>1047</v>
      </c>
      <c r="E17" s="231"/>
      <c r="F17" s="244"/>
    </row>
    <row r="18" spans="1:6" s="186" customFormat="1" ht="45" customHeight="1" outlineLevel="1">
      <c r="A18" s="243">
        <f>MAX($A$11:A17)+1</f>
        <v>7</v>
      </c>
      <c r="B18" s="217" t="s">
        <v>1066</v>
      </c>
      <c r="C18" s="223" t="s">
        <v>1067</v>
      </c>
      <c r="D18" s="220" t="s">
        <v>1047</v>
      </c>
      <c r="E18" s="231"/>
      <c r="F18" s="244"/>
    </row>
    <row r="19" spans="1:6" s="186" customFormat="1" ht="54" customHeight="1" outlineLevel="1">
      <c r="A19" s="243">
        <f>MAX($A$11:A18)+1</f>
        <v>8</v>
      </c>
      <c r="B19" s="217" t="s">
        <v>1068</v>
      </c>
      <c r="C19" s="99" t="s">
        <v>1069</v>
      </c>
      <c r="D19" s="220" t="s">
        <v>1070</v>
      </c>
      <c r="E19" s="231"/>
      <c r="F19" s="244"/>
    </row>
    <row r="20" spans="1:6" s="3" customFormat="1" ht="18">
      <c r="A20" s="96"/>
      <c r="F20" s="136"/>
    </row>
    <row r="21" spans="1:6" s="3" customFormat="1" ht="18">
      <c r="A21" s="137" t="s">
        <v>54</v>
      </c>
      <c r="E21" s="136"/>
      <c r="F21"/>
    </row>
  </sheetData>
  <sheetProtection formatCells="0" formatColumns="0" formatRows="0" selectLockedCells="1" sort="0" autoFilter="0" selectUnlockedCells="1"/>
  <mergeCells count="12">
    <mergeCell ref="A10:F10"/>
    <mergeCell ref="A6:C6"/>
    <mergeCell ref="A7:C7"/>
    <mergeCell ref="E7:F7"/>
    <mergeCell ref="A8:B8"/>
    <mergeCell ref="C8:D8"/>
    <mergeCell ref="E8:F8"/>
    <mergeCell ref="A3:B3"/>
    <mergeCell ref="A4:B4"/>
    <mergeCell ref="C4:D4"/>
    <mergeCell ref="E4:F4"/>
    <mergeCell ref="C3:F3"/>
  </mergeCells>
  <pageMargins left="0.7" right="0.7" top="0.75" bottom="0.75" header="0.3" footer="0.3"/>
  <pageSetup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3B76-510D-414A-9555-564E26F7ECEF}">
  <sheetPr codeName="Sheet15">
    <tabColor rgb="FF0070C0"/>
    <outlinePr summaryBelow="0" summaryRight="0"/>
    <pageSetUpPr fitToPage="1"/>
  </sheetPr>
  <dimension ref="A1:H40"/>
  <sheetViews>
    <sheetView topLeftCell="A31" zoomScale="80" zoomScaleNormal="80" workbookViewId="0">
      <selection activeCell="E106" sqref="E106"/>
    </sheetView>
  </sheetViews>
  <sheetFormatPr defaultColWidth="9.140625" defaultRowHeight="18" outlineLevelRow="1"/>
  <cols>
    <col min="1" max="1" width="14.5703125" style="283" customWidth="1"/>
    <col min="2" max="2" width="20.85546875" style="283" customWidth="1"/>
    <col min="3" max="3" width="25.28515625" style="153" customWidth="1"/>
    <col min="4" max="4" width="64.7109375" style="153" customWidth="1"/>
    <col min="5" max="5" width="37" style="284" customWidth="1"/>
    <col min="6" max="6" width="15.140625" style="284" customWidth="1"/>
    <col min="7" max="7" width="19" style="284" customWidth="1"/>
    <col min="8" max="8" width="23.140625" style="285" customWidth="1"/>
    <col min="9" max="9" width="22.140625" style="95" customWidth="1"/>
    <col min="10" max="16384" width="9.140625" style="95"/>
  </cols>
  <sheetData>
    <row r="1" spans="1:8" s="3" customFormat="1" ht="26.25" thickBot="1">
      <c r="A1" s="102" t="s">
        <v>19</v>
      </c>
      <c r="B1" s="102"/>
      <c r="C1" s="102"/>
      <c r="D1" s="102"/>
      <c r="E1" s="102"/>
      <c r="F1" s="102"/>
      <c r="G1" s="102"/>
      <c r="H1" s="102"/>
    </row>
    <row r="2" spans="1:8" s="51" customFormat="1" ht="18.75" customHeight="1" outlineLevel="1">
      <c r="A2" s="250"/>
      <c r="B2" s="250"/>
      <c r="C2" s="106"/>
      <c r="D2" s="106"/>
    </row>
    <row r="3" spans="1:8" s="3" customFormat="1" ht="101.65" customHeight="1" outlineLevel="1">
      <c r="A3" s="903" t="s">
        <v>1087</v>
      </c>
      <c r="B3" s="903"/>
      <c r="C3" s="903"/>
      <c r="D3" s="937" t="s">
        <v>1088</v>
      </c>
      <c r="E3" s="937"/>
      <c r="F3" s="937"/>
      <c r="G3" s="937"/>
      <c r="H3" s="937"/>
    </row>
    <row r="4" spans="1:8" s="3" customFormat="1" ht="21.75" customHeight="1" outlineLevel="1">
      <c r="A4" s="903" t="s">
        <v>257</v>
      </c>
      <c r="B4" s="903"/>
      <c r="C4" s="903"/>
      <c r="D4" s="955" t="s">
        <v>1089</v>
      </c>
      <c r="E4" s="955"/>
      <c r="F4" s="955"/>
      <c r="G4" s="955"/>
      <c r="H4" s="955"/>
    </row>
    <row r="5" spans="1:8" s="112" customFormat="1" ht="21" customHeight="1">
      <c r="A5" s="251"/>
      <c r="B5" s="251"/>
      <c r="C5" s="128"/>
      <c r="D5" s="128"/>
      <c r="E5" s="252"/>
      <c r="F5" s="252"/>
      <c r="G5" s="252"/>
      <c r="H5" s="253"/>
    </row>
    <row r="6" spans="1:8" ht="24.75" thickBot="1">
      <c r="A6" s="911" t="s">
        <v>71</v>
      </c>
      <c r="B6" s="911"/>
      <c r="C6" s="911"/>
      <c r="D6" s="911"/>
      <c r="E6" s="212"/>
      <c r="F6" s="212"/>
      <c r="G6" s="212"/>
      <c r="H6" s="212"/>
    </row>
    <row r="7" spans="1:8" ht="25.5" customHeight="1" outlineLevel="1">
      <c r="A7" s="914" t="s">
        <v>72</v>
      </c>
      <c r="B7" s="914"/>
      <c r="C7" s="914"/>
      <c r="D7" s="914"/>
      <c r="E7" s="254"/>
      <c r="F7" s="254"/>
      <c r="G7" s="254"/>
      <c r="H7" s="254"/>
    </row>
    <row r="8" spans="1:8" ht="26.25" customHeight="1" outlineLevel="1">
      <c r="A8" s="903" t="s">
        <v>73</v>
      </c>
      <c r="B8" s="903"/>
      <c r="C8" s="903"/>
      <c r="D8" s="904" t="s">
        <v>1090</v>
      </c>
      <c r="E8" s="904"/>
      <c r="F8" s="904"/>
      <c r="G8" s="904"/>
      <c r="H8" s="904"/>
    </row>
    <row r="9" spans="1:8" s="112" customFormat="1" ht="25.5" customHeight="1">
      <c r="A9" s="111"/>
      <c r="B9" s="111"/>
    </row>
    <row r="10" spans="1:8" ht="24.75" thickBot="1">
      <c r="A10" s="911" t="s">
        <v>1091</v>
      </c>
      <c r="B10" s="911"/>
      <c r="C10" s="911"/>
      <c r="D10" s="911"/>
      <c r="E10" s="911"/>
      <c r="F10" s="911"/>
      <c r="G10" s="911"/>
      <c r="H10" s="911"/>
    </row>
    <row r="11" spans="1:8" ht="30" customHeight="1" thickBot="1">
      <c r="A11" s="255" t="s">
        <v>1092</v>
      </c>
      <c r="B11" s="256" t="s">
        <v>1093</v>
      </c>
      <c r="C11" s="257" t="s">
        <v>1094</v>
      </c>
      <c r="D11" s="257" t="s">
        <v>234</v>
      </c>
      <c r="E11" s="258" t="s">
        <v>1095</v>
      </c>
      <c r="F11" s="259" t="s">
        <v>1047</v>
      </c>
      <c r="G11" s="260" t="s">
        <v>1096</v>
      </c>
      <c r="H11" s="261" t="s">
        <v>159</v>
      </c>
    </row>
    <row r="12" spans="1:8" ht="29.25" thickBot="1">
      <c r="A12" s="262" t="s">
        <v>1097</v>
      </c>
      <c r="B12" s="263"/>
      <c r="C12" s="264"/>
      <c r="D12" s="264"/>
      <c r="E12" s="265" t="s">
        <v>1098</v>
      </c>
      <c r="F12" s="266"/>
      <c r="G12" s="266"/>
      <c r="H12" s="266"/>
    </row>
    <row r="13" spans="1:8" s="3" customFormat="1" ht="81.75" customHeight="1" outlineLevel="1">
      <c r="A13" s="267">
        <f>MAX(A$12:A12)+1</f>
        <v>1</v>
      </c>
      <c r="B13" s="268" t="s">
        <v>1099</v>
      </c>
      <c r="C13" s="242" t="s">
        <v>1062</v>
      </c>
      <c r="D13" s="99" t="s">
        <v>1100</v>
      </c>
      <c r="E13" s="269" t="s">
        <v>1101</v>
      </c>
      <c r="F13" s="270" t="s">
        <v>1101</v>
      </c>
      <c r="G13" s="271" t="s">
        <v>1102</v>
      </c>
      <c r="H13" s="272"/>
    </row>
    <row r="14" spans="1:8" s="3" customFormat="1" ht="65.25" customHeight="1" outlineLevel="1">
      <c r="A14" s="267">
        <f>MAX(A$12:A13)+1</f>
        <v>2</v>
      </c>
      <c r="B14" s="268" t="s">
        <v>1103</v>
      </c>
      <c r="C14" s="242" t="s">
        <v>1104</v>
      </c>
      <c r="D14" s="99" t="s">
        <v>1105</v>
      </c>
      <c r="E14" s="273" t="s">
        <v>1101</v>
      </c>
      <c r="F14" s="274" t="s">
        <v>1101</v>
      </c>
      <c r="G14" s="275" t="s">
        <v>1102</v>
      </c>
      <c r="H14" s="276"/>
    </row>
    <row r="15" spans="1:8" s="3" customFormat="1" ht="51" customHeight="1" outlineLevel="1">
      <c r="A15" s="267">
        <f>MAX(A$12:A14)+1</f>
        <v>3</v>
      </c>
      <c r="B15" s="268" t="s">
        <v>1106</v>
      </c>
      <c r="C15" s="242" t="s">
        <v>1107</v>
      </c>
      <c r="D15" s="99" t="s">
        <v>1108</v>
      </c>
      <c r="E15" s="273" t="s">
        <v>1101</v>
      </c>
      <c r="F15" s="274" t="s">
        <v>1109</v>
      </c>
      <c r="G15" s="275" t="s">
        <v>1102</v>
      </c>
      <c r="H15" s="276"/>
    </row>
    <row r="16" spans="1:8" s="3" customFormat="1" ht="41.1" customHeight="1" outlineLevel="1">
      <c r="A16" s="267">
        <f>MAX(A$12:A15)+1</f>
        <v>4</v>
      </c>
      <c r="B16" s="268" t="s">
        <v>1110</v>
      </c>
      <c r="C16" s="242" t="s">
        <v>1111</v>
      </c>
      <c r="D16" s="99" t="s">
        <v>1112</v>
      </c>
      <c r="E16" s="273" t="s">
        <v>1101</v>
      </c>
      <c r="F16" s="274" t="s">
        <v>1101</v>
      </c>
      <c r="G16" s="275" t="s">
        <v>1102</v>
      </c>
      <c r="H16" s="276"/>
    </row>
    <row r="17" spans="1:8" s="3" customFormat="1" ht="40.9" customHeight="1" outlineLevel="1">
      <c r="A17" s="267">
        <f>MAX(A$12:A16)+1</f>
        <v>5</v>
      </c>
      <c r="B17" s="268" t="s">
        <v>1113</v>
      </c>
      <c r="C17" s="242" t="s">
        <v>1114</v>
      </c>
      <c r="D17" s="99" t="s">
        <v>1115</v>
      </c>
      <c r="E17" s="273" t="s">
        <v>1101</v>
      </c>
      <c r="F17" s="274" t="s">
        <v>1101</v>
      </c>
      <c r="G17" s="275" t="s">
        <v>1102</v>
      </c>
      <c r="H17" s="276"/>
    </row>
    <row r="18" spans="1:8" s="3" customFormat="1" ht="39.75" customHeight="1" outlineLevel="1">
      <c r="A18" s="267">
        <f>MAX(A$12:A17)+1</f>
        <v>6</v>
      </c>
      <c r="B18" s="268" t="s">
        <v>1042</v>
      </c>
      <c r="C18" s="242" t="s">
        <v>1116</v>
      </c>
      <c r="D18" s="99" t="s">
        <v>1117</v>
      </c>
      <c r="E18" s="273" t="s">
        <v>1101</v>
      </c>
      <c r="F18" s="274" t="s">
        <v>1101</v>
      </c>
      <c r="G18" s="275" t="s">
        <v>1102</v>
      </c>
      <c r="H18" s="276"/>
    </row>
    <row r="19" spans="1:8" ht="38.1" customHeight="1" thickBot="1">
      <c r="A19" s="267">
        <f>MAX(A$12:A18)+1</f>
        <v>7</v>
      </c>
      <c r="B19" s="268" t="s">
        <v>1118</v>
      </c>
      <c r="C19" s="242" t="s">
        <v>1119</v>
      </c>
      <c r="D19" s="99" t="s">
        <v>1120</v>
      </c>
      <c r="E19" s="273" t="s">
        <v>1101</v>
      </c>
      <c r="F19" s="274" t="s">
        <v>1101</v>
      </c>
      <c r="G19" s="275" t="s">
        <v>1102</v>
      </c>
      <c r="H19" s="276"/>
    </row>
    <row r="20" spans="1:8" s="3" customFormat="1" ht="33" customHeight="1" outlineLevel="1" thickBot="1">
      <c r="A20" s="262" t="s">
        <v>1121</v>
      </c>
      <c r="B20" s="263"/>
      <c r="C20" s="277"/>
      <c r="D20" s="277"/>
      <c r="E20" s="278"/>
      <c r="F20" s="266"/>
      <c r="G20" s="266"/>
      <c r="H20" s="266"/>
    </row>
    <row r="21" spans="1:8" s="3" customFormat="1" ht="75.75" customHeight="1" outlineLevel="1">
      <c r="A21" s="267">
        <f>MAX(A$12:A19)+1</f>
        <v>8</v>
      </c>
      <c r="B21" s="267" t="s">
        <v>1122</v>
      </c>
      <c r="C21" s="242" t="s">
        <v>1123</v>
      </c>
      <c r="D21" s="99" t="s">
        <v>1124</v>
      </c>
      <c r="E21" s="267" t="s">
        <v>1109</v>
      </c>
      <c r="F21" s="270" t="s">
        <v>1109</v>
      </c>
      <c r="G21" s="271" t="s">
        <v>1125</v>
      </c>
      <c r="H21" s="271"/>
    </row>
    <row r="22" spans="1:8" ht="91.5" customHeight="1" thickBot="1">
      <c r="A22" s="279">
        <f>MAX(A$12:A21)+1</f>
        <v>9</v>
      </c>
      <c r="B22" s="268" t="s">
        <v>1126</v>
      </c>
      <c r="C22" s="242" t="s">
        <v>1127</v>
      </c>
      <c r="D22" s="280" t="s">
        <v>1128</v>
      </c>
      <c r="E22" s="281" t="s">
        <v>1109</v>
      </c>
      <c r="F22" s="275" t="s">
        <v>1109</v>
      </c>
      <c r="G22" s="275" t="s">
        <v>1102</v>
      </c>
      <c r="H22" s="276"/>
    </row>
    <row r="23" spans="1:8" s="3" customFormat="1" ht="22.5" customHeight="1" outlineLevel="1" thickBot="1">
      <c r="A23" s="514" t="s">
        <v>1129</v>
      </c>
      <c r="B23" s="342"/>
      <c r="C23" s="343"/>
      <c r="D23" s="343"/>
      <c r="E23" s="516"/>
      <c r="F23" s="517"/>
      <c r="G23" s="517"/>
      <c r="H23" s="517"/>
    </row>
    <row r="24" spans="1:8" s="3" customFormat="1" ht="78.599999999999994" customHeight="1" outlineLevel="1">
      <c r="A24" s="267">
        <f>MAX(A$12:A22)+1</f>
        <v>10</v>
      </c>
      <c r="B24" s="268" t="s">
        <v>1130</v>
      </c>
      <c r="C24" s="242" t="s">
        <v>1131</v>
      </c>
      <c r="D24" s="99" t="s">
        <v>1132</v>
      </c>
      <c r="E24" s="269" t="s">
        <v>1109</v>
      </c>
      <c r="F24" s="270" t="s">
        <v>1109</v>
      </c>
      <c r="G24" s="271" t="s">
        <v>1125</v>
      </c>
      <c r="H24" s="272"/>
    </row>
    <row r="25" spans="1:8" s="3" customFormat="1" ht="75" customHeight="1" outlineLevel="1">
      <c r="A25" s="267">
        <f>MAX(A$12:A24)+1</f>
        <v>11</v>
      </c>
      <c r="B25" s="268" t="s">
        <v>1133</v>
      </c>
      <c r="C25" s="242" t="s">
        <v>1134</v>
      </c>
      <c r="D25" s="99" t="s">
        <v>1135</v>
      </c>
      <c r="E25" s="273" t="s">
        <v>1109</v>
      </c>
      <c r="F25" s="275" t="s">
        <v>1109</v>
      </c>
      <c r="G25" s="275" t="s">
        <v>1125</v>
      </c>
      <c r="H25" s="276"/>
    </row>
    <row r="26" spans="1:8" s="3" customFormat="1" ht="64.150000000000006" customHeight="1" thickBot="1">
      <c r="A26" s="267">
        <f>MAX(A$12:A25)+1</f>
        <v>12</v>
      </c>
      <c r="B26" s="268" t="s">
        <v>1136</v>
      </c>
      <c r="C26" s="242" t="s">
        <v>1137</v>
      </c>
      <c r="D26" s="99" t="s">
        <v>1138</v>
      </c>
      <c r="E26" s="273" t="s">
        <v>1109</v>
      </c>
      <c r="F26" s="275" t="s">
        <v>1109</v>
      </c>
      <c r="G26" s="275" t="s">
        <v>1125</v>
      </c>
      <c r="H26" s="276"/>
    </row>
    <row r="27" spans="1:8" s="3" customFormat="1" ht="25.15" customHeight="1" outlineLevel="1" thickBot="1">
      <c r="A27" s="514" t="s">
        <v>1139</v>
      </c>
      <c r="B27" s="342"/>
      <c r="C27" s="343"/>
      <c r="D27" s="343"/>
      <c r="E27" s="515"/>
      <c r="F27" s="345"/>
      <c r="G27" s="345"/>
      <c r="H27" s="345"/>
    </row>
    <row r="28" spans="1:8" s="3" customFormat="1" ht="57" customHeight="1" thickBot="1">
      <c r="A28" s="267">
        <f>MAX(A$12:A26)+1</f>
        <v>13</v>
      </c>
      <c r="B28" s="268" t="s">
        <v>1140</v>
      </c>
      <c r="C28" s="242" t="s">
        <v>1141</v>
      </c>
      <c r="D28" s="99" t="s">
        <v>1142</v>
      </c>
      <c r="E28" s="273" t="s">
        <v>1109</v>
      </c>
      <c r="F28" s="275" t="s">
        <v>1109</v>
      </c>
      <c r="G28" s="275" t="s">
        <v>1125</v>
      </c>
      <c r="H28" s="699" t="s">
        <v>1143</v>
      </c>
    </row>
    <row r="29" spans="1:8" ht="27.75" customHeight="1" outlineLevel="1" thickBot="1">
      <c r="A29" s="514" t="s">
        <v>1144</v>
      </c>
      <c r="B29" s="342"/>
      <c r="C29" s="343"/>
      <c r="D29" s="343"/>
      <c r="E29" s="515"/>
      <c r="F29" s="345"/>
      <c r="G29" s="345"/>
      <c r="H29" s="345"/>
    </row>
    <row r="30" spans="1:8" ht="77.25" thickBot="1">
      <c r="A30" s="279">
        <f>MAX(A$12:A28)+1</f>
        <v>14</v>
      </c>
      <c r="B30" s="268"/>
      <c r="C30" s="242" t="s">
        <v>1145</v>
      </c>
      <c r="D30" s="280" t="s">
        <v>1146</v>
      </c>
      <c r="E30" s="273" t="s">
        <v>1109</v>
      </c>
      <c r="F30" s="275" t="s">
        <v>1109</v>
      </c>
      <c r="G30" s="275"/>
      <c r="H30" s="276"/>
    </row>
    <row r="31" spans="1:8" ht="29.25" outlineLevel="1" thickBot="1">
      <c r="A31" s="514" t="s">
        <v>1147</v>
      </c>
      <c r="B31" s="342"/>
      <c r="C31" s="343"/>
      <c r="D31" s="343"/>
      <c r="E31" s="515"/>
      <c r="F31" s="345"/>
      <c r="G31" s="345"/>
      <c r="H31" s="345"/>
    </row>
    <row r="32" spans="1:8" ht="30" outlineLevel="1">
      <c r="A32" s="267">
        <f>MAX(A$12:A30)+1</f>
        <v>15</v>
      </c>
      <c r="B32" s="268"/>
      <c r="C32" s="242" t="s">
        <v>1148</v>
      </c>
      <c r="D32" s="99" t="s">
        <v>1149</v>
      </c>
      <c r="E32" s="273" t="s">
        <v>1109</v>
      </c>
      <c r="F32" s="271" t="s">
        <v>1109</v>
      </c>
      <c r="G32" s="271" t="s">
        <v>1036</v>
      </c>
      <c r="H32" s="272" t="s">
        <v>1150</v>
      </c>
    </row>
    <row r="33" spans="1:8" ht="30" outlineLevel="1">
      <c r="A33" s="267">
        <f>MAX(A$12:A32)+1</f>
        <v>16</v>
      </c>
      <c r="B33" s="268" t="s">
        <v>1151</v>
      </c>
      <c r="C33" s="242" t="s">
        <v>1152</v>
      </c>
      <c r="D33" s="99" t="s">
        <v>1153</v>
      </c>
      <c r="E33" s="273" t="s">
        <v>1109</v>
      </c>
      <c r="F33" s="275" t="s">
        <v>1109</v>
      </c>
      <c r="G33" s="275" t="s">
        <v>1125</v>
      </c>
      <c r="H33" s="276" t="s">
        <v>1150</v>
      </c>
    </row>
    <row r="34" spans="1:8" ht="30" outlineLevel="1">
      <c r="A34" s="267">
        <f>MAX(A$12:A33)+1</f>
        <v>17</v>
      </c>
      <c r="B34" s="268" t="s">
        <v>1154</v>
      </c>
      <c r="C34" s="242" t="s">
        <v>1155</v>
      </c>
      <c r="D34" s="99" t="s">
        <v>1156</v>
      </c>
      <c r="E34" s="273" t="s">
        <v>1109</v>
      </c>
      <c r="F34" s="275" t="s">
        <v>1109</v>
      </c>
      <c r="G34" s="275" t="s">
        <v>1125</v>
      </c>
      <c r="H34" s="276" t="s">
        <v>1150</v>
      </c>
    </row>
    <row r="35" spans="1:8" ht="52.5" customHeight="1" outlineLevel="1">
      <c r="A35" s="267">
        <f>MAX(A$12:A34)+1</f>
        <v>18</v>
      </c>
      <c r="B35" s="268" t="s">
        <v>1157</v>
      </c>
      <c r="C35" s="242" t="s">
        <v>1158</v>
      </c>
      <c r="D35" s="99" t="s">
        <v>1159</v>
      </c>
      <c r="E35" s="273" t="s">
        <v>1109</v>
      </c>
      <c r="F35" s="275" t="s">
        <v>1109</v>
      </c>
      <c r="G35" s="275" t="s">
        <v>1036</v>
      </c>
      <c r="H35" s="276" t="s">
        <v>1150</v>
      </c>
    </row>
    <row r="36" spans="1:8" ht="45" outlineLevel="1">
      <c r="A36" s="267">
        <f>MAX(A$12:A35)+1</f>
        <v>19</v>
      </c>
      <c r="B36" s="268" t="s">
        <v>1160</v>
      </c>
      <c r="C36" s="242" t="s">
        <v>1161</v>
      </c>
      <c r="D36" s="99" t="s">
        <v>1162</v>
      </c>
      <c r="E36" s="273" t="s">
        <v>1109</v>
      </c>
      <c r="F36" s="275" t="s">
        <v>1109</v>
      </c>
      <c r="G36" s="275" t="s">
        <v>1036</v>
      </c>
      <c r="H36" s="276" t="s">
        <v>1150</v>
      </c>
    </row>
    <row r="37" spans="1:8" ht="30" outlineLevel="1">
      <c r="A37" s="267">
        <f>MAX(A$12:A36)+1</f>
        <v>20</v>
      </c>
      <c r="B37" s="268" t="s">
        <v>1163</v>
      </c>
      <c r="C37" s="242" t="s">
        <v>1164</v>
      </c>
      <c r="D37" s="99" t="s">
        <v>1165</v>
      </c>
      <c r="E37" s="273" t="s">
        <v>1109</v>
      </c>
      <c r="F37" s="275" t="s">
        <v>1109</v>
      </c>
      <c r="G37" s="275" t="s">
        <v>1036</v>
      </c>
      <c r="H37" s="276" t="s">
        <v>1150</v>
      </c>
    </row>
    <row r="38" spans="1:8" ht="36" outlineLevel="1">
      <c r="A38" s="267">
        <f>MAX(A$12:A37)+1</f>
        <v>21</v>
      </c>
      <c r="B38" s="268" t="s">
        <v>1166</v>
      </c>
      <c r="C38" s="242" t="s">
        <v>1167</v>
      </c>
      <c r="D38" s="99" t="s">
        <v>1168</v>
      </c>
      <c r="E38" s="273" t="s">
        <v>1109</v>
      </c>
      <c r="F38" s="275" t="s">
        <v>1109</v>
      </c>
      <c r="G38" s="275" t="s">
        <v>1036</v>
      </c>
      <c r="H38" s="276" t="s">
        <v>1150</v>
      </c>
    </row>
    <row r="39" spans="1:8">
      <c r="A39" s="96"/>
      <c r="B39" s="3"/>
      <c r="C39" s="3"/>
      <c r="D39" s="3"/>
      <c r="E39" s="3"/>
      <c r="F39" s="3"/>
      <c r="G39" s="282"/>
      <c r="H39" s="162"/>
    </row>
    <row r="40" spans="1:8">
      <c r="A40" s="137" t="s">
        <v>54</v>
      </c>
      <c r="B40" s="3"/>
      <c r="C40" s="3"/>
      <c r="D40" s="3"/>
      <c r="E40" s="136"/>
      <c r="F40" s="136"/>
      <c r="G40" s="3"/>
      <c r="H40" s="3"/>
    </row>
  </sheetData>
  <sheetProtection formatCells="0" formatColumns="0" formatRows="0" selectLockedCells="1" sort="0" autoFilter="0" selectUnlockedCells="1"/>
  <mergeCells count="10">
    <mergeCell ref="A8:C8"/>
    <mergeCell ref="D8:H8"/>
    <mergeCell ref="A10:D10"/>
    <mergeCell ref="E10:H10"/>
    <mergeCell ref="A3:C3"/>
    <mergeCell ref="D3:H3"/>
    <mergeCell ref="A4:C4"/>
    <mergeCell ref="D4:H4"/>
    <mergeCell ref="A6:D6"/>
    <mergeCell ref="A7:D7"/>
  </mergeCells>
  <pageMargins left="0.7" right="0.7" top="0.75" bottom="0.75" header="0.3" footer="0.3"/>
  <pageSetup paperSize="5" scale="73"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9F22-C5C4-491C-A712-7D46551D62B5}">
  <sheetPr>
    <tabColor rgb="FF0070C0"/>
    <outlinePr summaryBelow="0" summaryRight="0"/>
  </sheetPr>
  <dimension ref="A1:E86"/>
  <sheetViews>
    <sheetView topLeftCell="B12" workbookViewId="0">
      <selection activeCell="D12" sqref="D12:E12"/>
    </sheetView>
  </sheetViews>
  <sheetFormatPr defaultColWidth="8.5703125" defaultRowHeight="15" outlineLevelRow="1"/>
  <cols>
    <col min="1" max="1" width="25.7109375" style="186" customWidth="1"/>
    <col min="2" max="2" width="42" style="186" customWidth="1"/>
    <col min="3" max="3" width="8" style="186" hidden="1" customWidth="1"/>
    <col min="4" max="4" width="18.28515625" style="186" hidden="1" customWidth="1"/>
    <col min="5" max="5" width="63.85546875" style="186" customWidth="1"/>
    <col min="6" max="16384" width="8.5703125" style="186"/>
  </cols>
  <sheetData>
    <row r="1" spans="1:5" s="3" customFormat="1" ht="26.25" thickBot="1">
      <c r="A1" s="102" t="s">
        <v>1169</v>
      </c>
      <c r="B1" s="102"/>
      <c r="C1" s="102"/>
      <c r="D1" s="102"/>
      <c r="E1" s="102"/>
    </row>
    <row r="2" spans="1:5" s="189" customFormat="1" ht="6.75" outlineLevel="1">
      <c r="A2" s="296"/>
      <c r="B2" s="207"/>
      <c r="C2" s="207"/>
      <c r="D2" s="207"/>
    </row>
    <row r="3" spans="1:5" ht="119.65" customHeight="1" outlineLevel="1">
      <c r="A3" s="288" t="s">
        <v>1170</v>
      </c>
      <c r="B3" s="937" t="s">
        <v>1171</v>
      </c>
      <c r="C3" s="937"/>
      <c r="D3" s="937"/>
      <c r="E3" s="937"/>
    </row>
    <row r="4" spans="1:5" ht="38.25" customHeight="1" outlineLevel="1">
      <c r="A4" s="288" t="s">
        <v>257</v>
      </c>
      <c r="B4" s="956" t="s">
        <v>1172</v>
      </c>
      <c r="C4" s="956"/>
      <c r="D4" s="956"/>
      <c r="E4" s="956"/>
    </row>
    <row r="5" spans="1:5" s="189" customFormat="1" ht="6.75">
      <c r="A5" s="297"/>
      <c r="B5" s="298"/>
      <c r="C5" s="298"/>
      <c r="D5" s="298"/>
      <c r="E5" s="298"/>
    </row>
    <row r="6" spans="1:5" s="95" customFormat="1" ht="23.25" thickBot="1">
      <c r="A6" s="905" t="s">
        <v>71</v>
      </c>
      <c r="B6" s="905"/>
      <c r="C6" s="905"/>
      <c r="D6" s="905"/>
      <c r="E6" s="160"/>
    </row>
    <row r="7" spans="1:5" s="95" customFormat="1" ht="18" outlineLevel="1">
      <c r="A7" s="914" t="s">
        <v>72</v>
      </c>
      <c r="B7" s="914"/>
      <c r="C7" s="914"/>
      <c r="D7" s="914"/>
      <c r="E7" s="914"/>
    </row>
    <row r="8" spans="1:5" customFormat="1" ht="36" customHeight="1" outlineLevel="1">
      <c r="A8" s="288" t="s">
        <v>1173</v>
      </c>
      <c r="B8" s="904" t="s">
        <v>1174</v>
      </c>
      <c r="C8" s="904"/>
      <c r="D8" s="904"/>
      <c r="E8" s="904"/>
    </row>
    <row r="9" spans="1:5" s="194" customFormat="1" ht="6.75">
      <c r="A9" s="214"/>
    </row>
    <row r="10" spans="1:5" s="95" customFormat="1" ht="23.25" thickBot="1">
      <c r="A10" s="905" t="s">
        <v>1175</v>
      </c>
      <c r="B10" s="905"/>
      <c r="C10" s="905"/>
      <c r="D10" s="905"/>
      <c r="E10" s="160"/>
    </row>
    <row r="11" spans="1:5" s="3" customFormat="1" ht="18.75" outlineLevel="1" thickBot="1">
      <c r="A11" s="141" t="s">
        <v>1176</v>
      </c>
      <c r="B11" s="918" t="s">
        <v>1177</v>
      </c>
      <c r="C11" s="918"/>
      <c r="D11" s="154" t="s">
        <v>1178</v>
      </c>
      <c r="E11" s="154" t="s">
        <v>1179</v>
      </c>
    </row>
    <row r="12" spans="1:5" s="3" customFormat="1" ht="82.9" customHeight="1" outlineLevel="1">
      <c r="A12" s="142" t="s">
        <v>1180</v>
      </c>
      <c r="B12" s="167" t="s">
        <v>1181</v>
      </c>
      <c r="C12" s="167"/>
      <c r="D12" s="957" t="s">
        <v>1182</v>
      </c>
      <c r="E12" s="957"/>
    </row>
    <row r="13" spans="1:5" s="3" customFormat="1" ht="75.75" customHeight="1" outlineLevel="1">
      <c r="A13" s="142" t="s">
        <v>1183</v>
      </c>
      <c r="B13" s="167" t="s">
        <v>1184</v>
      </c>
      <c r="C13" s="167"/>
      <c r="D13" s="958" t="s">
        <v>1185</v>
      </c>
      <c r="E13" s="958"/>
    </row>
    <row r="14" spans="1:5" s="189" customFormat="1" ht="6.75"/>
    <row r="15" spans="1:5" s="95" customFormat="1" ht="23.25" thickBot="1">
      <c r="A15" s="905" t="s">
        <v>1186</v>
      </c>
      <c r="B15" s="905"/>
      <c r="C15" s="905"/>
      <c r="D15" s="905"/>
      <c r="E15" s="160"/>
    </row>
    <row r="16" spans="1:5" s="95" customFormat="1" ht="18" outlineLevel="1">
      <c r="A16" s="914" t="s">
        <v>1187</v>
      </c>
      <c r="B16" s="914"/>
      <c r="C16" s="914"/>
      <c r="D16" s="914"/>
      <c r="E16" s="914"/>
    </row>
    <row r="17" spans="1:5" s="153" customFormat="1" ht="30.75" customHeight="1" outlineLevel="1">
      <c r="A17" s="144" t="s">
        <v>1188</v>
      </c>
      <c r="B17" s="145" t="s">
        <v>1189</v>
      </c>
      <c r="C17" s="145" t="s">
        <v>1190</v>
      </c>
      <c r="D17" s="145" t="s">
        <v>1191</v>
      </c>
      <c r="E17" s="299" t="s">
        <v>1179</v>
      </c>
    </row>
    <row r="18" spans="1:5" s="95" customFormat="1" ht="18" outlineLevel="1">
      <c r="A18" s="512">
        <v>100</v>
      </c>
      <c r="B18" s="134" t="s">
        <v>1192</v>
      </c>
      <c r="C18" s="301"/>
      <c r="D18" s="302">
        <f>LEN(Table660[[#This Row],[Task Description (**)]])</f>
        <v>20</v>
      </c>
      <c r="E18" s="157"/>
    </row>
    <row r="19" spans="1:5" s="303" customFormat="1" ht="18">
      <c r="A19" s="512">
        <v>110</v>
      </c>
      <c r="B19" s="134" t="s">
        <v>1193</v>
      </c>
      <c r="C19" s="301"/>
      <c r="D19" s="302">
        <f>LEN(Table660[[#This Row],[Task Description (**)]])</f>
        <v>7</v>
      </c>
      <c r="E19" s="157"/>
    </row>
    <row r="20" spans="1:5" s="303" customFormat="1" ht="18">
      <c r="A20" s="512">
        <v>120</v>
      </c>
      <c r="B20" s="134" t="s">
        <v>1194</v>
      </c>
      <c r="C20" s="301"/>
      <c r="D20" s="302">
        <f>LEN(Table660[[#This Row],[Task Description (**)]])</f>
        <v>8</v>
      </c>
      <c r="E20" s="157"/>
    </row>
    <row r="21" spans="1:5" s="303" customFormat="1" ht="18">
      <c r="A21" s="512">
        <v>130</v>
      </c>
      <c r="B21" s="134" t="s">
        <v>1195</v>
      </c>
      <c r="C21" s="301"/>
      <c r="D21" s="302">
        <f>LEN(Table660[[#This Row],[Task Description (**)]])</f>
        <v>9</v>
      </c>
      <c r="E21" s="157"/>
    </row>
    <row r="22" spans="1:5" s="303" customFormat="1" ht="18">
      <c r="A22" s="512">
        <v>140</v>
      </c>
      <c r="B22" s="134" t="s">
        <v>1196</v>
      </c>
      <c r="C22" s="301"/>
      <c r="D22" s="302">
        <f>LEN(Table660[[#This Row],[Task Description (**)]])</f>
        <v>22</v>
      </c>
      <c r="E22" s="157"/>
    </row>
    <row r="23" spans="1:5" s="303" customFormat="1" ht="18">
      <c r="A23" s="512">
        <v>150</v>
      </c>
      <c r="B23" s="134" t="s">
        <v>1197</v>
      </c>
      <c r="C23" s="301"/>
      <c r="D23" s="302">
        <f>LEN(Table660[[#This Row],[Task Description (**)]])</f>
        <v>8</v>
      </c>
      <c r="E23" s="157"/>
    </row>
    <row r="24" spans="1:5" s="303" customFormat="1" ht="18">
      <c r="A24" s="512">
        <v>160</v>
      </c>
      <c r="B24" s="134" t="s">
        <v>1198</v>
      </c>
      <c r="C24" s="301"/>
      <c r="D24" s="302">
        <f>LEN(Table660[[#This Row],[Task Description (**)]])</f>
        <v>12</v>
      </c>
      <c r="E24" s="157"/>
    </row>
    <row r="25" spans="1:5" s="303" customFormat="1" ht="18">
      <c r="A25" s="512">
        <v>170</v>
      </c>
      <c r="B25" s="134" t="s">
        <v>1199</v>
      </c>
      <c r="C25" s="301"/>
      <c r="D25" s="302">
        <f>LEN(Table660[[#This Row],[Task Description (**)]])</f>
        <v>16</v>
      </c>
      <c r="E25" s="157"/>
    </row>
    <row r="26" spans="1:5" s="303" customFormat="1" ht="18">
      <c r="A26" s="512">
        <v>180</v>
      </c>
      <c r="B26" s="134" t="s">
        <v>1200</v>
      </c>
      <c r="C26" s="301"/>
      <c r="D26" s="302">
        <f>LEN(Table660[[#This Row],[Task Description (**)]])</f>
        <v>24</v>
      </c>
      <c r="E26" s="157"/>
    </row>
    <row r="27" spans="1:5" s="303" customFormat="1" ht="18">
      <c r="A27" s="512">
        <v>190</v>
      </c>
      <c r="B27" s="134" t="s">
        <v>1201</v>
      </c>
      <c r="C27" s="301"/>
      <c r="D27" s="302">
        <f>LEN(Table660[[#This Row],[Task Description (**)]])</f>
        <v>7</v>
      </c>
      <c r="E27" s="157"/>
    </row>
    <row r="28" spans="1:5" s="303" customFormat="1" ht="18">
      <c r="A28" s="512">
        <v>200</v>
      </c>
      <c r="B28" s="134" t="s">
        <v>1202</v>
      </c>
      <c r="C28" s="301"/>
      <c r="D28" s="302">
        <f>LEN(Table660[[#This Row],[Task Description (**)]])</f>
        <v>23</v>
      </c>
      <c r="E28" s="157"/>
    </row>
    <row r="29" spans="1:5" s="303" customFormat="1" ht="18">
      <c r="A29" s="512">
        <v>210</v>
      </c>
      <c r="B29" s="134" t="s">
        <v>1203</v>
      </c>
      <c r="C29" s="301"/>
      <c r="D29" s="302">
        <f>LEN(Table660[[#This Row],[Task Description (**)]])</f>
        <v>8</v>
      </c>
      <c r="E29" s="157"/>
    </row>
    <row r="30" spans="1:5" s="303" customFormat="1" ht="18">
      <c r="A30" s="512">
        <v>220</v>
      </c>
      <c r="B30" s="134" t="s">
        <v>1204</v>
      </c>
      <c r="C30" s="301"/>
      <c r="D30" s="302">
        <f>LEN(Table660[[#This Row],[Task Description (**)]])</f>
        <v>8</v>
      </c>
      <c r="E30" s="157"/>
    </row>
    <row r="31" spans="1:5" s="303" customFormat="1" ht="18">
      <c r="A31" s="512">
        <v>230</v>
      </c>
      <c r="B31" s="134" t="s">
        <v>1205</v>
      </c>
      <c r="C31" s="301"/>
      <c r="D31" s="302">
        <f>LEN(Table660[[#This Row],[Task Description (**)]])</f>
        <v>6</v>
      </c>
      <c r="E31" s="157"/>
    </row>
    <row r="32" spans="1:5" s="303" customFormat="1" ht="18">
      <c r="A32" s="513">
        <v>240</v>
      </c>
      <c r="B32" s="134" t="s">
        <v>1206</v>
      </c>
      <c r="C32" s="301"/>
      <c r="D32" s="302">
        <f>LEN(Table660[[#This Row],[Task Description (**)]])</f>
        <v>7</v>
      </c>
      <c r="E32" s="157"/>
    </row>
    <row r="33" spans="1:5" s="303" customFormat="1" ht="18">
      <c r="A33" s="300"/>
      <c r="B33" s="134"/>
      <c r="C33" s="301"/>
      <c r="D33" s="302">
        <f>LEN(Table660[[#This Row],[Task Description (**)]])</f>
        <v>0</v>
      </c>
      <c r="E33" s="157"/>
    </row>
    <row r="34" spans="1:5" s="303" customFormat="1" ht="15.75">
      <c r="A34" s="152" t="s">
        <v>1207</v>
      </c>
      <c r="B34" s="152"/>
      <c r="C34" s="152"/>
      <c r="D34" s="152"/>
      <c r="E34" s="152"/>
    </row>
    <row r="35" spans="1:5" s="303" customFormat="1" ht="15.75">
      <c r="A35" s="152" t="s">
        <v>1208</v>
      </c>
      <c r="B35" s="152"/>
      <c r="C35" s="152"/>
      <c r="D35" s="152"/>
      <c r="E35" s="152"/>
    </row>
    <row r="36" spans="1:5" ht="18">
      <c r="A36" s="96"/>
      <c r="B36" s="3"/>
      <c r="C36" s="3"/>
      <c r="D36" s="3"/>
      <c r="E36" s="162"/>
    </row>
    <row r="37" spans="1:5" ht="18">
      <c r="A37" s="137" t="s">
        <v>54</v>
      </c>
      <c r="B37" s="3"/>
      <c r="C37" s="3"/>
      <c r="D37" s="3"/>
      <c r="E37" s="136"/>
    </row>
    <row r="39" spans="1:5" s="189" customFormat="1">
      <c r="A39" s="186"/>
      <c r="B39" s="186"/>
      <c r="C39" s="186"/>
      <c r="D39" s="186"/>
      <c r="E39" s="186"/>
    </row>
    <row r="40" spans="1:5" s="189" customFormat="1">
      <c r="A40" s="186"/>
      <c r="B40" s="186"/>
      <c r="C40" s="186"/>
      <c r="D40" s="186"/>
      <c r="E40" s="186"/>
    </row>
    <row r="51" spans="1:5" s="304" customFormat="1">
      <c r="A51" s="186"/>
      <c r="B51" s="186"/>
      <c r="C51" s="186"/>
      <c r="D51" s="186"/>
      <c r="E51" s="186"/>
    </row>
    <row r="52" spans="1:5" s="304" customFormat="1">
      <c r="A52" s="186"/>
      <c r="B52" s="186"/>
      <c r="C52" s="186"/>
      <c r="D52" s="186"/>
      <c r="E52" s="186"/>
    </row>
    <row r="53" spans="1:5" s="304" customFormat="1">
      <c r="A53" s="186"/>
      <c r="B53" s="186"/>
      <c r="C53" s="186"/>
      <c r="D53" s="186"/>
      <c r="E53" s="186"/>
    </row>
    <row r="54" spans="1:5" s="304" customFormat="1">
      <c r="A54" s="186"/>
      <c r="B54" s="186"/>
      <c r="C54" s="186"/>
      <c r="D54" s="186"/>
      <c r="E54" s="186"/>
    </row>
    <row r="55" spans="1:5" s="304" customFormat="1">
      <c r="A55" s="186"/>
      <c r="B55" s="186"/>
      <c r="C55" s="186"/>
      <c r="D55" s="186"/>
      <c r="E55" s="186"/>
    </row>
    <row r="56" spans="1:5" s="304" customFormat="1">
      <c r="A56" s="186"/>
      <c r="B56" s="186"/>
      <c r="C56" s="186"/>
      <c r="D56" s="186"/>
      <c r="E56" s="186"/>
    </row>
    <row r="57" spans="1:5" s="304" customFormat="1">
      <c r="A57" s="186"/>
      <c r="B57" s="186"/>
      <c r="C57" s="186"/>
      <c r="D57" s="186"/>
      <c r="E57" s="186"/>
    </row>
    <row r="58" spans="1:5" s="305" customFormat="1">
      <c r="A58" s="186"/>
      <c r="B58" s="186"/>
      <c r="C58" s="186"/>
      <c r="D58" s="186"/>
      <c r="E58" s="186"/>
    </row>
    <row r="59" spans="1:5" s="304" customFormat="1">
      <c r="A59" s="186"/>
      <c r="B59" s="186"/>
      <c r="C59" s="186"/>
      <c r="D59" s="186"/>
      <c r="E59" s="186"/>
    </row>
    <row r="60" spans="1:5" s="304" customFormat="1">
      <c r="A60" s="186"/>
      <c r="B60" s="186"/>
      <c r="C60" s="186"/>
      <c r="D60" s="186"/>
      <c r="E60" s="186"/>
    </row>
    <row r="84" spans="1:5" s="152" customFormat="1">
      <c r="A84" s="186"/>
      <c r="B84" s="186"/>
      <c r="C84" s="186"/>
      <c r="D84" s="186"/>
      <c r="E84" s="186"/>
    </row>
    <row r="86" spans="1:5" s="95" customFormat="1" ht="18">
      <c r="A86" s="186"/>
      <c r="B86" s="186"/>
      <c r="C86" s="186"/>
      <c r="D86" s="186"/>
      <c r="E86" s="186"/>
    </row>
  </sheetData>
  <sheetProtection formatCells="0" formatColumns="0" formatRows="0" selectLockedCells="1" sort="0" autoFilter="0" selectUnlockedCells="1"/>
  <protectedRanges>
    <protectedRange sqref="B8:E8" name="Context"/>
  </protectedRanges>
  <mergeCells count="11">
    <mergeCell ref="B11:C11"/>
    <mergeCell ref="D12:E12"/>
    <mergeCell ref="D13:E13"/>
    <mergeCell ref="A15:D15"/>
    <mergeCell ref="A16:E16"/>
    <mergeCell ref="A10:D10"/>
    <mergeCell ref="B3:E3"/>
    <mergeCell ref="B4:E4"/>
    <mergeCell ref="A6:D6"/>
    <mergeCell ref="A7:E7"/>
    <mergeCell ref="B8:E8"/>
  </mergeCells>
  <pageMargins left="0.7" right="0.7" top="0.75" bottom="0.75" header="0.3" footer="0.3"/>
  <pageSetup orientation="portrait" horizontalDpi="4294967293" r:id="rId1"/>
  <legacy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F3C3F-4D2A-4096-B3FB-35287FDB9557}">
  <sheetPr codeName="Sheet19">
    <tabColor rgb="FF0070C0"/>
    <outlinePr summaryBelow="0" summaryRight="0"/>
    <pageSetUpPr fitToPage="1"/>
  </sheetPr>
  <dimension ref="A1:E24"/>
  <sheetViews>
    <sheetView topLeftCell="A10" workbookViewId="0">
      <selection activeCell="E106" sqref="E106"/>
    </sheetView>
  </sheetViews>
  <sheetFormatPr defaultColWidth="9.140625" defaultRowHeight="18" outlineLevelRow="1"/>
  <cols>
    <col min="1" max="1" width="14.28515625" style="94" customWidth="1"/>
    <col min="2" max="2" width="48.140625" style="95" customWidth="1"/>
    <col min="3" max="3" width="22.140625" style="95" customWidth="1"/>
    <col min="4" max="4" width="27.85546875" style="95" customWidth="1"/>
    <col min="5" max="5" width="37.28515625" style="95" customWidth="1"/>
    <col min="6" max="16384" width="9.140625" style="95"/>
  </cols>
  <sheetData>
    <row r="1" spans="1:5" s="3" customFormat="1" ht="26.25" thickBot="1">
      <c r="A1" s="102" t="s">
        <v>1209</v>
      </c>
      <c r="B1" s="103"/>
      <c r="C1" s="103"/>
      <c r="D1" s="103"/>
      <c r="E1" s="104"/>
    </row>
    <row r="2" spans="1:5" s="51" customFormat="1" ht="6.75" outlineLevel="1">
      <c r="A2" s="105"/>
      <c r="B2" s="106"/>
      <c r="C2" s="106"/>
      <c r="D2" s="106"/>
      <c r="E2" s="107"/>
    </row>
    <row r="3" spans="1:5" s="3" customFormat="1" ht="51" customHeight="1" outlineLevel="1">
      <c r="A3" s="907" t="s">
        <v>67</v>
      </c>
      <c r="B3" s="907"/>
      <c r="C3" s="937" t="s">
        <v>1210</v>
      </c>
      <c r="D3" s="937"/>
      <c r="E3" s="937"/>
    </row>
    <row r="4" spans="1:5" s="3" customFormat="1" ht="28.9" customHeight="1" outlineLevel="1">
      <c r="A4" s="903" t="s">
        <v>69</v>
      </c>
      <c r="B4" s="903"/>
      <c r="C4" s="909" t="s">
        <v>1036</v>
      </c>
      <c r="D4" s="909"/>
      <c r="E4" s="909"/>
    </row>
    <row r="5" spans="1:5" s="51" customFormat="1" ht="6.75">
      <c r="A5" s="108"/>
      <c r="B5" s="109"/>
      <c r="C5" s="109"/>
      <c r="D5" s="109"/>
      <c r="E5" s="110"/>
    </row>
    <row r="6" spans="1:5" ht="23.25" thickBot="1">
      <c r="A6" s="905" t="s">
        <v>71</v>
      </c>
      <c r="B6" s="905"/>
      <c r="C6" s="905"/>
      <c r="D6" s="905"/>
      <c r="E6" s="905"/>
    </row>
    <row r="7" spans="1:5" outlineLevel="1">
      <c r="A7" s="910" t="s">
        <v>72</v>
      </c>
      <c r="B7" s="910"/>
      <c r="C7" s="910"/>
      <c r="D7" s="910"/>
      <c r="E7" s="910"/>
    </row>
    <row r="8" spans="1:5" ht="56.45" customHeight="1" outlineLevel="1">
      <c r="A8" s="903" t="s">
        <v>73</v>
      </c>
      <c r="B8" s="903"/>
      <c r="C8" s="904"/>
      <c r="D8" s="904"/>
      <c r="E8" s="904"/>
    </row>
    <row r="9" spans="1:5" s="112" customFormat="1" ht="6.75">
      <c r="A9" s="111"/>
    </row>
    <row r="10" spans="1:5" ht="23.25" thickBot="1">
      <c r="A10" s="905" t="s">
        <v>1211</v>
      </c>
      <c r="B10" s="905"/>
      <c r="C10" s="905"/>
      <c r="D10" s="905"/>
      <c r="E10" s="905"/>
    </row>
    <row r="11" spans="1:5" ht="16.5" customHeight="1" outlineLevel="1" thickBot="1">
      <c r="A11" s="307" t="s">
        <v>75</v>
      </c>
      <c r="B11" s="308" t="s">
        <v>1212</v>
      </c>
      <c r="C11" s="308" t="s">
        <v>1213</v>
      </c>
      <c r="D11" s="308" t="s">
        <v>1214</v>
      </c>
      <c r="E11" s="308" t="s">
        <v>1215</v>
      </c>
    </row>
    <row r="12" spans="1:5" outlineLevel="1">
      <c r="A12" s="118" t="s">
        <v>1216</v>
      </c>
      <c r="B12" s="119" t="s">
        <v>1036</v>
      </c>
      <c r="C12" s="119"/>
      <c r="D12" s="119"/>
      <c r="E12" s="120"/>
    </row>
    <row r="13" spans="1:5" ht="30.95" customHeight="1" thickBot="1">
      <c r="A13" s="905" t="s">
        <v>1217</v>
      </c>
      <c r="B13" s="905"/>
      <c r="C13" s="140"/>
      <c r="D13" s="140"/>
      <c r="E13" s="306"/>
    </row>
    <row r="14" spans="1:5" ht="18.75" outlineLevel="1" thickBot="1">
      <c r="A14" s="307" t="s">
        <v>75</v>
      </c>
      <c r="B14" s="308" t="s">
        <v>1212</v>
      </c>
      <c r="C14" s="308" t="s">
        <v>1213</v>
      </c>
      <c r="D14" s="308" t="s">
        <v>1214</v>
      </c>
      <c r="E14" s="308" t="s">
        <v>1215</v>
      </c>
    </row>
    <row r="15" spans="1:5" ht="60.95" customHeight="1">
      <c r="A15" s="309" t="s">
        <v>1216</v>
      </c>
      <c r="B15" s="167" t="s">
        <v>1218</v>
      </c>
      <c r="C15" s="310" t="s">
        <v>223</v>
      </c>
      <c r="D15" s="311" t="s">
        <v>223</v>
      </c>
      <c r="E15" s="311"/>
    </row>
    <row r="16" spans="1:5" ht="54" customHeight="1">
      <c r="A16" s="312" t="s">
        <v>1219</v>
      </c>
      <c r="B16" s="313" t="s">
        <v>1220</v>
      </c>
      <c r="C16" s="314" t="s">
        <v>1221</v>
      </c>
      <c r="D16" s="315" t="s">
        <v>1015</v>
      </c>
      <c r="E16" s="315"/>
    </row>
    <row r="17" spans="1:5" ht="38.1" customHeight="1">
      <c r="A17" s="309" t="s">
        <v>1222</v>
      </c>
      <c r="B17" s="316" t="s">
        <v>1223</v>
      </c>
      <c r="C17" s="310" t="s">
        <v>1224</v>
      </c>
      <c r="D17" s="311" t="s">
        <v>1224</v>
      </c>
      <c r="E17" s="311"/>
    </row>
    <row r="18" spans="1:5" ht="45">
      <c r="A18" s="312" t="s">
        <v>1225</v>
      </c>
      <c r="B18" s="313" t="s">
        <v>1226</v>
      </c>
      <c r="C18" s="314" t="s">
        <v>223</v>
      </c>
      <c r="D18" s="315" t="s">
        <v>223</v>
      </c>
      <c r="E18" s="315"/>
    </row>
    <row r="19" spans="1:5" ht="37.15" customHeight="1">
      <c r="A19" s="309" t="s">
        <v>1227</v>
      </c>
      <c r="B19" s="316" t="s">
        <v>1228</v>
      </c>
      <c r="C19" s="310" t="s">
        <v>223</v>
      </c>
      <c r="D19" s="311" t="s">
        <v>223</v>
      </c>
      <c r="E19" s="311"/>
    </row>
    <row r="20" spans="1:5" ht="40.5" customHeight="1">
      <c r="A20" s="312" t="s">
        <v>1229</v>
      </c>
      <c r="B20" s="313" t="s">
        <v>1230</v>
      </c>
      <c r="C20" s="314" t="s">
        <v>1015</v>
      </c>
      <c r="D20" s="315" t="s">
        <v>1015</v>
      </c>
      <c r="E20" s="315"/>
    </row>
    <row r="21" spans="1:5" ht="87.75" customHeight="1">
      <c r="A21" s="309" t="s">
        <v>1231</v>
      </c>
      <c r="B21" s="316" t="s">
        <v>1232</v>
      </c>
      <c r="C21" s="520" t="s">
        <v>1233</v>
      </c>
      <c r="D21" s="311" t="s">
        <v>1233</v>
      </c>
      <c r="E21" s="310"/>
    </row>
    <row r="22" spans="1:5" ht="7.5" customHeight="1">
      <c r="A22" s="118"/>
      <c r="B22" s="118"/>
      <c r="C22" s="118"/>
      <c r="D22" s="118"/>
      <c r="E22" s="118"/>
    </row>
    <row r="23" spans="1:5">
      <c r="A23" s="96"/>
      <c r="E23" s="162"/>
    </row>
    <row r="24" spans="1:5" ht="14.1" customHeight="1">
      <c r="A24" s="906" t="s">
        <v>54</v>
      </c>
      <c r="B24" s="906"/>
      <c r="C24" s="906"/>
      <c r="D24" s="906"/>
      <c r="E24" s="906"/>
    </row>
  </sheetData>
  <sheetProtection formatCells="0" formatColumns="0" formatRows="0" selectLockedCells="1" sort="0" autoFilter="0" selectUnlockedCells="1"/>
  <protectedRanges>
    <protectedRange sqref="B12:E12" name="Details"/>
    <protectedRange sqref="C8:E8" name="Specifics"/>
  </protectedRanges>
  <mergeCells count="11">
    <mergeCell ref="A8:B8"/>
    <mergeCell ref="C8:E8"/>
    <mergeCell ref="A10:E10"/>
    <mergeCell ref="A13:B13"/>
    <mergeCell ref="A24:E24"/>
    <mergeCell ref="A7:E7"/>
    <mergeCell ref="A3:B3"/>
    <mergeCell ref="C3:E3"/>
    <mergeCell ref="A4:B4"/>
    <mergeCell ref="C4:E4"/>
    <mergeCell ref="A6:E6"/>
  </mergeCells>
  <pageMargins left="0.7" right="0.7" top="0.75" bottom="0.75" header="0.3" footer="0.3"/>
  <pageSetup paperSize="5"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HF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62BCE-F780-4BF4-8A48-4D7DC5AA26E9}">
  <sheetPr codeName="Sheet20">
    <tabColor rgb="FF0070C0"/>
    <outlinePr summaryBelow="0" summaryRight="0"/>
    <pageSetUpPr fitToPage="1"/>
  </sheetPr>
  <dimension ref="A1:E30"/>
  <sheetViews>
    <sheetView workbookViewId="0">
      <selection activeCell="C8" sqref="C8:E8"/>
    </sheetView>
  </sheetViews>
  <sheetFormatPr defaultColWidth="8.85546875" defaultRowHeight="18" outlineLevelRow="1"/>
  <cols>
    <col min="1" max="1" width="11" style="135" customWidth="1"/>
    <col min="2" max="2" width="67.140625" style="3" customWidth="1"/>
    <col min="3" max="3" width="24.42578125" style="3" customWidth="1"/>
    <col min="4" max="4" width="40.42578125" style="3" customWidth="1"/>
    <col min="5" max="5" width="37.85546875" style="136" customWidth="1"/>
    <col min="6" max="16384" width="8.85546875" style="3"/>
  </cols>
  <sheetData>
    <row r="1" spans="1:5" s="95" customFormat="1" ht="26.25" thickBot="1">
      <c r="A1" s="102" t="s">
        <v>1234</v>
      </c>
      <c r="B1" s="102"/>
      <c r="C1" s="102"/>
      <c r="D1" s="102"/>
      <c r="E1" s="102"/>
    </row>
    <row r="2" spans="1:5" s="51" customFormat="1" ht="6.75" outlineLevel="1">
      <c r="A2" s="121"/>
      <c r="B2" s="106"/>
      <c r="C2" s="106"/>
      <c r="D2" s="106"/>
      <c r="E2" s="122"/>
    </row>
    <row r="3" spans="1:5" ht="53.25" customHeight="1" outlineLevel="1">
      <c r="A3" s="912" t="s">
        <v>67</v>
      </c>
      <c r="B3" s="912"/>
      <c r="C3" s="937" t="s">
        <v>1235</v>
      </c>
      <c r="D3" s="937"/>
      <c r="E3" s="937"/>
    </row>
    <row r="4" spans="1:5" outlineLevel="1">
      <c r="A4" s="913" t="s">
        <v>69</v>
      </c>
      <c r="B4" s="913"/>
      <c r="C4" s="959"/>
      <c r="D4" s="959"/>
      <c r="E4" s="959"/>
    </row>
    <row r="5" spans="1:5" s="51" customFormat="1" ht="17.100000000000001" customHeight="1">
      <c r="A5" s="125"/>
      <c r="B5" s="109"/>
      <c r="C5" s="109"/>
      <c r="D5" s="109"/>
      <c r="E5" s="126"/>
    </row>
    <row r="6" spans="1:5" s="95" customFormat="1" ht="24.75" thickBot="1">
      <c r="A6" s="911" t="s">
        <v>71</v>
      </c>
      <c r="B6" s="911"/>
      <c r="C6" s="911"/>
      <c r="D6" s="911"/>
      <c r="E6" s="911"/>
    </row>
    <row r="7" spans="1:5" s="95" customFormat="1" outlineLevel="1">
      <c r="A7" s="914" t="s">
        <v>72</v>
      </c>
      <c r="B7" s="914"/>
      <c r="C7" s="914"/>
      <c r="D7" s="914"/>
      <c r="E7" s="914"/>
    </row>
    <row r="8" spans="1:5" s="95" customFormat="1" ht="33.6" customHeight="1" outlineLevel="1">
      <c r="A8" s="903" t="s">
        <v>73</v>
      </c>
      <c r="B8" s="903"/>
      <c r="C8" s="904" t="s">
        <v>1236</v>
      </c>
      <c r="D8" s="904"/>
      <c r="E8" s="904"/>
    </row>
    <row r="9" spans="1:5" s="112" customFormat="1" ht="14.45" customHeight="1">
      <c r="A9" s="111"/>
      <c r="E9" s="128"/>
    </row>
    <row r="10" spans="1:5" ht="24.75" thickBot="1">
      <c r="A10" s="911" t="s">
        <v>1237</v>
      </c>
      <c r="B10" s="911"/>
      <c r="C10" s="911"/>
      <c r="D10" s="911"/>
      <c r="E10" s="911"/>
    </row>
    <row r="11" spans="1:5" outlineLevel="1">
      <c r="A11" s="317" t="s">
        <v>75</v>
      </c>
      <c r="B11" s="165" t="s">
        <v>1238</v>
      </c>
      <c r="C11" s="165" t="s">
        <v>1239</v>
      </c>
      <c r="D11" s="165" t="s">
        <v>159</v>
      </c>
      <c r="E11" s="318" t="s">
        <v>1240</v>
      </c>
    </row>
    <row r="12" spans="1:5" ht="54.6" customHeight="1" outlineLevel="1">
      <c r="A12" s="132" t="s">
        <v>1241</v>
      </c>
      <c r="B12" s="319" t="s">
        <v>1242</v>
      </c>
      <c r="C12" s="158" t="s">
        <v>223</v>
      </c>
      <c r="D12" s="99"/>
      <c r="E12" s="134"/>
    </row>
    <row r="13" spans="1:5" ht="39.950000000000003" customHeight="1" outlineLevel="1">
      <c r="A13" s="132" t="s">
        <v>1243</v>
      </c>
      <c r="B13" s="319" t="s">
        <v>1244</v>
      </c>
      <c r="C13" s="158" t="s">
        <v>1245</v>
      </c>
      <c r="D13" s="99"/>
      <c r="E13" s="134"/>
    </row>
    <row r="14" spans="1:5" ht="39.950000000000003" customHeight="1" outlineLevel="1">
      <c r="A14" s="132" t="s">
        <v>1246</v>
      </c>
      <c r="B14" s="319" t="s">
        <v>1247</v>
      </c>
      <c r="C14" s="158" t="s">
        <v>1248</v>
      </c>
      <c r="D14" s="99"/>
      <c r="E14" s="134"/>
    </row>
    <row r="15" spans="1:5" ht="39.950000000000003" customHeight="1" outlineLevel="1">
      <c r="A15" s="132" t="s">
        <v>1249</v>
      </c>
      <c r="B15" s="319" t="s">
        <v>1250</v>
      </c>
      <c r="C15" s="158" t="s">
        <v>1251</v>
      </c>
      <c r="D15" s="99"/>
      <c r="E15" s="134"/>
    </row>
    <row r="16" spans="1:5" ht="39.950000000000003" customHeight="1" outlineLevel="1">
      <c r="A16" s="132" t="s">
        <v>1252</v>
      </c>
      <c r="B16" s="319" t="s">
        <v>1253</v>
      </c>
      <c r="C16" s="158" t="s">
        <v>1015</v>
      </c>
      <c r="D16" s="99"/>
      <c r="E16" s="134"/>
    </row>
    <row r="17" spans="1:5" ht="17.45" customHeight="1" outlineLevel="1">
      <c r="A17" s="137"/>
      <c r="E17" s="162"/>
    </row>
    <row r="18" spans="1:5" ht="39.950000000000003" customHeight="1" outlineLevel="1">
      <c r="A18" s="137" t="s">
        <v>54</v>
      </c>
    </row>
    <row r="19" spans="1:5" ht="30.95" customHeight="1" outlineLevel="1"/>
    <row r="20" spans="1:5" ht="39.950000000000003" customHeight="1" outlineLevel="1"/>
    <row r="21" spans="1:5" ht="39.950000000000003" customHeight="1" outlineLevel="1"/>
    <row r="22" spans="1:5" ht="39.950000000000003" customHeight="1" outlineLevel="1"/>
    <row r="23" spans="1:5" ht="29.1" customHeight="1" outlineLevel="1"/>
    <row r="24" spans="1:5" ht="53.25" customHeight="1" outlineLevel="1"/>
    <row r="25" spans="1:5" ht="33" customHeight="1" outlineLevel="1"/>
    <row r="26" spans="1:5" ht="137.25" customHeight="1" outlineLevel="1"/>
    <row r="27" spans="1:5" ht="107.25" customHeight="1" outlineLevel="1"/>
    <row r="28" spans="1:5" ht="110.25" customHeight="1" outlineLevel="1"/>
    <row r="29" spans="1:5" ht="93.75" customHeight="1" outlineLevel="1"/>
    <row r="30" spans="1:5" ht="5.0999999999999996" customHeight="1"/>
  </sheetData>
  <sheetProtection formatCells="0" formatColumns="0" formatRows="0" selectLockedCells="1" sort="0" autoFilter="0" selectUnlockedCells="1"/>
  <protectedRanges>
    <protectedRange sqref="C8" name="Specifics"/>
    <protectedRange sqref="E16 E11:E14" name="Terminology"/>
  </protectedRanges>
  <mergeCells count="9">
    <mergeCell ref="A8:B8"/>
    <mergeCell ref="C8:E8"/>
    <mergeCell ref="A10:E10"/>
    <mergeCell ref="A3:B3"/>
    <mergeCell ref="C3:E3"/>
    <mergeCell ref="A4:B4"/>
    <mergeCell ref="C4:E4"/>
    <mergeCell ref="A6:E6"/>
    <mergeCell ref="A7:E7"/>
  </mergeCells>
  <phoneticPr fontId="141" type="noConversion"/>
  <pageMargins left="0.7" right="0.7" top="0.75" bottom="0.75" header="0.3" footer="0.3"/>
  <pageSetup paperSize="5" scale="88"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32815-5A34-446B-B32E-D304ED96F222}">
  <sheetPr codeName="Sheet2">
    <outlinePr summaryBelow="0" summaryRight="0"/>
    <pageSetUpPr fitToPage="1"/>
  </sheetPr>
  <dimension ref="A1:E56"/>
  <sheetViews>
    <sheetView zoomScaleNormal="100" workbookViewId="0">
      <selection activeCell="A29" sqref="A29"/>
    </sheetView>
  </sheetViews>
  <sheetFormatPr defaultColWidth="9.140625" defaultRowHeight="18" outlineLevelRow="1"/>
  <cols>
    <col min="1" max="1" width="4.28515625" style="3" customWidth="1"/>
    <col min="2" max="2" width="7.5703125" style="44" customWidth="1"/>
    <col min="3" max="3" width="68.42578125" style="44" customWidth="1"/>
    <col min="4" max="4" width="20.28515625" style="44" customWidth="1"/>
    <col min="5" max="5" width="74.42578125" style="43" customWidth="1"/>
    <col min="6" max="16384" width="9.140625" style="3"/>
  </cols>
  <sheetData>
    <row r="1" spans="1:5" ht="26.25" thickBot="1">
      <c r="A1" s="1"/>
      <c r="B1" s="896" t="s">
        <v>0</v>
      </c>
      <c r="C1" s="896"/>
      <c r="D1" s="896"/>
      <c r="E1" s="2"/>
    </row>
    <row r="2" spans="1:5" s="4" customFormat="1" ht="8.25">
      <c r="B2" s="5"/>
      <c r="C2" s="5"/>
      <c r="D2" s="5"/>
      <c r="E2" s="6"/>
    </row>
    <row r="3" spans="1:5" s="4" customFormat="1" ht="8.25">
      <c r="B3" s="5"/>
      <c r="C3" s="5"/>
      <c r="D3" s="5"/>
      <c r="E3" s="6"/>
    </row>
    <row r="4" spans="1:5" ht="21" customHeight="1" thickBot="1">
      <c r="B4" s="7" t="s">
        <v>1</v>
      </c>
      <c r="C4" s="8" t="s">
        <v>2</v>
      </c>
      <c r="D4" s="8" t="s">
        <v>3</v>
      </c>
      <c r="E4" s="8" t="s">
        <v>4</v>
      </c>
    </row>
    <row r="5" spans="1:5" ht="21" customHeight="1" thickBot="1">
      <c r="B5" s="9" t="s">
        <v>5</v>
      </c>
      <c r="C5" s="10"/>
      <c r="D5" s="10"/>
      <c r="E5" s="11"/>
    </row>
    <row r="6" spans="1:5" ht="22.5" outlineLevel="1">
      <c r="A6" s="897" t="s">
        <v>6</v>
      </c>
      <c r="B6" s="12">
        <f>MAX($B$4:B5)+1</f>
        <v>1</v>
      </c>
      <c r="C6" s="13" t="s">
        <v>7</v>
      </c>
      <c r="D6" s="14" t="s">
        <v>8</v>
      </c>
      <c r="E6" s="15"/>
    </row>
    <row r="7" spans="1:5" ht="22.5" outlineLevel="1">
      <c r="A7" s="897"/>
      <c r="B7" s="12">
        <f>MAX($B$6:B6)+1</f>
        <v>2</v>
      </c>
      <c r="C7" s="16" t="s">
        <v>9</v>
      </c>
      <c r="D7" s="14" t="s">
        <v>10</v>
      </c>
      <c r="E7" s="15"/>
    </row>
    <row r="8" spans="1:5" ht="22.5" outlineLevel="1">
      <c r="A8" s="897"/>
      <c r="B8" s="12">
        <f>MAX($B$6:B7)+1</f>
        <v>3</v>
      </c>
      <c r="C8" s="16" t="s">
        <v>11</v>
      </c>
      <c r="D8" s="14" t="s">
        <v>10</v>
      </c>
      <c r="E8" s="15"/>
    </row>
    <row r="9" spans="1:5" ht="22.5" outlineLevel="1">
      <c r="A9" s="897"/>
      <c r="B9" s="12">
        <f>MAX($B$4:B8)+1</f>
        <v>4</v>
      </c>
      <c r="C9" s="13" t="s">
        <v>12</v>
      </c>
      <c r="D9" s="14" t="s">
        <v>10</v>
      </c>
      <c r="E9" s="15"/>
    </row>
    <row r="10" spans="1:5" ht="23.25" outlineLevel="1" thickBot="1">
      <c r="A10" s="897"/>
      <c r="B10" s="12">
        <f>MAX($B$4:B9)+1</f>
        <v>5</v>
      </c>
      <c r="C10" s="13" t="s">
        <v>13</v>
      </c>
      <c r="D10" s="14" t="s">
        <v>10</v>
      </c>
      <c r="E10" s="15"/>
    </row>
    <row r="11" spans="1:5" ht="29.25" outlineLevel="1" thickBot="1">
      <c r="A11" s="897"/>
      <c r="B11" s="9" t="s">
        <v>14</v>
      </c>
      <c r="C11" s="17"/>
      <c r="D11" s="17"/>
      <c r="E11" s="18"/>
    </row>
    <row r="12" spans="1:5" ht="28.5">
      <c r="B12" s="19">
        <v>14</v>
      </c>
      <c r="C12" s="20" t="s">
        <v>15</v>
      </c>
      <c r="D12" s="21" t="s">
        <v>10</v>
      </c>
      <c r="E12" s="24"/>
    </row>
    <row r="13" spans="1:5" ht="28.5" outlineLevel="1">
      <c r="A13" s="898" t="s">
        <v>16</v>
      </c>
      <c r="B13" s="22">
        <v>15</v>
      </c>
      <c r="C13" s="23" t="s">
        <v>17</v>
      </c>
      <c r="D13" s="21" t="s">
        <v>10</v>
      </c>
      <c r="E13" s="24"/>
    </row>
    <row r="14" spans="1:5" ht="28.5" outlineLevel="1">
      <c r="A14" s="898"/>
      <c r="B14" s="22">
        <f>MAX($B$6:B13)+1</f>
        <v>16</v>
      </c>
      <c r="C14" s="23" t="s">
        <v>18</v>
      </c>
      <c r="D14" s="21" t="s">
        <v>10</v>
      </c>
      <c r="E14" s="24"/>
    </row>
    <row r="15" spans="1:5" ht="23.25" customHeight="1" outlineLevel="1">
      <c r="A15" s="898"/>
      <c r="B15" s="22">
        <f>MAX($B$6:B14)+1</f>
        <v>17</v>
      </c>
      <c r="C15" s="23" t="s">
        <v>19</v>
      </c>
      <c r="D15" s="21" t="s">
        <v>10</v>
      </c>
      <c r="E15" s="25"/>
    </row>
    <row r="16" spans="1:5" ht="23.25" customHeight="1" outlineLevel="1">
      <c r="A16" s="898"/>
      <c r="B16" s="22">
        <f>MAX($B$6:B15)+1</f>
        <v>18</v>
      </c>
      <c r="C16" s="23" t="s">
        <v>20</v>
      </c>
      <c r="D16" s="21" t="s">
        <v>10</v>
      </c>
      <c r="E16" s="25"/>
    </row>
    <row r="17" spans="1:5" ht="23.25" customHeight="1" outlineLevel="1">
      <c r="A17" s="26"/>
      <c r="B17" s="22">
        <f>MAX($B$6:B16)+1</f>
        <v>19</v>
      </c>
      <c r="C17" s="27" t="s">
        <v>21</v>
      </c>
      <c r="D17" s="21" t="s">
        <v>10</v>
      </c>
      <c r="E17" s="25"/>
    </row>
    <row r="18" spans="1:5" ht="23.25" customHeight="1" outlineLevel="1">
      <c r="A18" s="26"/>
      <c r="B18" s="22">
        <f>MAX($B$6:B17)+1</f>
        <v>20</v>
      </c>
      <c r="C18" s="27" t="s">
        <v>22</v>
      </c>
      <c r="D18" s="21" t="s">
        <v>10</v>
      </c>
      <c r="E18" s="25"/>
    </row>
    <row r="19" spans="1:5" ht="23.25" customHeight="1" outlineLevel="1">
      <c r="A19" s="26"/>
      <c r="B19" s="22">
        <f>MAX($B$6:B18)+1</f>
        <v>21</v>
      </c>
      <c r="C19" s="27" t="s">
        <v>23</v>
      </c>
      <c r="D19" s="21" t="s">
        <v>10</v>
      </c>
      <c r="E19" s="25"/>
    </row>
    <row r="20" spans="1:5" ht="23.25" customHeight="1" outlineLevel="1" thickBot="1">
      <c r="A20" s="26"/>
      <c r="B20" s="22">
        <f>MAX($B$6:B19)+1</f>
        <v>22</v>
      </c>
      <c r="C20" s="27" t="s">
        <v>24</v>
      </c>
      <c r="D20" s="21" t="s">
        <v>10</v>
      </c>
      <c r="E20" s="25"/>
    </row>
    <row r="21" spans="1:5" ht="23.1" customHeight="1" outlineLevel="1" thickBot="1">
      <c r="A21" s="26"/>
      <c r="B21" s="9" t="s">
        <v>25</v>
      </c>
      <c r="C21" s="17"/>
      <c r="D21" s="17"/>
      <c r="E21" s="18"/>
    </row>
    <row r="22" spans="1:5" ht="21" customHeight="1" outlineLevel="1">
      <c r="A22" s="899" t="s">
        <v>26</v>
      </c>
      <c r="B22" s="28">
        <f>MAX($B$4:B21)+1</f>
        <v>23</v>
      </c>
      <c r="C22" s="29" t="s">
        <v>27</v>
      </c>
      <c r="D22" s="30" t="s">
        <v>10</v>
      </c>
      <c r="E22" s="31"/>
    </row>
    <row r="23" spans="1:5" ht="22.5" outlineLevel="1">
      <c r="A23" s="899"/>
      <c r="B23" s="28">
        <f>MAX($B$4:B22)+1</f>
        <v>24</v>
      </c>
      <c r="C23" s="32" t="s">
        <v>28</v>
      </c>
      <c r="D23" s="30" t="s">
        <v>10</v>
      </c>
      <c r="E23" s="31"/>
    </row>
    <row r="24" spans="1:5" ht="22.5" outlineLevel="1">
      <c r="A24" s="899"/>
      <c r="B24" s="28">
        <f>MAX($B$4:B23)+1</f>
        <v>25</v>
      </c>
      <c r="C24" s="32" t="s">
        <v>29</v>
      </c>
      <c r="D24" s="30" t="s">
        <v>10</v>
      </c>
      <c r="E24" s="31"/>
    </row>
    <row r="25" spans="1:5" ht="22.5" outlineLevel="1">
      <c r="A25" s="899"/>
      <c r="B25" s="28">
        <f>MAX($B$4:B24)+1</f>
        <v>26</v>
      </c>
      <c r="C25" s="29" t="s">
        <v>30</v>
      </c>
      <c r="D25" s="30" t="s">
        <v>10</v>
      </c>
      <c r="E25" s="31"/>
    </row>
    <row r="26" spans="1:5" ht="22.5" outlineLevel="1">
      <c r="A26" s="899"/>
      <c r="B26" s="28">
        <f>MAX($B$4:B25)+1</f>
        <v>27</v>
      </c>
      <c r="C26" s="32" t="s">
        <v>31</v>
      </c>
      <c r="D26" s="30" t="s">
        <v>10</v>
      </c>
      <c r="E26" s="31"/>
    </row>
    <row r="27" spans="1:5" ht="22.5" outlineLevel="1">
      <c r="A27" s="899"/>
      <c r="B27" s="28">
        <f>MAX($B$4:B26)+1</f>
        <v>28</v>
      </c>
      <c r="C27" s="29" t="s">
        <v>32</v>
      </c>
      <c r="D27" s="30" t="s">
        <v>10</v>
      </c>
      <c r="E27" s="31"/>
    </row>
    <row r="28" spans="1:5" ht="22.5" outlineLevel="1">
      <c r="A28" s="33"/>
      <c r="B28" s="28">
        <f>MAX($B$4:B27)+1</f>
        <v>29</v>
      </c>
      <c r="C28" s="29" t="s">
        <v>33</v>
      </c>
      <c r="D28" s="30" t="s">
        <v>10</v>
      </c>
      <c r="E28" s="31"/>
    </row>
    <row r="29" spans="1:5" ht="22.5" outlineLevel="1">
      <c r="A29" s="33"/>
      <c r="B29" s="28">
        <f>MAX($B$4:B28)+1</f>
        <v>30</v>
      </c>
      <c r="C29" s="29" t="s">
        <v>34</v>
      </c>
      <c r="D29" s="30" t="s">
        <v>10</v>
      </c>
      <c r="E29" s="31"/>
    </row>
    <row r="30" spans="1:5" ht="22.5" outlineLevel="1">
      <c r="A30" s="33"/>
      <c r="B30" s="28">
        <f>MAX($B$4:B29)+1</f>
        <v>31</v>
      </c>
      <c r="C30" s="29" t="s">
        <v>35</v>
      </c>
      <c r="D30" s="30" t="s">
        <v>10</v>
      </c>
      <c r="E30" s="31"/>
    </row>
    <row r="31" spans="1:5" ht="22.5" outlineLevel="1">
      <c r="A31" s="33"/>
      <c r="B31" s="28">
        <f>MAX($B$5:B30)+1</f>
        <v>32</v>
      </c>
      <c r="C31" s="29" t="s">
        <v>36</v>
      </c>
      <c r="D31" s="30" t="s">
        <v>10</v>
      </c>
      <c r="E31" s="31"/>
    </row>
    <row r="32" spans="1:5" ht="23.25" outlineLevel="1" thickBot="1">
      <c r="A32" s="33"/>
      <c r="B32" s="28">
        <f>MAX($B$4:B30)+1</f>
        <v>32</v>
      </c>
      <c r="C32" s="29" t="s">
        <v>37</v>
      </c>
      <c r="D32" s="30" t="s">
        <v>10</v>
      </c>
      <c r="E32" s="31"/>
    </row>
    <row r="33" spans="1:5" ht="29.25" outlineLevel="1" thickBot="1">
      <c r="A33" s="33"/>
      <c r="B33" s="9" t="s">
        <v>38</v>
      </c>
      <c r="C33" s="35"/>
      <c r="D33" s="17"/>
      <c r="E33" s="18"/>
    </row>
    <row r="34" spans="1:5" ht="22.5" outlineLevel="1">
      <c r="A34" s="900" t="s">
        <v>39</v>
      </c>
      <c r="B34" s="36">
        <f>MAX($B$4:B33)+1</f>
        <v>33</v>
      </c>
      <c r="C34" s="37" t="s">
        <v>40</v>
      </c>
      <c r="D34" s="38" t="s">
        <v>41</v>
      </c>
      <c r="E34" s="39"/>
    </row>
    <row r="35" spans="1:5" ht="22.5" outlineLevel="1">
      <c r="A35" s="900"/>
      <c r="B35" s="36">
        <f>MAX($B$4:B34)+1</f>
        <v>34</v>
      </c>
      <c r="C35" s="37" t="s">
        <v>42</v>
      </c>
      <c r="D35" s="38" t="s">
        <v>41</v>
      </c>
      <c r="E35" s="39"/>
    </row>
    <row r="36" spans="1:5" ht="22.5" outlineLevel="1">
      <c r="A36" s="900"/>
      <c r="B36" s="36">
        <f>MAX($B$4:B35)+1</f>
        <v>35</v>
      </c>
      <c r="C36" s="37" t="s">
        <v>43</v>
      </c>
      <c r="D36" s="38" t="s">
        <v>41</v>
      </c>
      <c r="E36" s="39"/>
    </row>
    <row r="37" spans="1:5" ht="21" customHeight="1" outlineLevel="1">
      <c r="A37" s="900"/>
      <c r="B37" s="36">
        <f>MAX($B$4:B36)+1</f>
        <v>36</v>
      </c>
      <c r="C37" s="37" t="s">
        <v>44</v>
      </c>
      <c r="D37" s="38" t="s">
        <v>41</v>
      </c>
      <c r="E37" s="39"/>
    </row>
    <row r="38" spans="1:5" ht="21" customHeight="1" outlineLevel="1">
      <c r="A38" s="40"/>
      <c r="B38" s="36">
        <f>MAX($B$4:B37)+1</f>
        <v>37</v>
      </c>
      <c r="C38" s="37" t="s">
        <v>45</v>
      </c>
      <c r="D38" s="38" t="s">
        <v>41</v>
      </c>
      <c r="E38" s="39"/>
    </row>
    <row r="39" spans="1:5" ht="21" customHeight="1" outlineLevel="1" thickBot="1">
      <c r="A39" s="40"/>
      <c r="B39" s="34">
        <f>MAX($B$6:B38)+1</f>
        <v>38</v>
      </c>
      <c r="C39" s="41" t="s">
        <v>46</v>
      </c>
      <c r="D39" s="38" t="s">
        <v>41</v>
      </c>
      <c r="E39" s="39"/>
    </row>
    <row r="40" spans="1:5" ht="29.25" thickBot="1">
      <c r="A40" s="40"/>
      <c r="B40" s="9" t="s">
        <v>47</v>
      </c>
      <c r="C40" s="17"/>
      <c r="D40" s="17"/>
      <c r="E40" s="18"/>
    </row>
    <row r="41" spans="1:5" ht="22.5" outlineLevel="1">
      <c r="B41" s="36">
        <f>MAX($B$4:B40)+1</f>
        <v>39</v>
      </c>
      <c r="C41" s="37" t="s">
        <v>48</v>
      </c>
      <c r="D41" s="38"/>
      <c r="E41" s="39"/>
    </row>
    <row r="42" spans="1:5" ht="23.1" customHeight="1" outlineLevel="1">
      <c r="A42" s="42"/>
      <c r="B42" s="36">
        <v>37</v>
      </c>
      <c r="C42" s="41" t="s">
        <v>49</v>
      </c>
      <c r="D42" s="38"/>
      <c r="E42" s="39"/>
    </row>
    <row r="43" spans="1:5" ht="23.1" customHeight="1" outlineLevel="1">
      <c r="A43" s="42"/>
      <c r="B43" s="901" t="s">
        <v>50</v>
      </c>
      <c r="C43" s="901"/>
      <c r="D43" s="901"/>
    </row>
    <row r="44" spans="1:5" outlineLevel="1">
      <c r="A44" s="42"/>
      <c r="C44" s="45" t="s">
        <v>51</v>
      </c>
    </row>
    <row r="45" spans="1:5" outlineLevel="1">
      <c r="A45" s="42"/>
      <c r="C45" s="46" t="s">
        <v>52</v>
      </c>
    </row>
    <row r="46" spans="1:5" outlineLevel="1">
      <c r="A46" s="42"/>
      <c r="C46" s="47" t="s">
        <v>53</v>
      </c>
    </row>
    <row r="47" spans="1:5" ht="17.45" customHeight="1" outlineLevel="1">
      <c r="A47" s="42"/>
      <c r="B47" s="5"/>
      <c r="C47" s="5"/>
      <c r="D47" s="5"/>
      <c r="E47" s="6"/>
    </row>
    <row r="48" spans="1:5" outlineLevel="1">
      <c r="A48" s="42"/>
      <c r="B48" s="895" t="s">
        <v>54</v>
      </c>
      <c r="C48" s="895"/>
      <c r="D48" s="895"/>
      <c r="E48" s="895"/>
    </row>
    <row r="49" spans="1:5" outlineLevel="1">
      <c r="A49" s="42"/>
    </row>
    <row r="50" spans="1:5" outlineLevel="1">
      <c r="A50" s="42"/>
    </row>
    <row r="55" spans="1:5" s="4" customFormat="1">
      <c r="B55" s="44"/>
      <c r="C55" s="44"/>
      <c r="D55" s="44"/>
      <c r="E55" s="43"/>
    </row>
    <row r="56" spans="1:5" ht="15" customHeight="1"/>
  </sheetData>
  <sheetProtection sheet="1" objects="1" scenarios="1" formatCells="0" formatColumns="0" formatRows="0" selectLockedCells="1" sort="0" autoFilter="0" pivotTables="0" selectUnlockedCells="1"/>
  <mergeCells count="7">
    <mergeCell ref="B48:E48"/>
    <mergeCell ref="B1:D1"/>
    <mergeCell ref="A6:A11"/>
    <mergeCell ref="A13:A16"/>
    <mergeCell ref="A22:A27"/>
    <mergeCell ref="A34:A37"/>
    <mergeCell ref="B43:D43"/>
  </mergeCells>
  <dataValidations count="1">
    <dataValidation type="list" allowBlank="1" showInputMessage="1" showErrorMessage="1" sqref="D41:D42" xr:uid="{40975CE5-6AB9-4796-9F3D-A2F20B64168C}">
      <formula1>#REF!</formula1>
    </dataValidation>
  </dataValidations>
  <hyperlinks>
    <hyperlink ref="C16" location="'Visit Status'!A1" display="Reason Codes" xr:uid="{F691903B-EE6A-4AC9-8D57-4D405E130A21}"/>
    <hyperlink ref="C34" location="'Reports Listing'!A1" display="Report Listing" xr:uid="{4E57EFE8-47E6-4C74-81F7-B29482FA35E2}"/>
    <hyperlink ref="C36" location="'Security Roles'!A1" display="Security" xr:uid="{32A4CD09-D701-415F-80A7-5906F30B835B}"/>
    <hyperlink ref="C6" location="Terminology!A1" display="Terminology" xr:uid="{D1C7C1DF-450D-4B88-9C5D-20305031EB40}"/>
    <hyperlink ref="C9" location="'Units of Measure'!A1" display="Units of Measure" xr:uid="{8AA5CBCB-8953-48BD-8570-629521649F7B}"/>
    <hyperlink ref="C10" location="Languages!A1" display="Languages" xr:uid="{495F65AB-65A9-4DAD-A005-031A5F788AE3}"/>
    <hyperlink ref="C13" location="'Visit Capture- Mobile'!A1" display="Visit Capture - Mobile" xr:uid="{A89B09D5-E1B7-4C6A-99F4-930C7B46B8FA}"/>
    <hyperlink ref="C14" location="'Visit Capture- TVV'!A1" display="Visit Capture - TVV" xr:uid="{63F10213-1CB5-43B4-8AEF-58442E81587D}"/>
    <hyperlink ref="C38" location="'Provider Portal Access'!A1" display="Provider Portal Access" xr:uid="{AF37985E-CCC0-45BB-9231-65EF6D24FB18}"/>
    <hyperlink ref="C35" location="'Business Intelligence Card List'!A1" display="Business Intelligence Card List" xr:uid="{5960736F-1AB7-429D-B99F-D2DF507D9415}"/>
    <hyperlink ref="C15" location="'Visit Exceptions'!A1" display="Visit Status" xr:uid="{DFC3FC17-87EF-4EAC-A24F-3173E9D5745B}"/>
    <hyperlink ref="C7" location="'Payer + Programs - ALL'!A1" display="'Payer + Programs - ALL'!A1" xr:uid="{6F58B8DE-1A06-4FC1-B1F8-E0A98C2DBEA5}"/>
    <hyperlink ref="C12" location="'User Security'!A1" display="'User Security'!A1" xr:uid="{1ECF9C71-0B7D-4464-9FCE-9D736025DEE3}"/>
    <hyperlink ref="C17" location="'Reason Codes'!A1" display="'Reason Codes'!A1" xr:uid="{F99CF26B-32BC-4505-B1BA-275BD0E08558}"/>
    <hyperlink ref="C18" location="'Task List'!A1" display="'Task List'!A1" xr:uid="{C1E44D4B-4F7E-4502-A4A2-EFE556B87FD2}"/>
    <hyperlink ref="C19" location="Scheduling!A1" display="Scheduling!A1" xr:uid="{CE5A5AAA-5843-4FBE-99DF-5216AF36E52F}"/>
    <hyperlink ref="C20" location="Devices!A1" display="Devices!A1" xr:uid="{A330AB1D-5A8C-41BE-876D-65B27BA92F45}"/>
    <hyperlink ref="C22" location="'SFTP setup'!A1" display="'SFTP setup'!A1" xr:uid="{0F27618F-7116-4DF6-B2AC-AC58BC9A151A}"/>
    <hyperlink ref="C23" location="Interfaces!A1" display="Interfaces!A1" xr:uid="{16B133B6-B37A-44EC-BBDC-9C8736292721}"/>
    <hyperlink ref="C24" location="Provider!A1" display="Provider!A1" xr:uid="{8898532B-A1D6-42D4-8BFF-439506D267C6}"/>
    <hyperlink ref="C25" location="'Provider Interface'!A1" display="'Provider Interface'!A1" xr:uid="{23A723C9-D6B6-4C8E-91C0-B6C853ED80A0}"/>
    <hyperlink ref="C26" location="Caregiver!A1" display="Caregiver!A1" xr:uid="{B725D37B-1AB7-4D57-A0D6-CB7D72365C84}"/>
    <hyperlink ref="C27" location="'Client-Member'!A1" display="'Client-Member'!A1" xr:uid="{9CFC2B91-B55A-4169-9F79-2A3FAE2AB0C0}"/>
    <hyperlink ref="C39" location="'CDS Portal Access'!A1" display="'CDS Portal Access'!A1" xr:uid="{07162E58-ADE5-41A4-9D68-A4B291F27B4E}"/>
    <hyperlink ref="C8" location="'Services + Modifiers - ALL'!A1" display="Services + Modifiers - ALL" xr:uid="{65404EEA-F909-4356-BE65-F28D9F2BB14E}"/>
    <hyperlink ref="C41" location="'Follow Ups and To-Do''s'!A1" display="'Follow Ups and To-Do''s'!A1" xr:uid="{2964C6F6-9572-42E7-9C48-8A69826C363E}"/>
    <hyperlink ref="C42" location="'Q&amp;A'!A1" display="Q&amp;A" xr:uid="{E346D3D1-7330-4897-B4BC-832F943575C0}"/>
    <hyperlink ref="C28" location="'Client-Member Interface'!A1" display="'Client-Member Interface'!A1" xr:uid="{F7BC4866-31F6-4EF6-B245-E0AB657C1902}"/>
    <hyperlink ref="C29" location="'Authorization Interface'!A1" display="'Authorization Interface'!A1" xr:uid="{19CDC154-0EB7-4E89-A2C0-9017C84494B0}"/>
    <hyperlink ref="C30" location="' ALT EVV Vendor Interface'!A1" display="ALT EVV Vendor Interface" xr:uid="{7C443BBE-237F-413C-BFF2-73857082A098}"/>
    <hyperlink ref="C31" location="'Data Warehouse Interface'!A1" display="Data Warehouse Interface" xr:uid="{4127A0C7-E818-4C7D-922A-B8CFE75DA7FC}"/>
    <hyperlink ref="C32" location="'Claims Gateway Interface'!A1" display="Claims Gateway Interface" xr:uid="{D5E88330-AFD2-486C-9E2A-F866251C4A21}"/>
    <hyperlink ref="C37" location="'Aggregator Portal Access'!A1" display="Aggregator Portal Access" xr:uid="{E3555908-E472-40F8-986D-E9DDDD603F5B}"/>
  </hyperlinks>
  <pageMargins left="0.7" right="0.7" top="0.75" bottom="0.75" header="0.3" footer="0.3"/>
  <pageSetup paperSize="5" scale="91" fitToHeight="16" orientation="landscape" r:id="rId1"/>
  <headerFooter>
    <oddHeader>&amp;R&amp;G</oddHeader>
    <oddFooter>&amp;C&amp;"Lato Light,Regular"page &amp;P|&amp;N&amp;R&amp;"Lato Light,Regular"&amp;A</oddFooter>
  </headerFooter>
  <ignoredErrors>
    <ignoredError sqref="D28:D29 D31:D32 D30" listDataValidation="1"/>
  </ignoredErrors>
  <drawing r:id="rId2"/>
  <legacyDrawingHF r:id="rId3"/>
  <tableParts count="1">
    <tablePart r:id="rId4"/>
  </tableParts>
  <extLst>
    <ext xmlns:x14="http://schemas.microsoft.com/office/spreadsheetml/2009/9/main" uri="{CCE6A557-97BC-4b89-ADB6-D9C93CAAB3DF}">
      <x14:dataValidations xmlns:xm="http://schemas.microsoft.com/office/excel/2006/main" count="20">
        <x14:dataValidation type="list" allowBlank="1" showInputMessage="1" showErrorMessage="1" xr:uid="{D788AF8F-31B4-4F82-AF66-B76D45F0BF27}">
          <x14:formula1>
            <xm:f>Status!D8:H8</xm:f>
          </x14:formula1>
          <xm:sqref>D32 D26</xm:sqref>
        </x14:dataValidation>
        <x14:dataValidation type="list" allowBlank="1" showInputMessage="1" showErrorMessage="1" xr:uid="{2E7B4CD9-9A3E-4F4A-86FE-300E0C9A39E3}">
          <x14:formula1>
            <xm:f>Status!D8:H8</xm:f>
          </x14:formula1>
          <xm:sqref>D31 D25</xm:sqref>
        </x14:dataValidation>
        <x14:dataValidation type="list" allowBlank="1" showInputMessage="1" showErrorMessage="1" xr:uid="{71A59A59-A319-4645-91F6-D38889504D88}">
          <x14:formula1>
            <xm:f>Status!D8:H8</xm:f>
          </x14:formula1>
          <xm:sqref>D27</xm:sqref>
        </x14:dataValidation>
        <x14:dataValidation type="list" allowBlank="1" showInputMessage="1" showErrorMessage="1" xr:uid="{04DADEB6-8A5A-4DB7-A34D-26805CBB652C}">
          <x14:formula1>
            <xm:f>Status!D8:H8</xm:f>
          </x14:formula1>
          <xm:sqref>D8</xm:sqref>
        </x14:dataValidation>
        <x14:dataValidation type="list" allowBlank="1" showInputMessage="1" showErrorMessage="1" xr:uid="{4E2DEF32-520D-4CA5-A351-6DD2DF64729B}">
          <x14:formula1>
            <xm:f>Status!D8:H8</xm:f>
          </x14:formula1>
          <xm:sqref>D9</xm:sqref>
        </x14:dataValidation>
        <x14:dataValidation type="list" allowBlank="1" showInputMessage="1" showErrorMessage="1" xr:uid="{23906F89-69C5-4064-B3E7-1274779642D1}">
          <x14:formula1>
            <xm:f>Status!D8:H8</xm:f>
          </x14:formula1>
          <xm:sqref>D10</xm:sqref>
        </x14:dataValidation>
        <x14:dataValidation type="list" allowBlank="1" showInputMessage="1" showErrorMessage="1" xr:uid="{4876E208-A2B1-42C5-AB89-6C7D18649890}">
          <x14:formula1>
            <xm:f>Status!D8:H8</xm:f>
          </x14:formula1>
          <xm:sqref>D13</xm:sqref>
        </x14:dataValidation>
        <x14:dataValidation type="list" allowBlank="1" showInputMessage="1" showErrorMessage="1" xr:uid="{96833D57-9ED4-41CB-987D-41C7C6A040D6}">
          <x14:formula1>
            <xm:f>Status!D8:H8</xm:f>
          </x14:formula1>
          <xm:sqref>D12</xm:sqref>
        </x14:dataValidation>
        <x14:dataValidation type="list" allowBlank="1" showInputMessage="1" showErrorMessage="1" xr:uid="{8FE36649-7219-46B3-8EFE-09502F2A175E}">
          <x14:formula1>
            <xm:f>Status!D8:H8</xm:f>
          </x14:formula1>
          <xm:sqref>D14</xm:sqref>
        </x14:dataValidation>
        <x14:dataValidation type="list" allowBlank="1" showInputMessage="1" showErrorMessage="1" xr:uid="{68C6B1DE-1888-472A-86D5-88674DD9216F}">
          <x14:formula1>
            <xm:f>Status!D8:H8</xm:f>
          </x14:formula1>
          <xm:sqref>D15</xm:sqref>
        </x14:dataValidation>
        <x14:dataValidation type="list" allowBlank="1" showInputMessage="1" showErrorMessage="1" xr:uid="{80246423-20C5-4C97-BCFC-577C8692DF9A}">
          <x14:formula1>
            <xm:f>Status!D8:H8</xm:f>
          </x14:formula1>
          <xm:sqref>D16</xm:sqref>
        </x14:dataValidation>
        <x14:dataValidation type="list" allowBlank="1" showInputMessage="1" showErrorMessage="1" xr:uid="{E9CD653C-7121-49AB-9EC5-0521ED6AC500}">
          <x14:formula1>
            <xm:f>Status!D8:H8</xm:f>
          </x14:formula1>
          <xm:sqref>D17</xm:sqref>
        </x14:dataValidation>
        <x14:dataValidation type="list" allowBlank="1" showInputMessage="1" showErrorMessage="1" xr:uid="{424A8403-2FCB-47FC-91CB-CD02E0779442}">
          <x14:formula1>
            <xm:f>Status!D8:H8</xm:f>
          </x14:formula1>
          <xm:sqref>D18</xm:sqref>
        </x14:dataValidation>
        <x14:dataValidation type="list" allowBlank="1" showInputMessage="1" showErrorMessage="1" xr:uid="{1AD4EED0-63B2-423A-9E47-A40D25188C3A}">
          <x14:formula1>
            <xm:f>Status!D8:H8</xm:f>
          </x14:formula1>
          <xm:sqref>D19</xm:sqref>
        </x14:dataValidation>
        <x14:dataValidation type="list" allowBlank="1" showInputMessage="1" showErrorMessage="1" xr:uid="{3B818BFE-DA5B-49CA-A186-CD735ED27A26}">
          <x14:formula1>
            <xm:f>Status!D8:H8</xm:f>
          </x14:formula1>
          <xm:sqref>D20</xm:sqref>
        </x14:dataValidation>
        <x14:dataValidation type="list" allowBlank="1" showInputMessage="1" showErrorMessage="1" xr:uid="{26C7D07B-81E7-47FB-B602-79CD4017C9E8}">
          <x14:formula1>
            <xm:f>Status!D8:H8</xm:f>
          </x14:formula1>
          <xm:sqref>D22 D28</xm:sqref>
        </x14:dataValidation>
        <x14:dataValidation type="list" allowBlank="1" showInputMessage="1" showErrorMessage="1" xr:uid="{1904CBDA-4996-4965-B940-FB275DCC0C78}">
          <x14:formula1>
            <xm:f>Status!D8:H8</xm:f>
          </x14:formula1>
          <xm:sqref>D23 D29:D30</xm:sqref>
        </x14:dataValidation>
        <x14:dataValidation type="list" allowBlank="1" showInputMessage="1" showErrorMessage="1" xr:uid="{5AB685B9-5D1E-4094-8D39-C653C23F2A64}">
          <x14:formula1>
            <xm:f>Status!D8:H8</xm:f>
          </x14:formula1>
          <xm:sqref>D24</xm:sqref>
        </x14:dataValidation>
        <x14:dataValidation type="list" allowBlank="1" showInputMessage="1" showErrorMessage="1" xr:uid="{A7719E9A-2CD3-4E3F-BC09-6DAE13554958}">
          <x14:formula1>
            <xm:f>Status!D8:H8</xm:f>
          </x14:formula1>
          <xm:sqref>D6</xm:sqref>
        </x14:dataValidation>
        <x14:dataValidation type="list" allowBlank="1" showInputMessage="1" showErrorMessage="1" xr:uid="{AFBCD76D-AAB5-4E82-8476-5A41C9E9FCAC}">
          <x14:formula1>
            <xm:f>Status!D8:H8</xm:f>
          </x14:formula1>
          <xm:sqref>D7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0EE7-2343-42AD-9F9F-8E7A64A1C139}">
  <sheetPr codeName="Sheet17">
    <tabColor rgb="FF0070C0"/>
    <outlinePr summaryBelow="0" summaryRight="0"/>
    <pageSetUpPr fitToPage="1"/>
  </sheetPr>
  <dimension ref="A1:G29"/>
  <sheetViews>
    <sheetView topLeftCell="A19" zoomScale="90" zoomScaleNormal="90" workbookViewId="0">
      <selection activeCell="E25" sqref="E25"/>
    </sheetView>
  </sheetViews>
  <sheetFormatPr defaultColWidth="8.5703125" defaultRowHeight="18" outlineLevelRow="1"/>
  <cols>
    <col min="1" max="1" width="11.28515625" style="292" customWidth="1"/>
    <col min="2" max="2" width="12.7109375" style="292" customWidth="1"/>
    <col min="3" max="3" width="36.85546875" style="3" customWidth="1"/>
    <col min="4" max="4" width="60.5703125" style="3" customWidth="1"/>
    <col min="5" max="5" width="16.28515625" style="3" bestFit="1" customWidth="1"/>
    <col min="6" max="6" width="26.5703125" style="3" customWidth="1"/>
    <col min="7" max="7" width="22.140625" style="3" customWidth="1"/>
    <col min="8" max="16384" width="8.5703125" style="3"/>
  </cols>
  <sheetData>
    <row r="1" spans="1:7" ht="26.25" thickBot="1">
      <c r="A1" s="102" t="s">
        <v>21</v>
      </c>
      <c r="B1" s="102"/>
      <c r="C1" s="102"/>
      <c r="D1" s="102"/>
      <c r="E1" s="102"/>
      <c r="F1" s="102"/>
    </row>
    <row r="2" spans="1:7" s="51" customFormat="1" ht="9.75" customHeight="1" outlineLevel="1">
      <c r="A2" s="286"/>
      <c r="B2" s="286"/>
      <c r="C2" s="106"/>
      <c r="D2" s="106"/>
      <c r="E2" s="106"/>
      <c r="G2" s="3"/>
    </row>
    <row r="3" spans="1:7" ht="133.5" customHeight="1" outlineLevel="1">
      <c r="A3" s="903" t="s">
        <v>67</v>
      </c>
      <c r="B3" s="903"/>
      <c r="C3" s="915" t="s">
        <v>1254</v>
      </c>
      <c r="D3" s="915"/>
      <c r="E3" s="915"/>
      <c r="F3" s="915"/>
    </row>
    <row r="4" spans="1:7" ht="53.25" customHeight="1" outlineLevel="1">
      <c r="A4" s="903" t="s">
        <v>257</v>
      </c>
      <c r="B4" s="903"/>
      <c r="C4" s="915"/>
      <c r="D4" s="915"/>
      <c r="E4" s="915"/>
      <c r="F4" s="915"/>
    </row>
    <row r="5" spans="1:7" s="51" customFormat="1" ht="6.75">
      <c r="A5" s="287"/>
      <c r="B5" s="287"/>
      <c r="C5" s="109"/>
      <c r="D5" s="109"/>
      <c r="E5" s="109"/>
    </row>
    <row r="6" spans="1:7" s="95" customFormat="1"/>
    <row r="7" spans="1:7" s="95" customFormat="1" ht="17.25" customHeight="1" outlineLevel="1">
      <c r="A7" s="960" t="s">
        <v>72</v>
      </c>
      <c r="B7" s="960"/>
      <c r="C7" s="960"/>
      <c r="D7" s="960"/>
      <c r="E7" s="960"/>
      <c r="F7" s="960"/>
    </row>
    <row r="8" spans="1:7" s="95" customFormat="1" ht="56.45" customHeight="1" outlineLevel="1">
      <c r="A8" s="903" t="s">
        <v>1008</v>
      </c>
      <c r="B8" s="903"/>
      <c r="C8" s="909" t="s">
        <v>1255</v>
      </c>
      <c r="D8" s="909"/>
      <c r="E8" s="909"/>
      <c r="F8" s="909"/>
    </row>
    <row r="9" spans="1:7" s="112" customFormat="1" ht="6.75">
      <c r="A9" s="111"/>
      <c r="B9" s="111"/>
    </row>
    <row r="10" spans="1:7" s="51" customFormat="1" ht="23.25" thickBot="1">
      <c r="A10" s="905" t="s">
        <v>1256</v>
      </c>
      <c r="B10" s="905"/>
      <c r="C10" s="905"/>
      <c r="D10" s="905"/>
      <c r="E10" s="905"/>
      <c r="F10" s="905"/>
    </row>
    <row r="11" spans="1:7" ht="45.95" customHeight="1" outlineLevel="1">
      <c r="A11" s="293" t="s">
        <v>75</v>
      </c>
      <c r="B11" s="293" t="s">
        <v>1257</v>
      </c>
      <c r="C11" s="165" t="s">
        <v>1258</v>
      </c>
      <c r="D11" s="165" t="s">
        <v>1259</v>
      </c>
      <c r="E11" s="165" t="s">
        <v>1260</v>
      </c>
      <c r="F11" s="294" t="s">
        <v>1261</v>
      </c>
      <c r="G11" s="294" t="s">
        <v>1262</v>
      </c>
    </row>
    <row r="12" spans="1:7" ht="39.75" customHeight="1" outlineLevel="1">
      <c r="A12" s="295">
        <f>MAX($A$11:A11)+1</f>
        <v>1</v>
      </c>
      <c r="B12" s="484">
        <v>100</v>
      </c>
      <c r="C12" s="485" t="s">
        <v>1263</v>
      </c>
      <c r="D12" s="482" t="s">
        <v>1264</v>
      </c>
      <c r="E12" s="157" t="s">
        <v>1015</v>
      </c>
      <c r="F12" s="157" t="s">
        <v>1265</v>
      </c>
    </row>
    <row r="13" spans="1:7" ht="39.75" customHeight="1" outlineLevel="1">
      <c r="A13" s="295">
        <f>MAX($A$11:A12)+1</f>
        <v>2</v>
      </c>
      <c r="B13" s="484">
        <v>110</v>
      </c>
      <c r="C13" s="485" t="s">
        <v>1266</v>
      </c>
      <c r="D13" s="483" t="s">
        <v>1267</v>
      </c>
      <c r="E13" s="157" t="s">
        <v>1015</v>
      </c>
      <c r="F13" s="157" t="s">
        <v>1265</v>
      </c>
    </row>
    <row r="14" spans="1:7" ht="53.65" customHeight="1" outlineLevel="1">
      <c r="A14" s="295">
        <f>MAX($A$11:A13)+1</f>
        <v>3</v>
      </c>
      <c r="B14" s="484">
        <v>120</v>
      </c>
      <c r="C14" s="485" t="s">
        <v>1268</v>
      </c>
      <c r="D14" s="482" t="s">
        <v>1269</v>
      </c>
      <c r="E14" s="157" t="s">
        <v>1015</v>
      </c>
      <c r="F14" s="157" t="s">
        <v>1265</v>
      </c>
    </row>
    <row r="15" spans="1:7" ht="49.5" customHeight="1" outlineLevel="1">
      <c r="A15" s="295">
        <f>MAX($A$11:A14)+1</f>
        <v>4</v>
      </c>
      <c r="B15" s="484">
        <v>130</v>
      </c>
      <c r="C15" s="485" t="s">
        <v>1270</v>
      </c>
      <c r="D15" s="483" t="s">
        <v>1271</v>
      </c>
      <c r="E15" s="157" t="s">
        <v>1015</v>
      </c>
      <c r="F15" s="157" t="s">
        <v>1265</v>
      </c>
    </row>
    <row r="16" spans="1:7" ht="82.15" customHeight="1" outlineLevel="1">
      <c r="A16" s="295">
        <f>MAX($A$11:A15)+1</f>
        <v>5</v>
      </c>
      <c r="B16" s="484">
        <v>140</v>
      </c>
      <c r="C16" s="485" t="s">
        <v>1272</v>
      </c>
      <c r="D16" s="482" t="s">
        <v>1273</v>
      </c>
      <c r="E16" s="157" t="s">
        <v>1015</v>
      </c>
      <c r="F16" s="157" t="s">
        <v>1265</v>
      </c>
    </row>
    <row r="17" spans="1:7" ht="41.65" customHeight="1" outlineLevel="1">
      <c r="A17" s="295">
        <f>MAX($A$11:A16)+1</f>
        <v>6</v>
      </c>
      <c r="B17" s="484">
        <v>150</v>
      </c>
      <c r="C17" s="485" t="s">
        <v>1274</v>
      </c>
      <c r="D17" s="483" t="s">
        <v>1275</v>
      </c>
      <c r="E17" s="157" t="s">
        <v>1015</v>
      </c>
      <c r="F17" s="157" t="s">
        <v>1265</v>
      </c>
    </row>
    <row r="18" spans="1:7" ht="37.5" customHeight="1" outlineLevel="1">
      <c r="A18" s="295">
        <f>MAX($A$11:A17)+1</f>
        <v>7</v>
      </c>
      <c r="B18" s="484">
        <v>160</v>
      </c>
      <c r="C18" s="485" t="s">
        <v>1276</v>
      </c>
      <c r="D18" s="482" t="s">
        <v>1277</v>
      </c>
      <c r="E18" s="157" t="s">
        <v>1015</v>
      </c>
      <c r="F18" s="157" t="s">
        <v>1265</v>
      </c>
    </row>
    <row r="19" spans="1:7" ht="40.5" customHeight="1" outlineLevel="1">
      <c r="A19" s="295">
        <f>MAX($A$11:A18)+1</f>
        <v>8</v>
      </c>
      <c r="B19" s="484">
        <v>170</v>
      </c>
      <c r="C19" s="485" t="s">
        <v>1278</v>
      </c>
      <c r="D19" s="483" t="s">
        <v>1279</v>
      </c>
      <c r="E19" s="157" t="s">
        <v>1015</v>
      </c>
      <c r="F19" s="157" t="s">
        <v>1265</v>
      </c>
    </row>
    <row r="20" spans="1:7" ht="52.5" customHeight="1" outlineLevel="1">
      <c r="A20" s="295">
        <f>MAX($A$11:A19)+1</f>
        <v>9</v>
      </c>
      <c r="B20" s="484">
        <v>180</v>
      </c>
      <c r="C20" s="485" t="s">
        <v>1280</v>
      </c>
      <c r="D20" s="482" t="s">
        <v>1281</v>
      </c>
      <c r="E20" s="157" t="s">
        <v>1015</v>
      </c>
      <c r="F20" s="157" t="s">
        <v>1265</v>
      </c>
    </row>
    <row r="21" spans="1:7" ht="42" customHeight="1" outlineLevel="1">
      <c r="A21" s="295">
        <f>MAX($A$11:A20)+1</f>
        <v>10</v>
      </c>
      <c r="B21" s="484">
        <v>190</v>
      </c>
      <c r="C21" s="485" t="s">
        <v>1282</v>
      </c>
      <c r="D21" s="483" t="s">
        <v>1283</v>
      </c>
      <c r="E21" s="157" t="s">
        <v>1015</v>
      </c>
      <c r="F21" s="157" t="s">
        <v>1265</v>
      </c>
    </row>
    <row r="22" spans="1:7" ht="51" customHeight="1" outlineLevel="1">
      <c r="A22" s="295">
        <f>MAX($A$11:A21)+1</f>
        <v>11</v>
      </c>
      <c r="B22" s="484">
        <v>200</v>
      </c>
      <c r="C22" s="485" t="s">
        <v>1284</v>
      </c>
      <c r="D22" s="482" t="s">
        <v>1285</v>
      </c>
      <c r="E22" s="157" t="s">
        <v>1015</v>
      </c>
      <c r="F22" s="157" t="s">
        <v>1265</v>
      </c>
    </row>
    <row r="23" spans="1:7" ht="48" customHeight="1" outlineLevel="1">
      <c r="A23" s="295">
        <f>MAX($A$11:A22)+1</f>
        <v>12</v>
      </c>
      <c r="B23" s="484">
        <v>210</v>
      </c>
      <c r="C23" s="485" t="s">
        <v>1286</v>
      </c>
      <c r="D23" s="511" t="s">
        <v>1287</v>
      </c>
      <c r="E23" s="157" t="s">
        <v>1015</v>
      </c>
      <c r="F23" s="157" t="s">
        <v>1265</v>
      </c>
    </row>
    <row r="24" spans="1:7" ht="46.5" customHeight="1" outlineLevel="1">
      <c r="A24" s="295">
        <f>MAX($A$11:A23)+1</f>
        <v>13</v>
      </c>
      <c r="B24" s="484">
        <v>230</v>
      </c>
      <c r="C24" s="485" t="s">
        <v>1288</v>
      </c>
      <c r="D24" s="511" t="s">
        <v>1289</v>
      </c>
      <c r="E24" s="157" t="s">
        <v>1015</v>
      </c>
      <c r="F24" s="157" t="s">
        <v>1265</v>
      </c>
    </row>
    <row r="25" spans="1:7" ht="54.75" customHeight="1" outlineLevel="1">
      <c r="A25" s="295">
        <f>MAX($A$11:A24)+1</f>
        <v>14</v>
      </c>
      <c r="B25" s="484">
        <v>240</v>
      </c>
      <c r="C25" s="485" t="s">
        <v>1290</v>
      </c>
      <c r="D25" s="511" t="s">
        <v>1291</v>
      </c>
      <c r="E25" s="157" t="s">
        <v>1101</v>
      </c>
      <c r="F25" s="157" t="s">
        <v>1265</v>
      </c>
    </row>
    <row r="26" spans="1:7" ht="71.099999999999994" customHeight="1" outlineLevel="1">
      <c r="A26" s="295">
        <f>MAX($A$11:A25)+1</f>
        <v>15</v>
      </c>
      <c r="B26" s="484">
        <v>999</v>
      </c>
      <c r="C26" s="485" t="s">
        <v>1292</v>
      </c>
      <c r="D26" s="511" t="s">
        <v>1293</v>
      </c>
      <c r="E26" s="157" t="s">
        <v>1101</v>
      </c>
      <c r="F26" s="157" t="s">
        <v>1265</v>
      </c>
    </row>
    <row r="27" spans="1:7" ht="19.149999999999999" customHeight="1" outlineLevel="1">
      <c r="A27" s="96"/>
      <c r="B27" s="3"/>
      <c r="G27" s="162"/>
    </row>
    <row r="28" spans="1:7" ht="21.75" customHeight="1">
      <c r="A28" s="137" t="s">
        <v>54</v>
      </c>
      <c r="B28" s="3"/>
      <c r="F28" s="136"/>
    </row>
    <row r="29" spans="1:7">
      <c r="G29" s="136"/>
    </row>
  </sheetData>
  <sheetProtection formatCells="0" formatColumns="0" formatRows="0" selectLockedCells="1" sort="0" autoFilter="0" selectUnlockedCells="1"/>
  <mergeCells count="8">
    <mergeCell ref="A10:F10"/>
    <mergeCell ref="A7:F7"/>
    <mergeCell ref="A8:B8"/>
    <mergeCell ref="C8:F8"/>
    <mergeCell ref="A3:B3"/>
    <mergeCell ref="A4:B4"/>
    <mergeCell ref="C3:F3"/>
    <mergeCell ref="C4:F4"/>
  </mergeCells>
  <pageMargins left="0.7" right="0.7" top="0.75" bottom="0.75" header="0.3" footer="0.3"/>
  <pageSetup paperSize="5" scale="86"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39F1A-F50D-4459-9544-E0A0A5F0C452}">
  <sheetPr codeName="Sheet22">
    <tabColor rgb="FF7030A0"/>
    <outlinePr summaryBelow="0" summaryRight="0"/>
    <pageSetUpPr fitToPage="1"/>
  </sheetPr>
  <dimension ref="A1:F29"/>
  <sheetViews>
    <sheetView topLeftCell="A18" workbookViewId="0">
      <selection activeCell="E24" sqref="E24"/>
    </sheetView>
  </sheetViews>
  <sheetFormatPr defaultColWidth="8.5703125" defaultRowHeight="18" outlineLevelRow="1"/>
  <cols>
    <col min="1" max="1" width="10.28515625" style="354" customWidth="1"/>
    <col min="2" max="2" width="37.5703125" style="3" bestFit="1" customWidth="1"/>
    <col min="3" max="3" width="67.85546875" style="3" customWidth="1"/>
    <col min="4" max="4" width="18.140625" style="3" customWidth="1"/>
    <col min="5" max="5" width="13.140625" style="3" customWidth="1"/>
    <col min="6" max="6" width="46.42578125" style="3" customWidth="1"/>
    <col min="7" max="8" width="8.5703125" style="3"/>
    <col min="9" max="9" width="14.5703125" style="3" customWidth="1"/>
    <col min="10" max="16384" width="8.5703125" style="3"/>
  </cols>
  <sheetData>
    <row r="1" spans="1:6" ht="26.25" thickBot="1">
      <c r="A1" s="102" t="s">
        <v>1294</v>
      </c>
      <c r="B1" s="102"/>
      <c r="C1" s="102"/>
      <c r="D1" s="320"/>
      <c r="E1" s="102"/>
      <c r="F1" s="102"/>
    </row>
    <row r="2" spans="1:6" s="4" customFormat="1" ht="8.25" outlineLevel="1">
      <c r="A2" s="321"/>
      <c r="B2" s="322"/>
      <c r="C2" s="322"/>
      <c r="D2" s="322"/>
    </row>
    <row r="3" spans="1:6" ht="79.5" customHeight="1" outlineLevel="1">
      <c r="A3" s="961" t="s">
        <v>1170</v>
      </c>
      <c r="B3" s="961"/>
      <c r="C3" s="937" t="s">
        <v>1295</v>
      </c>
      <c r="D3" s="937"/>
      <c r="E3" s="937"/>
      <c r="F3" s="937"/>
    </row>
    <row r="4" spans="1:6" s="51" customFormat="1" ht="6.75">
      <c r="A4" s="323"/>
      <c r="B4" s="324"/>
      <c r="C4" s="324"/>
      <c r="D4" s="324"/>
      <c r="E4" s="325"/>
      <c r="F4" s="325"/>
    </row>
    <row r="5" spans="1:6" s="95" customFormat="1" ht="24.75" thickBot="1">
      <c r="A5" s="911" t="s">
        <v>71</v>
      </c>
      <c r="B5" s="911"/>
      <c r="C5" s="911"/>
      <c r="D5" s="212"/>
      <c r="E5" s="212"/>
      <c r="F5" s="212"/>
    </row>
    <row r="6" spans="1:6" s="95" customFormat="1" ht="19.5" customHeight="1" outlineLevel="1">
      <c r="A6" s="962" t="s">
        <v>72</v>
      </c>
      <c r="B6" s="962"/>
      <c r="C6" s="962"/>
      <c r="D6" s="962"/>
      <c r="E6" s="962"/>
      <c r="F6" s="962"/>
    </row>
    <row r="7" spans="1:6" s="95" customFormat="1" ht="57" customHeight="1" outlineLevel="1">
      <c r="A7" s="963" t="s">
        <v>73</v>
      </c>
      <c r="B7" s="963"/>
      <c r="C7" s="964" t="s">
        <v>1296</v>
      </c>
      <c r="D7" s="964"/>
      <c r="E7" s="964"/>
      <c r="F7" s="964"/>
    </row>
    <row r="8" spans="1:6" s="112" customFormat="1" ht="14.25" customHeight="1">
      <c r="A8" s="326"/>
      <c r="B8" s="327"/>
      <c r="C8" s="327"/>
      <c r="D8" s="327"/>
      <c r="E8" s="327"/>
      <c r="F8" s="327"/>
    </row>
    <row r="9" spans="1:6" s="95" customFormat="1" ht="24.75" thickBot="1">
      <c r="A9" s="911" t="s">
        <v>1297</v>
      </c>
      <c r="B9" s="911"/>
      <c r="C9" s="911"/>
      <c r="D9" s="212"/>
      <c r="E9" s="212"/>
      <c r="F9" s="212"/>
    </row>
    <row r="10" spans="1:6" ht="43.5" outlineLevel="1" thickBot="1">
      <c r="A10" s="337" t="s">
        <v>75</v>
      </c>
      <c r="B10" s="338" t="s">
        <v>1298</v>
      </c>
      <c r="C10" s="339" t="s">
        <v>234</v>
      </c>
      <c r="D10" s="340" t="s">
        <v>1299</v>
      </c>
      <c r="E10" s="341" t="s">
        <v>1300</v>
      </c>
      <c r="F10" s="339" t="s">
        <v>973</v>
      </c>
    </row>
    <row r="11" spans="1:6" s="95" customFormat="1" ht="29.25" thickBot="1">
      <c r="A11" s="342" t="s">
        <v>1301</v>
      </c>
      <c r="B11" s="343"/>
      <c r="C11" s="343"/>
      <c r="D11" s="343"/>
      <c r="E11" s="344"/>
      <c r="F11" s="345"/>
    </row>
    <row r="12" spans="1:6" ht="35.450000000000003" customHeight="1" outlineLevel="1">
      <c r="A12" s="346">
        <f>MAX($A$10:A11)+1</f>
        <v>1</v>
      </c>
      <c r="B12" s="242" t="s">
        <v>1302</v>
      </c>
      <c r="C12" s="99" t="s">
        <v>1303</v>
      </c>
      <c r="D12" s="169" t="s">
        <v>1101</v>
      </c>
      <c r="E12" s="169">
        <v>1</v>
      </c>
      <c r="F12" s="503" t="s">
        <v>1304</v>
      </c>
    </row>
    <row r="13" spans="1:6" ht="42.95" customHeight="1" outlineLevel="1">
      <c r="A13" s="346">
        <f>MAX($A$10:A12)+1</f>
        <v>2</v>
      </c>
      <c r="B13" s="242" t="s">
        <v>1305</v>
      </c>
      <c r="C13" s="99" t="s">
        <v>1306</v>
      </c>
      <c r="D13" s="169" t="s">
        <v>1101</v>
      </c>
      <c r="E13" s="169">
        <v>1</v>
      </c>
      <c r="F13" s="158" t="s">
        <v>1307</v>
      </c>
    </row>
    <row r="14" spans="1:6" ht="46.5" customHeight="1" outlineLevel="1">
      <c r="A14" s="346">
        <f>MAX($A$10:A13)+1</f>
        <v>3</v>
      </c>
      <c r="B14" s="242" t="s">
        <v>1308</v>
      </c>
      <c r="C14" s="99" t="s">
        <v>1309</v>
      </c>
      <c r="D14" s="169" t="s">
        <v>1109</v>
      </c>
      <c r="E14" s="169"/>
      <c r="F14" s="158"/>
    </row>
    <row r="15" spans="1:6" ht="63" customHeight="1" outlineLevel="1">
      <c r="A15" s="346">
        <f>MAX($A$10:A14)+1</f>
        <v>4</v>
      </c>
      <c r="B15" s="242" t="s">
        <v>1310</v>
      </c>
      <c r="C15" s="99" t="s">
        <v>1311</v>
      </c>
      <c r="D15" s="169" t="s">
        <v>1101</v>
      </c>
      <c r="E15" s="169" t="s">
        <v>1312</v>
      </c>
      <c r="F15" s="504"/>
    </row>
    <row r="16" spans="1:6" ht="3" customHeight="1" outlineLevel="1">
      <c r="A16" s="346">
        <f>MAX($A$10:A15)+1</f>
        <v>5</v>
      </c>
      <c r="B16" s="242" t="s">
        <v>1310</v>
      </c>
      <c r="C16" s="334" t="s">
        <v>1313</v>
      </c>
      <c r="D16" s="169" t="s">
        <v>1314</v>
      </c>
      <c r="E16" s="169"/>
      <c r="F16" s="505"/>
    </row>
    <row r="17" spans="1:6" ht="100.5" customHeight="1" outlineLevel="1">
      <c r="A17" s="347"/>
      <c r="B17" s="242" t="s">
        <v>1315</v>
      </c>
      <c r="C17" s="99" t="s">
        <v>1316</v>
      </c>
      <c r="D17" s="169" t="s">
        <v>1109</v>
      </c>
      <c r="E17" s="169"/>
      <c r="F17" s="506"/>
    </row>
    <row r="18" spans="1:6" ht="75.75" customHeight="1" outlineLevel="1">
      <c r="A18" s="347"/>
      <c r="B18" s="242" t="s">
        <v>1317</v>
      </c>
      <c r="C18" s="99" t="s">
        <v>1318</v>
      </c>
      <c r="D18" s="169" t="s">
        <v>1101</v>
      </c>
      <c r="E18" s="169" t="s">
        <v>1312</v>
      </c>
      <c r="F18" s="158" t="s">
        <v>1319</v>
      </c>
    </row>
    <row r="19" spans="1:6" ht="35.450000000000003" customHeight="1" outlineLevel="1" thickBot="1">
      <c r="A19" s="346"/>
      <c r="B19" s="242" t="s">
        <v>1320</v>
      </c>
      <c r="C19" s="99" t="s">
        <v>1313</v>
      </c>
      <c r="D19" s="169" t="s">
        <v>1109</v>
      </c>
      <c r="E19" s="169"/>
      <c r="F19" s="507"/>
    </row>
    <row r="20" spans="1:6" s="95" customFormat="1" ht="29.25" thickBot="1">
      <c r="A20" s="342" t="s">
        <v>1321</v>
      </c>
      <c r="B20" s="343"/>
      <c r="C20" s="343"/>
      <c r="D20" s="343"/>
      <c r="E20" s="344"/>
      <c r="F20" s="508"/>
    </row>
    <row r="21" spans="1:6" ht="63" customHeight="1" outlineLevel="1">
      <c r="A21" s="346">
        <f>MAX($A$10:A20)+1</f>
        <v>6</v>
      </c>
      <c r="B21" s="242" t="s">
        <v>1322</v>
      </c>
      <c r="C21" s="99" t="s">
        <v>1323</v>
      </c>
      <c r="D21" s="169" t="s">
        <v>1101</v>
      </c>
      <c r="E21" s="169">
        <v>1</v>
      </c>
      <c r="F21" s="158" t="s">
        <v>1324</v>
      </c>
    </row>
    <row r="22" spans="1:6" ht="34.5" customHeight="1" outlineLevel="1" thickBot="1">
      <c r="A22" s="346">
        <f>MAX($A$10:A21)+1</f>
        <v>7</v>
      </c>
      <c r="B22" s="242" t="s">
        <v>1325</v>
      </c>
      <c r="C22" s="99" t="s">
        <v>1326</v>
      </c>
      <c r="D22" s="169" t="s">
        <v>1109</v>
      </c>
      <c r="E22" s="169"/>
      <c r="F22" s="158"/>
    </row>
    <row r="23" spans="1:6" s="95" customFormat="1" ht="29.25" thickBot="1">
      <c r="A23" s="342" t="s">
        <v>1327</v>
      </c>
      <c r="B23" s="343"/>
      <c r="C23" s="343"/>
      <c r="D23" s="343"/>
      <c r="E23" s="344"/>
      <c r="F23" s="508"/>
    </row>
    <row r="24" spans="1:6" ht="114.75" customHeight="1" outlineLevel="1">
      <c r="A24" s="348">
        <f>MAX($A$10:A23)+1</f>
        <v>8</v>
      </c>
      <c r="B24" s="242" t="s">
        <v>1328</v>
      </c>
      <c r="C24" s="349" t="s">
        <v>1329</v>
      </c>
      <c r="D24" s="350" t="s">
        <v>1101</v>
      </c>
      <c r="E24" s="350">
        <v>1</v>
      </c>
      <c r="F24" s="509"/>
    </row>
    <row r="25" spans="1:6" ht="57.95" hidden="1" customHeight="1" outlineLevel="1">
      <c r="A25" s="347">
        <f>MAX($A$10:A24)+1</f>
        <v>9</v>
      </c>
      <c r="B25" s="351" t="s">
        <v>1330</v>
      </c>
      <c r="C25" s="334" t="s">
        <v>1331</v>
      </c>
      <c r="D25" s="169" t="s">
        <v>1109</v>
      </c>
      <c r="E25" s="169"/>
      <c r="F25" s="352" t="s">
        <v>1332</v>
      </c>
    </row>
    <row r="26" spans="1:6" ht="60" hidden="1" customHeight="1" outlineLevel="1">
      <c r="A26" s="347">
        <f>MAX($A$10:A25)+1</f>
        <v>10</v>
      </c>
      <c r="B26" s="351" t="s">
        <v>1333</v>
      </c>
      <c r="C26" s="334" t="s">
        <v>1334</v>
      </c>
      <c r="D26" s="169" t="s">
        <v>1109</v>
      </c>
      <c r="E26" s="169"/>
      <c r="F26" s="353" t="s">
        <v>1332</v>
      </c>
    </row>
    <row r="27" spans="1:6" ht="41.25" customHeight="1">
      <c r="A27" s="135"/>
      <c r="E27" s="136"/>
      <c r="F27" s="136"/>
    </row>
    <row r="28" spans="1:6">
      <c r="A28" s="96"/>
      <c r="F28" s="362"/>
    </row>
    <row r="29" spans="1:6">
      <c r="A29" s="137" t="s">
        <v>54</v>
      </c>
      <c r="E29" s="136"/>
      <c r="F29" s="136"/>
    </row>
  </sheetData>
  <sheetProtection formatCells="0" formatColumns="0" formatRows="0" selectLockedCells="1" sort="0" autoFilter="0" selectUnlockedCells="1"/>
  <mergeCells count="7">
    <mergeCell ref="A9:C9"/>
    <mergeCell ref="A3:B3"/>
    <mergeCell ref="C3:F3"/>
    <mergeCell ref="A5:C5"/>
    <mergeCell ref="A6:F6"/>
    <mergeCell ref="A7:B7"/>
    <mergeCell ref="C7:F7"/>
  </mergeCells>
  <phoneticPr fontId="141" type="noConversion"/>
  <pageMargins left="0.7" right="0.7" top="0.75" bottom="0.75" header="0.3" footer="0.3"/>
  <pageSetup paperSize="5" scale="83"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54891-7E23-46B2-A5C1-5A18A4F96A3C}">
  <sheetPr codeName="Sheet21">
    <tabColor rgb="FF7030A0"/>
    <outlinePr summaryBelow="0" summaryRight="0"/>
    <pageSetUpPr fitToPage="1"/>
  </sheetPr>
  <dimension ref="A1:E23"/>
  <sheetViews>
    <sheetView topLeftCell="A7" workbookViewId="0">
      <selection activeCell="E106" sqref="E106"/>
    </sheetView>
  </sheetViews>
  <sheetFormatPr defaultColWidth="9.140625" defaultRowHeight="18" outlineLevelRow="1"/>
  <cols>
    <col min="1" max="1" width="17.42578125" style="95" customWidth="1"/>
    <col min="2" max="2" width="25.7109375" style="95" customWidth="1"/>
    <col min="3" max="3" width="44.85546875" style="95" customWidth="1"/>
    <col min="4" max="4" width="44.85546875" style="44" customWidth="1"/>
    <col min="5" max="5" width="53.140625" style="95" customWidth="1"/>
    <col min="6" max="16384" width="9.140625" style="95"/>
  </cols>
  <sheetData>
    <row r="1" spans="1:5" s="3" customFormat="1" ht="26.25" thickBot="1">
      <c r="A1" s="102" t="s">
        <v>1335</v>
      </c>
      <c r="B1" s="102"/>
      <c r="C1" s="102"/>
      <c r="D1" s="643"/>
      <c r="E1" s="102"/>
    </row>
    <row r="2" spans="1:5" s="4" customFormat="1" ht="8.25" outlineLevel="1">
      <c r="A2" s="321"/>
      <c r="B2" s="322"/>
      <c r="C2" s="322"/>
      <c r="D2" s="644"/>
    </row>
    <row r="3" spans="1:5" s="3" customFormat="1" ht="49.5" customHeight="1" outlineLevel="1">
      <c r="A3" s="961" t="s">
        <v>1170</v>
      </c>
      <c r="B3" s="961"/>
      <c r="C3" s="937" t="s">
        <v>1336</v>
      </c>
      <c r="D3" s="937"/>
      <c r="E3" s="937"/>
    </row>
    <row r="4" spans="1:5" s="51" customFormat="1" ht="6.75">
      <c r="A4" s="323"/>
      <c r="B4" s="324"/>
      <c r="C4" s="324"/>
      <c r="D4" s="645"/>
      <c r="E4" s="325"/>
    </row>
    <row r="5" spans="1:5" ht="24.75" thickBot="1">
      <c r="A5" s="911" t="s">
        <v>71</v>
      </c>
      <c r="B5" s="911"/>
      <c r="C5" s="911"/>
      <c r="D5" s="646"/>
      <c r="E5" s="212"/>
    </row>
    <row r="6" spans="1:5" outlineLevel="1">
      <c r="A6" s="965" t="s">
        <v>72</v>
      </c>
      <c r="B6" s="965"/>
      <c r="C6" s="965"/>
      <c r="D6" s="965"/>
      <c r="E6" s="965"/>
    </row>
    <row r="7" spans="1:5" ht="32.65" customHeight="1" outlineLevel="1">
      <c r="A7" s="935" t="s">
        <v>73</v>
      </c>
      <c r="B7" s="935"/>
      <c r="C7" s="904"/>
      <c r="D7" s="904"/>
      <c r="E7" s="904"/>
    </row>
    <row r="8" spans="1:5" s="112" customFormat="1" ht="6.75">
      <c r="A8" s="326"/>
      <c r="B8" s="327"/>
      <c r="C8" s="327"/>
      <c r="D8" s="647"/>
      <c r="E8" s="327"/>
    </row>
    <row r="9" spans="1:5" ht="24.75" thickBot="1">
      <c r="A9" s="911" t="s">
        <v>1337</v>
      </c>
      <c r="B9" s="911"/>
      <c r="C9" s="911"/>
      <c r="D9" s="646"/>
      <c r="E9" s="212"/>
    </row>
    <row r="10" spans="1:5" s="3" customFormat="1" ht="18.75" thickBot="1">
      <c r="A10" s="328" t="s">
        <v>75</v>
      </c>
      <c r="B10" s="329" t="s">
        <v>1338</v>
      </c>
      <c r="C10" s="330" t="s">
        <v>234</v>
      </c>
      <c r="D10" s="648" t="s">
        <v>1239</v>
      </c>
      <c r="E10" s="331" t="s">
        <v>973</v>
      </c>
    </row>
    <row r="11" spans="1:5" ht="23.25" thickBot="1">
      <c r="A11" s="332" t="s">
        <v>1339</v>
      </c>
      <c r="B11" s="332"/>
      <c r="C11" s="332"/>
      <c r="D11" s="649"/>
      <c r="E11" s="332"/>
    </row>
    <row r="12" spans="1:5" ht="30">
      <c r="A12" s="333">
        <f>MAX($A11:A$11)+1</f>
        <v>1</v>
      </c>
      <c r="B12" s="242" t="s">
        <v>1340</v>
      </c>
      <c r="C12" s="99" t="s">
        <v>1341</v>
      </c>
      <c r="D12" s="650" t="s">
        <v>223</v>
      </c>
      <c r="E12" s="335"/>
    </row>
    <row r="13" spans="1:5" ht="30">
      <c r="A13" s="333">
        <f>MAX($A$11:A12)+1</f>
        <v>2</v>
      </c>
      <c r="B13" s="242" t="s">
        <v>1342</v>
      </c>
      <c r="C13" s="99" t="s">
        <v>1343</v>
      </c>
      <c r="D13" s="650" t="s">
        <v>223</v>
      </c>
      <c r="E13" s="335"/>
    </row>
    <row r="14" spans="1:5" ht="18.75" thickBot="1">
      <c r="A14" s="333">
        <f>MAX($A$11:A13)+1</f>
        <v>3</v>
      </c>
      <c r="B14" s="242" t="s">
        <v>1344</v>
      </c>
      <c r="C14" s="99" t="s">
        <v>1345</v>
      </c>
      <c r="D14" s="650" t="s">
        <v>223</v>
      </c>
      <c r="E14" s="335"/>
    </row>
    <row r="15" spans="1:5" ht="23.25" thickBot="1">
      <c r="A15" s="332" t="s">
        <v>1346</v>
      </c>
      <c r="B15" s="332"/>
      <c r="C15" s="332"/>
      <c r="D15" s="651"/>
      <c r="E15" s="332"/>
    </row>
    <row r="16" spans="1:5" ht="30">
      <c r="A16" s="333">
        <f>MAX($A$11:A15)+1</f>
        <v>4</v>
      </c>
      <c r="B16" s="242" t="s">
        <v>1347</v>
      </c>
      <c r="C16" s="99" t="s">
        <v>1348</v>
      </c>
      <c r="D16" s="650" t="s">
        <v>223</v>
      </c>
      <c r="E16" s="335"/>
    </row>
    <row r="17" spans="1:5" s="3" customFormat="1">
      <c r="A17" s="333">
        <f>MAX($A$11:A16)+1</f>
        <v>5</v>
      </c>
      <c r="B17" s="242" t="s">
        <v>1349</v>
      </c>
      <c r="C17" s="99" t="s">
        <v>1350</v>
      </c>
      <c r="D17" s="650" t="s">
        <v>223</v>
      </c>
      <c r="E17" s="335"/>
    </row>
    <row r="18" spans="1:5" ht="30">
      <c r="A18" s="333">
        <f>MAX($A$11:A17)+1</f>
        <v>6</v>
      </c>
      <c r="B18" s="242" t="s">
        <v>1347</v>
      </c>
      <c r="C18" s="99" t="s">
        <v>1351</v>
      </c>
      <c r="D18" s="650" t="s">
        <v>223</v>
      </c>
      <c r="E18" s="335"/>
    </row>
    <row r="19" spans="1:5">
      <c r="A19" s="333">
        <f>MAX($A$11:A18)+1</f>
        <v>7</v>
      </c>
      <c r="B19" s="242" t="s">
        <v>1349</v>
      </c>
      <c r="C19" s="99" t="s">
        <v>1352</v>
      </c>
      <c r="D19" s="650" t="s">
        <v>223</v>
      </c>
      <c r="E19" s="335"/>
    </row>
    <row r="20" spans="1:5" ht="45">
      <c r="A20" s="333">
        <f>MAX($A$11:A19)+1</f>
        <v>8</v>
      </c>
      <c r="B20" s="242" t="s">
        <v>1349</v>
      </c>
      <c r="C20" s="99" t="s">
        <v>1353</v>
      </c>
      <c r="D20" s="650" t="s">
        <v>223</v>
      </c>
      <c r="E20" s="335"/>
    </row>
    <row r="21" spans="1:5" s="336" customFormat="1" ht="8.25">
      <c r="D21" s="5"/>
    </row>
    <row r="22" spans="1:5">
      <c r="A22" s="96"/>
      <c r="E22" s="101"/>
    </row>
    <row r="23" spans="1:5">
      <c r="A23" s="159" t="s">
        <v>54</v>
      </c>
    </row>
  </sheetData>
  <sheetProtection formatCells="0" formatColumns="0" formatRows="0" selectLockedCells="1" sort="0" autoFilter="0" selectUnlockedCells="1"/>
  <mergeCells count="7">
    <mergeCell ref="A9:C9"/>
    <mergeCell ref="A3:B3"/>
    <mergeCell ref="C3:E3"/>
    <mergeCell ref="A5:C5"/>
    <mergeCell ref="A6:E6"/>
    <mergeCell ref="A7:B7"/>
    <mergeCell ref="C7:E7"/>
  </mergeCells>
  <pageMargins left="0.7" right="0.7" top="0.75" bottom="0.75" header="0.3" footer="0.3"/>
  <pageSetup paperSize="5" scale="47" fitToHeight="16" orientation="portrait" horizontalDpi="1200" verticalDpi="1200" r:id="rId1"/>
  <headerFooter>
    <oddHeader>&amp;R&amp;G</oddHeader>
    <oddFooter>&amp;L&amp;"Scandia,Regular"&amp;10© Copyright 2010 - 2021 Sandata Technologies, LLC. All rights reserved. &amp;C&amp;"Lato Light,Regular"page &amp;P|&amp;N&amp;R&amp;"Lato Light,Regular"&amp;A</oddFooter>
  </headerFooter>
  <legacyDrawingHF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6003-876A-47F1-9C9F-C9C057AE8B3D}">
  <sheetPr codeName="Sheet23">
    <tabColor rgb="FF7030A0"/>
    <outlinePr summaryBelow="0" summaryRight="0"/>
    <pageSetUpPr fitToPage="1"/>
  </sheetPr>
  <dimension ref="A1:F30"/>
  <sheetViews>
    <sheetView topLeftCell="A82" zoomScale="120" zoomScaleNormal="120" workbookViewId="0">
      <selection activeCell="E106" sqref="E106"/>
    </sheetView>
  </sheetViews>
  <sheetFormatPr defaultColWidth="8.5703125" defaultRowHeight="18" outlineLevelRow="1"/>
  <cols>
    <col min="1" max="1" width="8.28515625" style="365" customWidth="1"/>
    <col min="2" max="2" width="51.28515625" style="95" customWidth="1"/>
    <col min="3" max="3" width="29.85546875" style="95" customWidth="1"/>
    <col min="4" max="4" width="36.5703125" style="95" customWidth="1"/>
    <col min="5" max="5" width="44.28515625" style="95" customWidth="1"/>
    <col min="6" max="16384" width="8.5703125" style="95"/>
  </cols>
  <sheetData>
    <row r="1" spans="1:5" s="3" customFormat="1" ht="26.25" thickBot="1">
      <c r="A1" s="102" t="s">
        <v>29</v>
      </c>
      <c r="B1" s="102"/>
      <c r="C1" s="102"/>
      <c r="D1" s="102"/>
      <c r="E1" s="102"/>
    </row>
    <row r="2" spans="1:5" s="51" customFormat="1" ht="6.75" outlineLevel="1">
      <c r="A2" s="355"/>
      <c r="B2" s="106"/>
      <c r="C2" s="106"/>
      <c r="D2" s="106"/>
      <c r="E2" s="107"/>
    </row>
    <row r="3" spans="1:5" s="3" customFormat="1" ht="50.65" customHeight="1" outlineLevel="1">
      <c r="A3" s="903" t="s">
        <v>67</v>
      </c>
      <c r="B3" s="903"/>
      <c r="C3" s="937" t="s">
        <v>1354</v>
      </c>
      <c r="D3" s="937"/>
      <c r="E3" s="937"/>
    </row>
    <row r="4" spans="1:5" s="51" customFormat="1" ht="6.75" outlineLevel="1">
      <c r="A4" s="355"/>
      <c r="B4" s="106"/>
      <c r="C4" s="106"/>
      <c r="D4" s="106"/>
      <c r="E4" s="107"/>
    </row>
    <row r="5" spans="1:5" ht="24.75" thickBot="1">
      <c r="A5" s="911" t="s">
        <v>71</v>
      </c>
      <c r="B5" s="911"/>
      <c r="C5" s="911"/>
      <c r="D5" s="911"/>
      <c r="E5" s="212"/>
    </row>
    <row r="6" spans="1:5" ht="16.5" customHeight="1" outlineLevel="1">
      <c r="A6" s="967" t="s">
        <v>72</v>
      </c>
      <c r="B6" s="967"/>
      <c r="C6" s="967"/>
      <c r="D6" s="967"/>
      <c r="E6" s="967"/>
    </row>
    <row r="7" spans="1:5" ht="48" customHeight="1" outlineLevel="1">
      <c r="A7" s="903" t="s">
        <v>73</v>
      </c>
      <c r="B7" s="903"/>
      <c r="C7" s="904"/>
      <c r="D7" s="904"/>
      <c r="E7" s="904"/>
    </row>
    <row r="8" spans="1:5" s="112" customFormat="1" ht="6.75">
      <c r="A8" s="111"/>
    </row>
    <row r="9" spans="1:5" ht="24">
      <c r="A9" s="966" t="s">
        <v>1355</v>
      </c>
      <c r="B9" s="966"/>
      <c r="C9" s="966"/>
      <c r="D9" s="966"/>
      <c r="E9" s="213"/>
    </row>
    <row r="10" spans="1:5" ht="18.75" thickBot="1">
      <c r="A10" s="356" t="s">
        <v>228</v>
      </c>
      <c r="B10" s="330" t="s">
        <v>1356</v>
      </c>
      <c r="C10" s="330" t="s">
        <v>1239</v>
      </c>
      <c r="D10" s="330" t="s">
        <v>159</v>
      </c>
      <c r="E10" s="330" t="s">
        <v>1357</v>
      </c>
    </row>
    <row r="11" spans="1:5" ht="29.25" thickBot="1">
      <c r="A11" s="342" t="s">
        <v>1358</v>
      </c>
      <c r="B11" s="343"/>
      <c r="C11" s="343"/>
      <c r="D11" s="343"/>
      <c r="E11" s="344"/>
    </row>
    <row r="12" spans="1:5" s="3" customFormat="1" ht="63.75" customHeight="1">
      <c r="A12" s="357">
        <f>MAX($A$10:A11)+1</f>
        <v>1</v>
      </c>
      <c r="B12" s="358" t="s">
        <v>1359</v>
      </c>
      <c r="C12" s="359" t="s">
        <v>1360</v>
      </c>
      <c r="D12" s="359" t="s">
        <v>1361</v>
      </c>
      <c r="E12" s="359" t="s">
        <v>1362</v>
      </c>
    </row>
    <row r="13" spans="1:5" s="3" customFormat="1" ht="40.5" customHeight="1">
      <c r="A13" s="357">
        <f>MAX($A$10:A12)+1</f>
        <v>2</v>
      </c>
      <c r="B13" s="167" t="s">
        <v>1363</v>
      </c>
      <c r="C13" s="172" t="s">
        <v>1015</v>
      </c>
      <c r="D13" s="168"/>
      <c r="E13" s="360"/>
    </row>
    <row r="14" spans="1:5" s="3" customFormat="1" ht="46.5" hidden="1" customHeight="1">
      <c r="A14" s="357">
        <f>MAX($A$10:A13)+1</f>
        <v>3</v>
      </c>
      <c r="B14" s="358" t="s">
        <v>1364</v>
      </c>
      <c r="C14" s="359"/>
      <c r="D14" s="168"/>
      <c r="E14" s="360"/>
    </row>
    <row r="15" spans="1:5" s="3" customFormat="1" ht="48" customHeight="1" thickBot="1">
      <c r="A15" s="357">
        <f>MAX($A$10:A14)+1</f>
        <v>4</v>
      </c>
      <c r="B15" s="358" t="s">
        <v>1365</v>
      </c>
      <c r="C15" s="168" t="s">
        <v>223</v>
      </c>
      <c r="D15" s="168"/>
      <c r="E15" s="360"/>
    </row>
    <row r="16" spans="1:5" ht="29.25" thickBot="1">
      <c r="A16" s="342" t="s">
        <v>1366</v>
      </c>
      <c r="B16" s="343"/>
      <c r="C16" s="343"/>
      <c r="D16" s="343"/>
      <c r="E16" s="344"/>
    </row>
    <row r="17" spans="1:6" s="3" customFormat="1" ht="37.5" customHeight="1">
      <c r="A17" s="357">
        <f>MAX($A$10:A15)+1</f>
        <v>5</v>
      </c>
      <c r="B17" s="358" t="s">
        <v>1367</v>
      </c>
      <c r="C17" s="168" t="s">
        <v>223</v>
      </c>
      <c r="D17" s="359" t="s">
        <v>1368</v>
      </c>
      <c r="E17" s="360"/>
    </row>
    <row r="18" spans="1:6" s="3" customFormat="1" ht="35.25" customHeight="1">
      <c r="A18" s="357">
        <f>MAX($A$10:A17)+1</f>
        <v>6</v>
      </c>
      <c r="B18" s="358" t="s">
        <v>1369</v>
      </c>
      <c r="C18" s="168" t="s">
        <v>223</v>
      </c>
      <c r="D18" s="361"/>
      <c r="E18" s="360"/>
    </row>
    <row r="19" spans="1:6" s="3" customFormat="1" ht="36" customHeight="1">
      <c r="A19" s="357">
        <f>MAX($A$10:A18)+1</f>
        <v>7</v>
      </c>
      <c r="B19" s="358" t="s">
        <v>1370</v>
      </c>
      <c r="C19" s="168"/>
      <c r="D19" s="361"/>
      <c r="E19" s="360"/>
    </row>
    <row r="20" spans="1:6" s="3" customFormat="1" ht="36" customHeight="1" thickBot="1">
      <c r="A20" s="357">
        <f>MAX($A$10:A19)+1</f>
        <v>8</v>
      </c>
      <c r="B20" s="358" t="s">
        <v>1371</v>
      </c>
      <c r="C20" s="168"/>
      <c r="D20" s="361" t="s">
        <v>1372</v>
      </c>
      <c r="E20" s="360"/>
    </row>
    <row r="21" spans="1:6" ht="29.25" thickBot="1">
      <c r="A21" s="342" t="s">
        <v>1373</v>
      </c>
      <c r="B21" s="343"/>
      <c r="C21" s="343"/>
      <c r="D21" s="343"/>
      <c r="E21" s="344"/>
    </row>
    <row r="22" spans="1:6" s="3" customFormat="1" ht="27.6" customHeight="1">
      <c r="A22" s="357">
        <f>MAX($A$10:A21)+1</f>
        <v>9</v>
      </c>
      <c r="B22" s="358" t="s">
        <v>1374</v>
      </c>
      <c r="C22" s="168"/>
      <c r="D22" s="361"/>
      <c r="E22" s="360"/>
    </row>
    <row r="23" spans="1:6" s="3" customFormat="1" ht="29.65" customHeight="1">
      <c r="A23" s="357">
        <f>MAX($A$10:A22)+1</f>
        <v>10</v>
      </c>
      <c r="B23" s="358" t="s">
        <v>1375</v>
      </c>
      <c r="C23" s="168"/>
      <c r="D23" s="361"/>
      <c r="E23" s="360"/>
    </row>
    <row r="24" spans="1:6" s="3" customFormat="1" ht="4.9000000000000004" customHeight="1">
      <c r="A24" s="135"/>
      <c r="E24" s="136"/>
      <c r="F24" s="136"/>
    </row>
    <row r="25" spans="1:6" s="3" customFormat="1">
      <c r="A25" s="96"/>
      <c r="E25" s="362"/>
    </row>
    <row r="26" spans="1:6" s="3" customFormat="1">
      <c r="A26" s="137" t="s">
        <v>54</v>
      </c>
      <c r="E26" s="136"/>
      <c r="F26" s="136"/>
    </row>
    <row r="27" spans="1:6" s="3" customFormat="1">
      <c r="A27" s="363"/>
      <c r="B27" s="155"/>
      <c r="C27" s="364"/>
      <c r="D27" s="361"/>
      <c r="E27" s="361"/>
    </row>
    <row r="29" spans="1:6">
      <c r="A29" s="95"/>
    </row>
    <row r="30" spans="1:6">
      <c r="A30" s="95"/>
    </row>
  </sheetData>
  <sheetProtection formatCells="0" formatColumns="0" formatRows="0" selectLockedCells="1" sort="0" autoFilter="0" selectUnlockedCells="1"/>
  <mergeCells count="7">
    <mergeCell ref="A9:D9"/>
    <mergeCell ref="A3:B3"/>
    <mergeCell ref="C3:E3"/>
    <mergeCell ref="A5:D5"/>
    <mergeCell ref="A6:E6"/>
    <mergeCell ref="A7:B7"/>
    <mergeCell ref="C7:E7"/>
  </mergeCells>
  <pageMargins left="0.7" right="0.7" top="0.75" bottom="0.75" header="0.3" footer="0.3"/>
  <pageSetup paperSize="5" scale="94"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HF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3FE2-C96A-4600-8139-D5D1CB8B2255}">
  <sheetPr codeName="Sheet24">
    <tabColor rgb="FF7030A0"/>
    <outlinePr summaryBelow="0" summaryRight="0"/>
    <pageSetUpPr fitToPage="1"/>
  </sheetPr>
  <dimension ref="A1:J51"/>
  <sheetViews>
    <sheetView topLeftCell="A22" zoomScale="120" zoomScaleNormal="120" workbookViewId="0">
      <selection activeCell="A22" sqref="A22"/>
    </sheetView>
  </sheetViews>
  <sheetFormatPr defaultColWidth="8.5703125" defaultRowHeight="18" outlineLevelRow="1"/>
  <cols>
    <col min="1" max="1" width="30.42578125" style="95" customWidth="1"/>
    <col min="2" max="2" width="77.28515625" style="95" customWidth="1"/>
    <col min="3" max="3" width="28" style="95" customWidth="1"/>
    <col min="4" max="4" width="45.85546875" style="95" customWidth="1"/>
    <col min="5" max="5" width="15.5703125" style="466" customWidth="1"/>
    <col min="6" max="16384" width="8.5703125" style="95"/>
  </cols>
  <sheetData>
    <row r="1" spans="1:10" s="3" customFormat="1" ht="26.25" thickBot="1">
      <c r="A1" s="969" t="s">
        <v>1376</v>
      </c>
      <c r="B1" s="969"/>
      <c r="C1" s="102"/>
      <c r="D1" s="366"/>
      <c r="E1" s="366"/>
    </row>
    <row r="2" spans="1:10" s="51" customFormat="1" ht="15">
      <c r="A2" s="106"/>
      <c r="B2" s="106"/>
      <c r="E2" s="289"/>
    </row>
    <row r="3" spans="1:10" s="3" customFormat="1">
      <c r="A3" s="937" t="s">
        <v>1377</v>
      </c>
      <c r="B3" s="937"/>
      <c r="C3" s="937"/>
      <c r="D3" s="937"/>
      <c r="E3" s="289"/>
      <c r="F3" s="367"/>
      <c r="G3" s="367"/>
      <c r="H3" s="367"/>
      <c r="I3" s="367"/>
      <c r="J3" s="368"/>
    </row>
    <row r="4" spans="1:10" s="3" customFormat="1">
      <c r="A4" s="288" t="s">
        <v>1378</v>
      </c>
      <c r="B4" s="167">
        <v>7.7</v>
      </c>
      <c r="C4" s="289"/>
      <c r="D4" s="289"/>
      <c r="E4" s="289"/>
      <c r="F4" s="367"/>
      <c r="G4" s="367"/>
      <c r="H4" s="367"/>
      <c r="I4" s="367"/>
      <c r="J4" s="368"/>
    </row>
    <row r="5" spans="1:10" s="3" customFormat="1" ht="32.25" customHeight="1" thickBot="1">
      <c r="A5" s="970" t="s">
        <v>1379</v>
      </c>
      <c r="B5" s="970"/>
      <c r="C5" s="970"/>
      <c r="D5" s="970"/>
      <c r="E5" s="366"/>
      <c r="F5" s="367"/>
      <c r="G5" s="367"/>
      <c r="H5" s="367"/>
      <c r="I5" s="368"/>
    </row>
    <row r="6" spans="1:10" s="3" customFormat="1" outlineLevel="1">
      <c r="A6" s="369" t="s">
        <v>1380</v>
      </c>
      <c r="B6" s="971" t="s">
        <v>1381</v>
      </c>
      <c r="C6" s="971"/>
      <c r="D6" s="971"/>
      <c r="E6" s="289"/>
      <c r="F6" s="367"/>
      <c r="G6" s="367"/>
      <c r="H6" s="367"/>
      <c r="I6" s="367"/>
      <c r="J6" s="368"/>
    </row>
    <row r="7" spans="1:10" s="3" customFormat="1" outlineLevel="1">
      <c r="A7" s="370" t="s">
        <v>1382</v>
      </c>
      <c r="B7" s="968" t="s">
        <v>1383</v>
      </c>
      <c r="C7" s="968"/>
      <c r="D7" s="968"/>
      <c r="E7" s="289"/>
      <c r="F7" s="367"/>
      <c r="G7" s="367"/>
      <c r="H7" s="367"/>
      <c r="I7" s="367"/>
      <c r="J7" s="368"/>
    </row>
    <row r="8" spans="1:10" s="3" customFormat="1" outlineLevel="1">
      <c r="A8" s="370" t="s">
        <v>1384</v>
      </c>
      <c r="B8" s="968" t="s">
        <v>1385</v>
      </c>
      <c r="C8" s="968"/>
      <c r="D8" s="968"/>
      <c r="E8" s="289"/>
      <c r="F8" s="367"/>
      <c r="G8" s="367"/>
      <c r="H8" s="367"/>
      <c r="I8" s="367"/>
      <c r="J8" s="368"/>
    </row>
    <row r="9" spans="1:10" s="3" customFormat="1" outlineLevel="1">
      <c r="A9" s="370" t="s">
        <v>1386</v>
      </c>
      <c r="B9" s="968" t="s">
        <v>1387</v>
      </c>
      <c r="C9" s="968"/>
      <c r="D9" s="968"/>
      <c r="E9" s="289"/>
      <c r="F9" s="367"/>
      <c r="G9" s="367"/>
      <c r="H9" s="367"/>
      <c r="I9" s="367"/>
      <c r="J9" s="368"/>
    </row>
    <row r="10" spans="1:10" s="3" customFormat="1" outlineLevel="1">
      <c r="A10" s="370" t="s">
        <v>1388</v>
      </c>
      <c r="B10" s="968" t="s">
        <v>1389</v>
      </c>
      <c r="C10" s="968"/>
      <c r="D10" s="968"/>
      <c r="E10" s="289"/>
      <c r="F10" s="367"/>
      <c r="G10" s="367"/>
      <c r="H10" s="367"/>
      <c r="I10" s="367"/>
      <c r="J10" s="368"/>
    </row>
    <row r="11" spans="1:10" s="3" customFormat="1" outlineLevel="1">
      <c r="A11" s="370" t="s">
        <v>1390</v>
      </c>
      <c r="B11" s="968" t="s">
        <v>1391</v>
      </c>
      <c r="C11" s="968"/>
      <c r="D11" s="968"/>
      <c r="E11" s="289"/>
      <c r="F11" s="367"/>
      <c r="G11" s="367"/>
      <c r="H11" s="367"/>
      <c r="I11" s="367"/>
      <c r="J11" s="368"/>
    </row>
    <row r="12" spans="1:10" s="3" customFormat="1" outlineLevel="1">
      <c r="A12" s="370" t="s">
        <v>1392</v>
      </c>
      <c r="B12" s="968" t="s">
        <v>1393</v>
      </c>
      <c r="C12" s="968"/>
      <c r="D12" s="968"/>
      <c r="E12" s="289"/>
      <c r="F12" s="367"/>
      <c r="G12" s="367"/>
      <c r="H12" s="367"/>
      <c r="I12" s="367"/>
      <c r="J12" s="368"/>
    </row>
    <row r="13" spans="1:10" s="3" customFormat="1" outlineLevel="1">
      <c r="A13" s="370" t="s">
        <v>1394</v>
      </c>
      <c r="B13" s="968" t="s">
        <v>1395</v>
      </c>
      <c r="C13" s="968"/>
      <c r="D13" s="968"/>
      <c r="E13" s="289"/>
      <c r="F13" s="367"/>
      <c r="G13" s="367"/>
      <c r="H13" s="367"/>
      <c r="I13" s="367"/>
      <c r="J13" s="368"/>
    </row>
    <row r="14" spans="1:10" s="3" customFormat="1" outlineLevel="1">
      <c r="A14" s="370" t="s">
        <v>1396</v>
      </c>
      <c r="B14" s="968" t="s">
        <v>1397</v>
      </c>
      <c r="C14" s="968"/>
      <c r="D14" s="968"/>
      <c r="E14" s="289"/>
      <c r="F14" s="367"/>
      <c r="G14" s="367"/>
      <c r="H14" s="367"/>
      <c r="I14" s="367"/>
      <c r="J14" s="368"/>
    </row>
    <row r="15" spans="1:10" s="3" customFormat="1" outlineLevel="1">
      <c r="A15" s="370" t="s">
        <v>1398</v>
      </c>
      <c r="B15" s="968" t="s">
        <v>1399</v>
      </c>
      <c r="C15" s="968"/>
      <c r="D15" s="968"/>
      <c r="E15" s="289"/>
      <c r="F15" s="367"/>
      <c r="G15" s="367"/>
      <c r="H15" s="367"/>
      <c r="I15" s="367"/>
      <c r="J15" s="368"/>
    </row>
    <row r="16" spans="1:10" s="4" customFormat="1" ht="8.25">
      <c r="A16" s="322"/>
      <c r="B16" s="322"/>
      <c r="E16" s="539"/>
    </row>
    <row r="17" spans="1:10" s="3" customFormat="1" ht="26.25" outlineLevel="1" thickBot="1">
      <c r="A17" s="972" t="s">
        <v>1400</v>
      </c>
      <c r="B17" s="972"/>
      <c r="C17" s="972"/>
      <c r="D17" s="972"/>
      <c r="E17" s="366"/>
      <c r="F17" s="367"/>
      <c r="G17" s="367"/>
      <c r="H17" s="367"/>
      <c r="I17" s="367"/>
      <c r="J17" s="368"/>
    </row>
    <row r="18" spans="1:10" s="3" customFormat="1" ht="33" customHeight="1" outlineLevel="1" thickBot="1">
      <c r="A18" s="696"/>
      <c r="B18" s="973" t="s">
        <v>1401</v>
      </c>
      <c r="C18" s="973"/>
      <c r="D18" s="973"/>
      <c r="E18" s="289"/>
      <c r="F18" s="367"/>
      <c r="G18" s="367"/>
      <c r="H18" s="367"/>
      <c r="I18" s="367"/>
      <c r="J18" s="368"/>
    </row>
    <row r="19" spans="1:10" s="374" customFormat="1" outlineLevel="1">
      <c r="A19" s="372" t="s">
        <v>1402</v>
      </c>
      <c r="B19" s="373" t="s">
        <v>234</v>
      </c>
      <c r="C19" s="373" t="s">
        <v>1403</v>
      </c>
      <c r="D19" s="372" t="s">
        <v>1404</v>
      </c>
      <c r="E19" s="372" t="s">
        <v>1405</v>
      </c>
    </row>
    <row r="20" spans="1:10" s="374" customFormat="1" ht="24" customHeight="1" outlineLevel="1" thickBot="1">
      <c r="A20" s="621" t="s">
        <v>1406</v>
      </c>
      <c r="B20" s="622"/>
      <c r="C20" s="623"/>
      <c r="D20" s="693"/>
      <c r="E20" s="698"/>
    </row>
    <row r="21" spans="1:10" s="51" customFormat="1" ht="45.75" customHeight="1" outlineLevel="1">
      <c r="A21" s="242" t="s">
        <v>1407</v>
      </c>
      <c r="B21" s="375" t="s">
        <v>1408</v>
      </c>
      <c r="C21" s="375" t="str">
        <f>Provider!C12</f>
        <v>MCDID = 9 digits.</v>
      </c>
      <c r="D21" s="394" t="s">
        <v>1409</v>
      </c>
      <c r="E21" s="540" t="s">
        <v>223</v>
      </c>
    </row>
    <row r="22" spans="1:10" s="3" customFormat="1" ht="41.1" customHeight="1" outlineLevel="1">
      <c r="A22" s="242" t="s">
        <v>1410</v>
      </c>
      <c r="B22" s="375" t="s">
        <v>1411</v>
      </c>
      <c r="C22" s="375" t="s">
        <v>1412</v>
      </c>
      <c r="D22" s="394" t="s">
        <v>1413</v>
      </c>
      <c r="E22" s="540" t="s">
        <v>223</v>
      </c>
    </row>
    <row r="23" spans="1:10" s="3" customFormat="1" ht="41.1" customHeight="1" outlineLevel="1">
      <c r="A23" s="242" t="s">
        <v>1414</v>
      </c>
      <c r="B23" s="375" t="s">
        <v>1415</v>
      </c>
      <c r="C23" s="375" t="s">
        <v>1416</v>
      </c>
      <c r="D23" s="394" t="s">
        <v>1417</v>
      </c>
      <c r="E23" s="540" t="s">
        <v>223</v>
      </c>
    </row>
    <row r="24" spans="1:10" s="3" customFormat="1" ht="57" customHeight="1" outlineLevel="1">
      <c r="A24" s="242" t="s">
        <v>1418</v>
      </c>
      <c r="B24" s="375" t="s">
        <v>1419</v>
      </c>
      <c r="C24" s="375" t="s">
        <v>1420</v>
      </c>
      <c r="D24" s="394" t="s">
        <v>1421</v>
      </c>
      <c r="E24" s="540" t="s">
        <v>1015</v>
      </c>
    </row>
    <row r="25" spans="1:10" s="3" customFormat="1" ht="50.45" customHeight="1" outlineLevel="1">
      <c r="A25" s="242" t="s">
        <v>1422</v>
      </c>
      <c r="B25" s="375" t="s">
        <v>1423</v>
      </c>
      <c r="C25" s="375" t="s">
        <v>1424</v>
      </c>
      <c r="D25" s="394" t="s">
        <v>1425</v>
      </c>
      <c r="E25" s="540" t="s">
        <v>1015</v>
      </c>
    </row>
    <row r="26" spans="1:10" s="3" customFormat="1" ht="41.1" customHeight="1" outlineLevel="1">
      <c r="A26" s="242" t="s">
        <v>1426</v>
      </c>
      <c r="B26" s="375" t="s">
        <v>1427</v>
      </c>
      <c r="C26" s="375" t="s">
        <v>1428</v>
      </c>
      <c r="D26" s="394" t="s">
        <v>1429</v>
      </c>
      <c r="E26" s="540" t="s">
        <v>223</v>
      </c>
    </row>
    <row r="27" spans="1:10" s="3" customFormat="1" ht="52.9" customHeight="1" outlineLevel="1">
      <c r="A27" s="242" t="s">
        <v>1430</v>
      </c>
      <c r="B27" s="375" t="s">
        <v>1431</v>
      </c>
      <c r="C27" s="375" t="s">
        <v>1432</v>
      </c>
      <c r="D27" s="394" t="s">
        <v>1425</v>
      </c>
      <c r="E27" s="540" t="s">
        <v>1015</v>
      </c>
    </row>
    <row r="28" spans="1:10" s="3" customFormat="1" ht="41.1" customHeight="1" outlineLevel="1">
      <c r="A28" s="242" t="s">
        <v>1433</v>
      </c>
      <c r="B28" s="375" t="s">
        <v>1434</v>
      </c>
      <c r="C28" s="375" t="s">
        <v>1435</v>
      </c>
      <c r="D28" s="394" t="s">
        <v>1417</v>
      </c>
      <c r="E28" s="540" t="s">
        <v>223</v>
      </c>
    </row>
    <row r="29" spans="1:10" s="3" customFormat="1" ht="41.1" customHeight="1" outlineLevel="1">
      <c r="A29" s="242" t="s">
        <v>1436</v>
      </c>
      <c r="B29" s="375" t="s">
        <v>1437</v>
      </c>
      <c r="C29" s="375" t="s">
        <v>1438</v>
      </c>
      <c r="D29" s="394" t="s">
        <v>1439</v>
      </c>
      <c r="E29" s="540" t="s">
        <v>223</v>
      </c>
    </row>
    <row r="30" spans="1:10" s="3" customFormat="1" ht="78.95" customHeight="1" outlineLevel="1">
      <c r="A30" s="242" t="s">
        <v>1440</v>
      </c>
      <c r="B30" s="375" t="s">
        <v>1441</v>
      </c>
      <c r="C30" s="375" t="s">
        <v>1442</v>
      </c>
      <c r="D30" s="394" t="s">
        <v>1443</v>
      </c>
      <c r="E30" s="540" t="s">
        <v>223</v>
      </c>
    </row>
    <row r="31" spans="1:10" s="3" customFormat="1" ht="51.6" customHeight="1" outlineLevel="1">
      <c r="A31" s="242" t="s">
        <v>1444</v>
      </c>
      <c r="B31" s="375" t="s">
        <v>1445</v>
      </c>
      <c r="C31" s="375" t="s">
        <v>1444</v>
      </c>
      <c r="D31" s="394" t="s">
        <v>1446</v>
      </c>
      <c r="E31" s="540" t="s">
        <v>1015</v>
      </c>
    </row>
    <row r="32" spans="1:10" s="3" customFormat="1" ht="41.1" customHeight="1" outlineLevel="1">
      <c r="A32" s="242" t="s">
        <v>1447</v>
      </c>
      <c r="B32" s="375" t="s">
        <v>1448</v>
      </c>
      <c r="C32" s="375" t="s">
        <v>1449</v>
      </c>
      <c r="D32" s="394" t="s">
        <v>1450</v>
      </c>
      <c r="E32" s="540" t="s">
        <v>223</v>
      </c>
    </row>
    <row r="33" spans="1:6" s="3" customFormat="1" ht="106.5" customHeight="1" outlineLevel="1">
      <c r="A33" s="242" t="s">
        <v>1451</v>
      </c>
      <c r="B33" s="375" t="s">
        <v>1452</v>
      </c>
      <c r="C33" s="375" t="s">
        <v>1453</v>
      </c>
      <c r="D33" s="394" t="s">
        <v>1454</v>
      </c>
      <c r="E33" s="540" t="s">
        <v>223</v>
      </c>
    </row>
    <row r="34" spans="1:6" s="3" customFormat="1" ht="60.75" customHeight="1" outlineLevel="1">
      <c r="A34" s="242" t="s">
        <v>1455</v>
      </c>
      <c r="B34" s="375" t="s">
        <v>1456</v>
      </c>
      <c r="C34" s="375" t="s">
        <v>1457</v>
      </c>
      <c r="D34" s="394" t="s">
        <v>1458</v>
      </c>
      <c r="E34" s="540" t="s">
        <v>223</v>
      </c>
    </row>
    <row r="35" spans="1:6" s="3" customFormat="1" ht="45.75" customHeight="1" outlineLevel="1">
      <c r="A35" s="242" t="s">
        <v>1459</v>
      </c>
      <c r="B35" s="375" t="s">
        <v>1460</v>
      </c>
      <c r="C35" s="375" t="s">
        <v>1461</v>
      </c>
      <c r="D35" s="394" t="s">
        <v>1458</v>
      </c>
      <c r="E35" s="540" t="s">
        <v>223</v>
      </c>
    </row>
    <row r="36" spans="1:6" s="3" customFormat="1" ht="41.1" customHeight="1" outlineLevel="1">
      <c r="A36" s="242" t="s">
        <v>1462</v>
      </c>
      <c r="B36" s="375" t="s">
        <v>1463</v>
      </c>
      <c r="C36" s="375" t="s">
        <v>1464</v>
      </c>
      <c r="D36" s="394" t="s">
        <v>1465</v>
      </c>
      <c r="E36" s="540" t="s">
        <v>1015</v>
      </c>
    </row>
    <row r="37" spans="1:6" s="3" customFormat="1" ht="51" customHeight="1" outlineLevel="1">
      <c r="A37" s="242" t="s">
        <v>1466</v>
      </c>
      <c r="B37" s="375" t="s">
        <v>1467</v>
      </c>
      <c r="C37" s="375" t="s">
        <v>1468</v>
      </c>
      <c r="D37" s="394" t="s">
        <v>1469</v>
      </c>
      <c r="E37" s="540" t="s">
        <v>1015</v>
      </c>
    </row>
    <row r="38" spans="1:6" s="3" customFormat="1" ht="51" customHeight="1" outlineLevel="1">
      <c r="A38" s="376" t="s">
        <v>1470</v>
      </c>
      <c r="B38" s="377" t="s">
        <v>1471</v>
      </c>
      <c r="C38" s="584" t="s">
        <v>1472</v>
      </c>
      <c r="D38" s="394" t="s">
        <v>1446</v>
      </c>
      <c r="E38" s="540" t="s">
        <v>1015</v>
      </c>
    </row>
    <row r="39" spans="1:6" s="3" customFormat="1" ht="51" customHeight="1" outlineLevel="1">
      <c r="A39" s="242" t="s">
        <v>1473</v>
      </c>
      <c r="B39" s="375" t="s">
        <v>1474</v>
      </c>
      <c r="C39" s="375" t="s">
        <v>1475</v>
      </c>
      <c r="D39" s="394" t="s">
        <v>1476</v>
      </c>
      <c r="E39" s="540" t="s">
        <v>1015</v>
      </c>
    </row>
    <row r="40" spans="1:6" s="3" customFormat="1" ht="51" customHeight="1" outlineLevel="1">
      <c r="A40" s="242" t="s">
        <v>1477</v>
      </c>
      <c r="B40" s="375" t="s">
        <v>1478</v>
      </c>
      <c r="C40" s="375" t="s">
        <v>1479</v>
      </c>
      <c r="D40" s="394" t="s">
        <v>1480</v>
      </c>
      <c r="E40" s="540" t="s">
        <v>1015</v>
      </c>
    </row>
    <row r="41" spans="1:6" s="3" customFormat="1" ht="41.1" customHeight="1" outlineLevel="1">
      <c r="A41" s="242" t="s">
        <v>1481</v>
      </c>
      <c r="B41" s="375" t="s">
        <v>1482</v>
      </c>
      <c r="C41" s="375" t="s">
        <v>1483</v>
      </c>
      <c r="D41" s="394" t="s">
        <v>1484</v>
      </c>
      <c r="E41" s="540" t="s">
        <v>1015</v>
      </c>
    </row>
    <row r="42" spans="1:6" s="3" customFormat="1" ht="75.75" customHeight="1" outlineLevel="1">
      <c r="A42" s="242" t="s">
        <v>1485</v>
      </c>
      <c r="B42" s="375" t="s">
        <v>1486</v>
      </c>
      <c r="C42" s="375" t="s">
        <v>1487</v>
      </c>
      <c r="D42" s="394" t="s">
        <v>1484</v>
      </c>
      <c r="E42" s="540" t="s">
        <v>1015</v>
      </c>
    </row>
    <row r="43" spans="1:6" s="3" customFormat="1" ht="91.5" customHeight="1" outlineLevel="1">
      <c r="A43" s="242" t="s">
        <v>1488</v>
      </c>
      <c r="B43" s="375" t="s">
        <v>1489</v>
      </c>
      <c r="C43" s="375" t="s">
        <v>1490</v>
      </c>
      <c r="D43" s="394" t="s">
        <v>1484</v>
      </c>
      <c r="E43" s="540" t="s">
        <v>1015</v>
      </c>
    </row>
    <row r="44" spans="1:6" s="3" customFormat="1" ht="55.5" customHeight="1" outlineLevel="1">
      <c r="A44" s="518" t="s">
        <v>1491</v>
      </c>
      <c r="B44" s="519" t="s">
        <v>1492</v>
      </c>
      <c r="C44" s="519" t="s">
        <v>1493</v>
      </c>
      <c r="D44" s="519" t="s">
        <v>1493</v>
      </c>
      <c r="E44" s="541" t="s">
        <v>1015</v>
      </c>
    </row>
    <row r="45" spans="1:6" s="444" customFormat="1" ht="60.6" customHeight="1" thickBot="1">
      <c r="A45" s="696" t="s">
        <v>1494</v>
      </c>
      <c r="B45" s="697" t="s">
        <v>1495</v>
      </c>
      <c r="C45" s="697"/>
      <c r="D45" s="695" t="s">
        <v>1496</v>
      </c>
      <c r="E45" s="697"/>
    </row>
    <row r="46" spans="1:6" s="3" customFormat="1" ht="78" customHeight="1" outlineLevel="1">
      <c r="A46" s="581" t="s">
        <v>1497</v>
      </c>
      <c r="B46" s="394" t="s">
        <v>1498</v>
      </c>
      <c r="C46" s="582" t="s">
        <v>1499</v>
      </c>
      <c r="D46" s="394" t="s">
        <v>1500</v>
      </c>
      <c r="E46" s="540" t="s">
        <v>223</v>
      </c>
      <c r="F46" s="397"/>
    </row>
    <row r="47" spans="1:6" s="3" customFormat="1" ht="40.15" customHeight="1" outlineLevel="1">
      <c r="A47" s="581" t="s">
        <v>1501</v>
      </c>
      <c r="B47" s="394" t="s">
        <v>1502</v>
      </c>
      <c r="C47" s="582" t="s">
        <v>1503</v>
      </c>
      <c r="D47" s="394" t="s">
        <v>1504</v>
      </c>
      <c r="E47" s="540" t="s">
        <v>223</v>
      </c>
      <c r="F47" s="397"/>
    </row>
    <row r="48" spans="1:6" s="3" customFormat="1" ht="26.1" customHeight="1" outlineLevel="1">
      <c r="A48" s="581" t="s">
        <v>1505</v>
      </c>
      <c r="B48" s="394" t="s">
        <v>1506</v>
      </c>
      <c r="C48" s="582" t="s">
        <v>1507</v>
      </c>
      <c r="D48" s="394" t="s">
        <v>1508</v>
      </c>
      <c r="E48" s="540" t="s">
        <v>1015</v>
      </c>
      <c r="F48" s="397"/>
    </row>
    <row r="49" spans="1:6" s="3" customFormat="1" ht="29.45" customHeight="1" outlineLevel="1">
      <c r="A49" s="581" t="s">
        <v>1418</v>
      </c>
      <c r="B49" s="394" t="s">
        <v>1509</v>
      </c>
      <c r="C49" s="583" t="s">
        <v>1510</v>
      </c>
      <c r="D49" s="394" t="s">
        <v>1511</v>
      </c>
      <c r="E49" s="540" t="s">
        <v>1015</v>
      </c>
      <c r="F49" s="397"/>
    </row>
    <row r="50" spans="1:6" s="336" customFormat="1" ht="17.649999999999999" customHeight="1">
      <c r="A50" s="96"/>
      <c r="B50" s="95"/>
      <c r="C50" s="95"/>
      <c r="D50" s="249"/>
      <c r="E50" s="542"/>
    </row>
    <row r="51" spans="1:6">
      <c r="A51" s="159" t="s">
        <v>54</v>
      </c>
    </row>
  </sheetData>
  <sheetProtection formatCells="0" formatColumns="0" formatRows="0" selectLockedCells="1" sort="0" autoFilter="0" selectUnlockedCells="1"/>
  <mergeCells count="15">
    <mergeCell ref="B15:D15"/>
    <mergeCell ref="A17:D17"/>
    <mergeCell ref="B18:D18"/>
    <mergeCell ref="B9:D9"/>
    <mergeCell ref="B10:D10"/>
    <mergeCell ref="B11:D11"/>
    <mergeCell ref="B12:D12"/>
    <mergeCell ref="B13:D13"/>
    <mergeCell ref="B14:D14"/>
    <mergeCell ref="B8:D8"/>
    <mergeCell ref="A1:B1"/>
    <mergeCell ref="A3:D3"/>
    <mergeCell ref="A5:D5"/>
    <mergeCell ref="B6:D6"/>
    <mergeCell ref="B7:D7"/>
  </mergeCells>
  <pageMargins left="0.7" right="0.7" top="0.75" bottom="0.75" header="0.3" footer="0.3"/>
  <pageSetup paperSize="5" scale="43" fitToHeight="16" orientation="portrait" r:id="rId1"/>
  <legacyDrawingHF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3F33A-65F3-46A7-95DA-C42554567302}">
  <sheetPr codeName="Sheet26">
    <tabColor rgb="FF7030A0"/>
    <outlinePr summaryBelow="0" summaryRight="0"/>
    <pageSetUpPr fitToPage="1"/>
  </sheetPr>
  <dimension ref="A1:F21"/>
  <sheetViews>
    <sheetView workbookViewId="0">
      <selection activeCell="C12" sqref="C12"/>
    </sheetView>
  </sheetViews>
  <sheetFormatPr defaultColWidth="9.140625" defaultRowHeight="18" outlineLevelRow="1"/>
  <cols>
    <col min="1" max="1" width="9.140625" style="393" customWidth="1"/>
    <col min="2" max="2" width="55" style="95" customWidth="1"/>
    <col min="3" max="3" width="53.28515625" style="95" customWidth="1"/>
    <col min="4" max="4" width="26" style="95" customWidth="1"/>
    <col min="5" max="5" width="25.28515625" style="95" customWidth="1"/>
    <col min="6" max="16384" width="9.140625" style="95"/>
  </cols>
  <sheetData>
    <row r="1" spans="1:5" s="3" customFormat="1" ht="26.25" thickBot="1">
      <c r="A1" s="102" t="s">
        <v>1512</v>
      </c>
      <c r="B1" s="102"/>
      <c r="C1" s="102"/>
      <c r="D1" s="102"/>
      <c r="E1" s="102"/>
    </row>
    <row r="2" spans="1:5" s="51" customFormat="1" ht="6.75" outlineLevel="1">
      <c r="A2" s="389"/>
      <c r="B2" s="106"/>
      <c r="C2" s="106"/>
      <c r="D2" s="106"/>
      <c r="E2" s="107"/>
    </row>
    <row r="3" spans="1:5" s="3" customFormat="1" ht="57.75" customHeight="1" outlineLevel="1">
      <c r="A3" s="903" t="s">
        <v>67</v>
      </c>
      <c r="B3" s="903"/>
      <c r="C3" s="937" t="s">
        <v>1513</v>
      </c>
      <c r="D3" s="937"/>
      <c r="E3" s="937"/>
    </row>
    <row r="4" spans="1:5" s="51" customFormat="1" ht="6.75" outlineLevel="1">
      <c r="A4" s="390"/>
      <c r="B4" s="109"/>
      <c r="C4" s="109"/>
      <c r="D4" s="109"/>
      <c r="E4" s="110"/>
    </row>
    <row r="5" spans="1:5" ht="24.75" thickBot="1">
      <c r="A5" s="911" t="s">
        <v>71</v>
      </c>
      <c r="B5" s="911"/>
      <c r="C5" s="911"/>
      <c r="D5" s="911"/>
      <c r="E5" s="212"/>
    </row>
    <row r="6" spans="1:5" outlineLevel="1">
      <c r="A6" s="967" t="s">
        <v>72</v>
      </c>
      <c r="B6" s="967"/>
      <c r="C6" s="967"/>
      <c r="D6" s="967"/>
      <c r="E6" s="967"/>
    </row>
    <row r="7" spans="1:5" ht="38.450000000000003" customHeight="1" outlineLevel="1">
      <c r="A7" s="903" t="s">
        <v>73</v>
      </c>
      <c r="B7" s="903"/>
      <c r="C7" s="904"/>
      <c r="D7" s="904"/>
      <c r="E7" s="904"/>
    </row>
    <row r="8" spans="1:5" s="112" customFormat="1" ht="6.75">
      <c r="A8" s="111"/>
    </row>
    <row r="9" spans="1:5" ht="24.75" thickBot="1">
      <c r="A9" s="911" t="s">
        <v>1514</v>
      </c>
      <c r="B9" s="911"/>
      <c r="C9" s="911"/>
      <c r="D9" s="911"/>
      <c r="E9" s="212"/>
    </row>
    <row r="10" spans="1:5" ht="31.5" outlineLevel="1" thickBot="1">
      <c r="A10" s="391" t="s">
        <v>75</v>
      </c>
      <c r="B10" s="330" t="s">
        <v>1238</v>
      </c>
      <c r="C10" s="330" t="s">
        <v>1239</v>
      </c>
      <c r="D10" s="330" t="s">
        <v>159</v>
      </c>
      <c r="E10" s="130" t="s">
        <v>1515</v>
      </c>
    </row>
    <row r="11" spans="1:5" ht="29.25" thickBot="1">
      <c r="A11" s="342" t="s">
        <v>1516</v>
      </c>
      <c r="B11" s="343"/>
      <c r="C11" s="343"/>
      <c r="D11" s="343"/>
      <c r="E11" s="344"/>
    </row>
    <row r="12" spans="1:5" s="100" customFormat="1" ht="74.099999999999994" customHeight="1" outlineLevel="1">
      <c r="A12" s="392">
        <f>MAX($A$10:A11)+1</f>
        <v>1</v>
      </c>
      <c r="B12" s="358" t="s">
        <v>1517</v>
      </c>
      <c r="C12" s="222" t="s">
        <v>1518</v>
      </c>
      <c r="D12" s="222" t="s">
        <v>1519</v>
      </c>
      <c r="E12" s="222" t="s">
        <v>1520</v>
      </c>
    </row>
    <row r="13" spans="1:5" s="100" customFormat="1" ht="66.599999999999994" customHeight="1" outlineLevel="1" thickBot="1">
      <c r="A13" s="392">
        <f>MAX($A$10:A12)+1</f>
        <v>2</v>
      </c>
      <c r="B13" s="358" t="s">
        <v>1521</v>
      </c>
      <c r="C13" s="222" t="s">
        <v>1522</v>
      </c>
      <c r="D13" s="335"/>
      <c r="E13" s="510"/>
    </row>
    <row r="14" spans="1:5" ht="29.25" thickBot="1">
      <c r="A14" s="342" t="s">
        <v>1523</v>
      </c>
      <c r="B14" s="343"/>
      <c r="C14" s="343"/>
      <c r="D14" s="343"/>
      <c r="E14" s="344"/>
    </row>
    <row r="15" spans="1:5" s="3" customFormat="1" ht="32.450000000000003" customHeight="1" outlineLevel="1" thickBot="1">
      <c r="A15" s="392">
        <f>MAX($A$10:A14)+1</f>
        <v>3</v>
      </c>
      <c r="B15" s="358" t="s">
        <v>1524</v>
      </c>
      <c r="C15" s="222" t="s">
        <v>1525</v>
      </c>
      <c r="D15" s="361"/>
      <c r="E15" s="360"/>
    </row>
    <row r="16" spans="1:5" ht="29.25" thickBot="1">
      <c r="A16" s="342" t="s">
        <v>1526</v>
      </c>
      <c r="B16" s="343"/>
      <c r="C16" s="343"/>
      <c r="D16" s="343"/>
      <c r="E16" s="344"/>
    </row>
    <row r="17" spans="1:6" s="3" customFormat="1" ht="30.75" customHeight="1" outlineLevel="1">
      <c r="A17" s="392">
        <f>MAX($A$10:A15)+1</f>
        <v>4</v>
      </c>
      <c r="B17" s="358" t="s">
        <v>1374</v>
      </c>
      <c r="C17" s="222"/>
      <c r="D17" s="335"/>
      <c r="E17" s="387"/>
    </row>
    <row r="18" spans="1:6" s="3" customFormat="1" ht="28.5" customHeight="1" outlineLevel="1">
      <c r="A18" s="392">
        <f>MAX($A$10:A17)+1</f>
        <v>5</v>
      </c>
      <c r="B18" s="358" t="s">
        <v>1375</v>
      </c>
      <c r="C18" s="222"/>
      <c r="D18" s="335"/>
      <c r="E18" s="387"/>
    </row>
    <row r="19" spans="1:6" s="3" customFormat="1" ht="4.9000000000000004" customHeight="1">
      <c r="A19" s="135"/>
      <c r="E19" s="136"/>
      <c r="F19" s="136"/>
    </row>
    <row r="20" spans="1:6" s="3" customFormat="1">
      <c r="A20" s="96"/>
      <c r="E20" s="362"/>
    </row>
    <row r="21" spans="1:6" s="3" customFormat="1">
      <c r="A21" s="137" t="s">
        <v>54</v>
      </c>
      <c r="E21" s="136"/>
      <c r="F21" s="136"/>
    </row>
  </sheetData>
  <sheetProtection formatCells="0" formatColumns="0" formatRows="0" selectLockedCells="1" autoFilter="0" pivotTables="0" selectUnlockedCells="1"/>
  <mergeCells count="7">
    <mergeCell ref="A9:D9"/>
    <mergeCell ref="A3:B3"/>
    <mergeCell ref="C3:E3"/>
    <mergeCell ref="A5:D5"/>
    <mergeCell ref="A6:E6"/>
    <mergeCell ref="A7:B7"/>
    <mergeCell ref="C7:E7"/>
  </mergeCells>
  <pageMargins left="0.7" right="0.7" top="0.75" bottom="0.75" header="0.3" footer="0.3"/>
  <pageSetup paperSize="5" scale="95"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HF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4104-9D19-4438-96E1-4B214075073A}">
  <sheetPr codeName="Sheet27">
    <tabColor rgb="FF7030A0"/>
    <outlinePr summaryBelow="0" summaryRight="0"/>
    <pageSetUpPr fitToPage="1"/>
  </sheetPr>
  <dimension ref="A1:J101"/>
  <sheetViews>
    <sheetView topLeftCell="A14" zoomScale="120" zoomScaleNormal="120" workbookViewId="0">
      <selection activeCell="C21" sqref="C21"/>
    </sheetView>
  </sheetViews>
  <sheetFormatPr defaultRowHeight="15" outlineLevelRow="1"/>
  <cols>
    <col min="1" max="1" width="39.42578125" customWidth="1"/>
    <col min="2" max="2" width="67.28515625" customWidth="1"/>
    <col min="3" max="3" width="38.42578125" customWidth="1"/>
    <col min="4" max="4" width="40.140625" customWidth="1"/>
    <col min="5" max="5" width="14" customWidth="1"/>
  </cols>
  <sheetData>
    <row r="1" spans="1:10" ht="26.25" thickBot="1">
      <c r="A1" s="969" t="s">
        <v>1527</v>
      </c>
      <c r="B1" s="969"/>
      <c r="C1" s="102"/>
      <c r="D1" s="366"/>
      <c r="E1" s="366"/>
      <c r="F1" s="186"/>
      <c r="G1" s="186"/>
      <c r="H1" s="186"/>
    </row>
    <row r="2" spans="1:10" s="51" customFormat="1">
      <c r="A2" s="106"/>
      <c r="B2" s="106"/>
      <c r="E2" s="289"/>
    </row>
    <row r="3" spans="1:10" s="3" customFormat="1" ht="18">
      <c r="A3" s="937" t="s">
        <v>1377</v>
      </c>
      <c r="B3" s="937"/>
      <c r="C3" s="937"/>
      <c r="D3" s="937"/>
      <c r="E3" s="289"/>
      <c r="F3" s="367"/>
      <c r="G3" s="367"/>
      <c r="H3" s="367"/>
      <c r="I3" s="367"/>
      <c r="J3" s="368"/>
    </row>
    <row r="4" spans="1:10" s="3" customFormat="1" ht="18">
      <c r="A4" s="288" t="s">
        <v>1378</v>
      </c>
      <c r="B4" s="167">
        <v>7.9</v>
      </c>
      <c r="C4" s="289"/>
      <c r="D4" s="289"/>
      <c r="E4" s="289"/>
      <c r="F4" s="367"/>
      <c r="G4" s="367"/>
      <c r="H4" s="367"/>
      <c r="I4" s="367"/>
      <c r="J4" s="368"/>
    </row>
    <row r="5" spans="1:10" s="3" customFormat="1" ht="32.25" customHeight="1" thickBot="1">
      <c r="A5" s="970" t="s">
        <v>1528</v>
      </c>
      <c r="B5" s="970"/>
      <c r="C5" s="970"/>
      <c r="D5" s="970"/>
      <c r="E5" s="366"/>
      <c r="F5" s="367"/>
      <c r="G5" s="367"/>
      <c r="H5" s="367"/>
      <c r="I5" s="368"/>
    </row>
    <row r="6" spans="1:10" s="3" customFormat="1" ht="18" outlineLevel="1">
      <c r="A6" s="369" t="s">
        <v>1380</v>
      </c>
      <c r="B6" s="971" t="s">
        <v>1529</v>
      </c>
      <c r="C6" s="971"/>
      <c r="D6" s="971"/>
      <c r="E6" s="289"/>
      <c r="F6" s="367"/>
      <c r="G6" s="367"/>
      <c r="H6" s="367"/>
      <c r="I6" s="367"/>
      <c r="J6" s="368"/>
    </row>
    <row r="7" spans="1:10" s="3" customFormat="1" ht="18" outlineLevel="1">
      <c r="A7" s="370" t="s">
        <v>1382</v>
      </c>
      <c r="B7" s="968" t="s">
        <v>1530</v>
      </c>
      <c r="C7" s="968"/>
      <c r="D7" s="968"/>
      <c r="E7" s="289"/>
      <c r="F7" s="367"/>
      <c r="G7" s="367"/>
      <c r="H7" s="367"/>
      <c r="I7" s="367"/>
      <c r="J7" s="368"/>
    </row>
    <row r="8" spans="1:10" s="3" customFormat="1" ht="18" outlineLevel="1">
      <c r="A8" s="370" t="s">
        <v>1384</v>
      </c>
      <c r="B8" s="968" t="s">
        <v>1385</v>
      </c>
      <c r="C8" s="968"/>
      <c r="D8" s="968"/>
      <c r="E8" s="289"/>
      <c r="F8" s="367"/>
      <c r="G8" s="367"/>
      <c r="H8" s="367"/>
      <c r="I8" s="367"/>
      <c r="J8" s="368"/>
    </row>
    <row r="9" spans="1:10" s="3" customFormat="1" ht="18" outlineLevel="1">
      <c r="A9" s="370" t="s">
        <v>1386</v>
      </c>
      <c r="B9" s="968" t="s">
        <v>1387</v>
      </c>
      <c r="C9" s="968"/>
      <c r="D9" s="968"/>
      <c r="E9" s="289"/>
      <c r="F9" s="367"/>
      <c r="G9" s="367"/>
      <c r="H9" s="367"/>
      <c r="I9" s="367"/>
      <c r="J9" s="368"/>
    </row>
    <row r="10" spans="1:10" s="3" customFormat="1" ht="18" outlineLevel="1">
      <c r="A10" s="370" t="s">
        <v>1388</v>
      </c>
      <c r="B10" s="968" t="s">
        <v>1389</v>
      </c>
      <c r="C10" s="968"/>
      <c r="D10" s="968"/>
      <c r="E10" s="289"/>
      <c r="F10" s="367"/>
      <c r="G10" s="367"/>
      <c r="H10" s="367"/>
      <c r="I10" s="367"/>
      <c r="J10" s="368"/>
    </row>
    <row r="11" spans="1:10" s="3" customFormat="1" ht="18" outlineLevel="1">
      <c r="A11" s="370" t="s">
        <v>1390</v>
      </c>
      <c r="B11" s="968" t="s">
        <v>1391</v>
      </c>
      <c r="C11" s="968"/>
      <c r="D11" s="968"/>
      <c r="E11" s="289"/>
      <c r="F11" s="367"/>
      <c r="G11" s="367"/>
      <c r="H11" s="367"/>
      <c r="I11" s="367"/>
      <c r="J11" s="368"/>
    </row>
    <row r="12" spans="1:10" s="3" customFormat="1" ht="18" outlineLevel="1">
      <c r="A12" s="370" t="s">
        <v>1392</v>
      </c>
      <c r="B12" s="968" t="s">
        <v>1531</v>
      </c>
      <c r="C12" s="968"/>
      <c r="D12" s="968"/>
      <c r="E12" s="289"/>
      <c r="F12" s="367"/>
      <c r="G12" s="367"/>
      <c r="H12" s="367"/>
      <c r="I12" s="367"/>
      <c r="J12" s="368"/>
    </row>
    <row r="13" spans="1:10" s="3" customFormat="1" ht="15" customHeight="1" outlineLevel="1">
      <c r="A13" s="370" t="s">
        <v>1394</v>
      </c>
      <c r="B13" s="968" t="s">
        <v>1532</v>
      </c>
      <c r="C13" s="968"/>
      <c r="D13" s="968"/>
      <c r="E13" s="289"/>
      <c r="F13" s="367"/>
      <c r="G13" s="367"/>
      <c r="H13" s="367"/>
      <c r="I13" s="367"/>
      <c r="J13" s="368"/>
    </row>
    <row r="14" spans="1:10" s="3" customFormat="1" ht="18" outlineLevel="1">
      <c r="A14" s="370" t="s">
        <v>1396</v>
      </c>
      <c r="B14" s="968" t="s">
        <v>1397</v>
      </c>
      <c r="C14" s="968"/>
      <c r="D14" s="968"/>
      <c r="E14" s="289"/>
      <c r="F14" s="367"/>
      <c r="G14" s="367"/>
      <c r="H14" s="367"/>
      <c r="I14" s="367"/>
      <c r="J14" s="368"/>
    </row>
    <row r="15" spans="1:10" s="3" customFormat="1" ht="18" outlineLevel="1">
      <c r="A15" s="370" t="s">
        <v>1398</v>
      </c>
      <c r="B15" s="968" t="s">
        <v>1533</v>
      </c>
      <c r="C15" s="968"/>
      <c r="D15" s="968"/>
      <c r="E15" s="289"/>
      <c r="F15" s="367"/>
      <c r="G15" s="367"/>
      <c r="H15" s="367"/>
      <c r="I15" s="367"/>
      <c r="J15" s="368"/>
    </row>
    <row r="16" spans="1:10" s="3" customFormat="1" ht="26.25" outlineLevel="1" thickBot="1">
      <c r="A16" s="972" t="s">
        <v>1400</v>
      </c>
      <c r="B16" s="972"/>
      <c r="C16" s="972"/>
      <c r="D16" s="972"/>
      <c r="E16" s="366"/>
      <c r="F16" s="367"/>
      <c r="G16" s="367"/>
      <c r="H16" s="367"/>
      <c r="I16" s="367"/>
      <c r="J16" s="368"/>
    </row>
    <row r="17" spans="1:10" s="3" customFormat="1" ht="18" outlineLevel="1">
      <c r="A17" s="371"/>
      <c r="B17" s="937" t="s">
        <v>1534</v>
      </c>
      <c r="C17" s="937"/>
      <c r="D17" s="937"/>
      <c r="F17" s="367"/>
      <c r="G17" s="367"/>
      <c r="H17" s="367"/>
      <c r="I17" s="367"/>
      <c r="J17" s="368"/>
    </row>
    <row r="18" spans="1:10" s="3" customFormat="1" ht="18">
      <c r="A18" s="619" t="s">
        <v>1402</v>
      </c>
      <c r="B18" s="620" t="s">
        <v>234</v>
      </c>
      <c r="C18" s="620" t="s">
        <v>1403</v>
      </c>
      <c r="D18" s="619" t="s">
        <v>1404</v>
      </c>
      <c r="E18" s="619" t="s">
        <v>1405</v>
      </c>
    </row>
    <row r="19" spans="1:10" s="3" customFormat="1" ht="45.75" thickBot="1">
      <c r="A19" s="621" t="s">
        <v>1535</v>
      </c>
      <c r="B19" s="622" t="s">
        <v>1536</v>
      </c>
      <c r="C19" s="623"/>
      <c r="D19" s="693" t="s">
        <v>1537</v>
      </c>
      <c r="E19" s="624"/>
    </row>
    <row r="20" spans="1:10" s="3" customFormat="1" ht="78" customHeight="1" outlineLevel="1">
      <c r="A20" s="625" t="s">
        <v>1538</v>
      </c>
      <c r="B20" s="626" t="s">
        <v>1539</v>
      </c>
      <c r="C20" s="626" t="s">
        <v>1540</v>
      </c>
      <c r="D20" s="396" t="s">
        <v>1541</v>
      </c>
      <c r="E20" s="628" t="s">
        <v>223</v>
      </c>
    </row>
    <row r="21" spans="1:10" s="3" customFormat="1" ht="39.950000000000003" customHeight="1" outlineLevel="1">
      <c r="A21" s="625" t="s">
        <v>1542</v>
      </c>
      <c r="B21" s="626" t="s">
        <v>1543</v>
      </c>
      <c r="C21" s="626" t="s">
        <v>1544</v>
      </c>
      <c r="D21" s="627" t="s">
        <v>1545</v>
      </c>
      <c r="E21" s="628" t="s">
        <v>1015</v>
      </c>
    </row>
    <row r="22" spans="1:10" s="3" customFormat="1" ht="69.75" customHeight="1" outlineLevel="1">
      <c r="A22" s="625" t="s">
        <v>1546</v>
      </c>
      <c r="B22" s="626" t="s">
        <v>1547</v>
      </c>
      <c r="C22" s="626" t="s">
        <v>1548</v>
      </c>
      <c r="D22" s="396" t="s">
        <v>1541</v>
      </c>
      <c r="E22" s="628" t="s">
        <v>223</v>
      </c>
    </row>
    <row r="23" spans="1:10" s="3" customFormat="1" ht="30" customHeight="1" outlineLevel="1">
      <c r="A23" s="625" t="s">
        <v>1549</v>
      </c>
      <c r="B23" s="626" t="s">
        <v>1550</v>
      </c>
      <c r="C23" s="626" t="s">
        <v>1518</v>
      </c>
      <c r="D23" s="396" t="s">
        <v>1518</v>
      </c>
      <c r="E23" s="629" t="s">
        <v>223</v>
      </c>
    </row>
    <row r="24" spans="1:10" s="3" customFormat="1" ht="30" customHeight="1" outlineLevel="1">
      <c r="A24" s="625" t="s">
        <v>1551</v>
      </c>
      <c r="B24" s="626" t="s">
        <v>1552</v>
      </c>
      <c r="C24" s="626" t="s">
        <v>1518</v>
      </c>
      <c r="D24" s="396" t="s">
        <v>1518</v>
      </c>
      <c r="E24" s="629" t="s">
        <v>223</v>
      </c>
    </row>
    <row r="25" spans="1:10" s="3" customFormat="1" ht="39.950000000000003" customHeight="1" outlineLevel="1">
      <c r="A25" s="625" t="s">
        <v>1553</v>
      </c>
      <c r="B25" s="626" t="s">
        <v>1554</v>
      </c>
      <c r="C25" s="626" t="s">
        <v>1555</v>
      </c>
      <c r="D25" s="627" t="s">
        <v>1556</v>
      </c>
      <c r="E25" s="628" t="s">
        <v>1015</v>
      </c>
    </row>
    <row r="26" spans="1:10" s="3" customFormat="1" ht="66.95" customHeight="1" outlineLevel="1">
      <c r="A26" s="625" t="s">
        <v>1557</v>
      </c>
      <c r="B26" s="626" t="s">
        <v>1558</v>
      </c>
      <c r="C26" s="626" t="s">
        <v>1559</v>
      </c>
      <c r="D26" s="396" t="s">
        <v>1560</v>
      </c>
      <c r="E26" s="629" t="s">
        <v>223</v>
      </c>
    </row>
    <row r="27" spans="1:10" s="3" customFormat="1" ht="30" customHeight="1" outlineLevel="1">
      <c r="A27" s="625" t="s">
        <v>1561</v>
      </c>
      <c r="B27" s="626" t="s">
        <v>1562</v>
      </c>
      <c r="C27" s="626" t="s">
        <v>1563</v>
      </c>
      <c r="D27" s="627" t="s">
        <v>1564</v>
      </c>
      <c r="E27" s="628" t="s">
        <v>1565</v>
      </c>
    </row>
    <row r="28" spans="1:10" s="3" customFormat="1" ht="55.5" customHeight="1" outlineLevel="1">
      <c r="A28" s="625" t="s">
        <v>1566</v>
      </c>
      <c r="B28" s="626" t="s">
        <v>1567</v>
      </c>
      <c r="C28" s="626" t="s">
        <v>1568</v>
      </c>
      <c r="D28" s="627" t="s">
        <v>1569</v>
      </c>
      <c r="E28" s="628" t="s">
        <v>1015</v>
      </c>
    </row>
    <row r="29" spans="1:10" s="3" customFormat="1" ht="35.25" customHeight="1" outlineLevel="1">
      <c r="A29" s="625" t="s">
        <v>1570</v>
      </c>
      <c r="B29" s="626" t="s">
        <v>1571</v>
      </c>
      <c r="C29" s="626" t="s">
        <v>1572</v>
      </c>
      <c r="D29" s="627" t="s">
        <v>1573</v>
      </c>
      <c r="E29" s="628" t="s">
        <v>1015</v>
      </c>
    </row>
    <row r="30" spans="1:10" s="3" customFormat="1" ht="30" customHeight="1" outlineLevel="1">
      <c r="A30" s="625" t="s">
        <v>1574</v>
      </c>
      <c r="B30" s="626" t="s">
        <v>1575</v>
      </c>
      <c r="C30" s="626" t="s">
        <v>1576</v>
      </c>
      <c r="D30" s="627" t="s">
        <v>1564</v>
      </c>
      <c r="E30" s="628" t="s">
        <v>1015</v>
      </c>
    </row>
    <row r="31" spans="1:10" s="3" customFormat="1" ht="73.900000000000006" customHeight="1" outlineLevel="1">
      <c r="A31" s="625" t="s">
        <v>1577</v>
      </c>
      <c r="B31" s="626" t="s">
        <v>1578</v>
      </c>
      <c r="C31" s="626" t="s">
        <v>1579</v>
      </c>
      <c r="D31" s="627" t="s">
        <v>1580</v>
      </c>
      <c r="E31" s="628" t="s">
        <v>1015</v>
      </c>
    </row>
    <row r="32" spans="1:10" s="3" customFormat="1" ht="60" customHeight="1" outlineLevel="1">
      <c r="A32" s="625" t="s">
        <v>1410</v>
      </c>
      <c r="B32" s="626" t="s">
        <v>1581</v>
      </c>
      <c r="C32" s="626" t="s">
        <v>1582</v>
      </c>
      <c r="D32" s="627" t="s">
        <v>1583</v>
      </c>
      <c r="E32" s="628" t="s">
        <v>1015</v>
      </c>
    </row>
    <row r="33" spans="1:5" s="3" customFormat="1" ht="45" customHeight="1" outlineLevel="1">
      <c r="A33" s="625" t="s">
        <v>1407</v>
      </c>
      <c r="B33" s="626" t="s">
        <v>1584</v>
      </c>
      <c r="C33" s="626" t="str">
        <f>Provider!C12</f>
        <v>MCDID = 9 digits.</v>
      </c>
      <c r="D33" s="627" t="s">
        <v>1585</v>
      </c>
      <c r="E33" s="628" t="s">
        <v>1565</v>
      </c>
    </row>
    <row r="34" spans="1:5" s="3" customFormat="1" ht="33" outlineLevel="1">
      <c r="A34" s="625" t="s">
        <v>1586</v>
      </c>
      <c r="B34" s="626" t="s">
        <v>1587</v>
      </c>
      <c r="C34" s="626" t="s">
        <v>1588</v>
      </c>
      <c r="D34" s="627" t="s">
        <v>1589</v>
      </c>
      <c r="E34" s="628" t="s">
        <v>1015</v>
      </c>
    </row>
    <row r="35" spans="1:5" s="3" customFormat="1" ht="33" outlineLevel="1">
      <c r="A35" s="625" t="s">
        <v>1590</v>
      </c>
      <c r="B35" s="626" t="s">
        <v>1591</v>
      </c>
      <c r="C35" s="626" t="s">
        <v>1592</v>
      </c>
      <c r="D35" s="627" t="s">
        <v>1593</v>
      </c>
      <c r="E35" s="628" t="s">
        <v>1565</v>
      </c>
    </row>
    <row r="36" spans="1:5" s="3" customFormat="1" ht="28.5" customHeight="1" outlineLevel="1">
      <c r="A36" s="625" t="s">
        <v>1594</v>
      </c>
      <c r="B36" s="626" t="s">
        <v>1595</v>
      </c>
      <c r="C36" s="626" t="s">
        <v>1596</v>
      </c>
      <c r="D36" s="627" t="s">
        <v>1597</v>
      </c>
      <c r="E36" s="628" t="s">
        <v>1015</v>
      </c>
    </row>
    <row r="37" spans="1:5" s="3" customFormat="1" ht="39.950000000000003" customHeight="1" outlineLevel="1">
      <c r="A37" s="625" t="s">
        <v>1598</v>
      </c>
      <c r="B37" s="626" t="s">
        <v>1599</v>
      </c>
      <c r="C37" s="626" t="s">
        <v>1600</v>
      </c>
      <c r="D37" s="396" t="s">
        <v>1601</v>
      </c>
      <c r="E37" s="629" t="s">
        <v>1015</v>
      </c>
    </row>
    <row r="38" spans="1:5" s="3" customFormat="1" ht="39.950000000000003" customHeight="1" outlineLevel="1">
      <c r="A38" s="625" t="s">
        <v>1602</v>
      </c>
      <c r="B38" s="626" t="s">
        <v>1603</v>
      </c>
      <c r="C38" s="626" t="s">
        <v>1604</v>
      </c>
      <c r="D38" s="396" t="s">
        <v>1605</v>
      </c>
      <c r="E38" s="629" t="s">
        <v>1015</v>
      </c>
    </row>
    <row r="39" spans="1:5" s="3" customFormat="1" ht="58.5" customHeight="1" outlineLevel="1">
      <c r="A39" s="625" t="s">
        <v>1606</v>
      </c>
      <c r="B39" s="626" t="s">
        <v>1607</v>
      </c>
      <c r="C39" s="626" t="s">
        <v>1608</v>
      </c>
      <c r="D39" s="396" t="s">
        <v>1569</v>
      </c>
      <c r="E39" s="629" t="s">
        <v>1015</v>
      </c>
    </row>
    <row r="40" spans="1:5" s="3" customFormat="1" ht="70.5" customHeight="1" outlineLevel="1">
      <c r="A40" s="625" t="s">
        <v>1609</v>
      </c>
      <c r="B40" s="626" t="s">
        <v>1610</v>
      </c>
      <c r="C40" s="626" t="s">
        <v>1611</v>
      </c>
      <c r="D40" s="396" t="s">
        <v>1569</v>
      </c>
      <c r="E40" s="629" t="s">
        <v>1015</v>
      </c>
    </row>
    <row r="41" spans="1:5" s="3" customFormat="1" ht="44.45" hidden="1" customHeight="1" outlineLevel="1">
      <c r="A41" s="630" t="s">
        <v>1612</v>
      </c>
      <c r="B41" s="396" t="s">
        <v>1552</v>
      </c>
      <c r="C41" s="396" t="s">
        <v>1493</v>
      </c>
      <c r="D41" s="396" t="s">
        <v>1613</v>
      </c>
      <c r="E41" s="629" t="s">
        <v>1015</v>
      </c>
    </row>
    <row r="42" spans="1:5" s="3" customFormat="1" ht="64.5" hidden="1" customHeight="1" outlineLevel="1">
      <c r="A42" s="630" t="s">
        <v>1614</v>
      </c>
      <c r="B42" s="396" t="s">
        <v>1615</v>
      </c>
      <c r="C42" s="396" t="s">
        <v>1493</v>
      </c>
      <c r="D42" s="396" t="s">
        <v>1616</v>
      </c>
      <c r="E42" s="629" t="s">
        <v>1015</v>
      </c>
    </row>
    <row r="43" spans="1:5" s="3" customFormat="1" ht="48.75" hidden="1" customHeight="1" outlineLevel="1">
      <c r="A43" s="630" t="s">
        <v>1617</v>
      </c>
      <c r="B43" s="396" t="s">
        <v>1618</v>
      </c>
      <c r="C43" s="396" t="s">
        <v>1493</v>
      </c>
      <c r="D43" s="396" t="s">
        <v>1619</v>
      </c>
      <c r="E43" s="629" t="s">
        <v>1015</v>
      </c>
    </row>
    <row r="44" spans="1:5" s="3" customFormat="1" ht="80.099999999999994" hidden="1" customHeight="1" outlineLevel="1">
      <c r="A44" s="518" t="s">
        <v>1620</v>
      </c>
      <c r="B44" s="519" t="s">
        <v>1621</v>
      </c>
      <c r="C44" s="519" t="s">
        <v>1493</v>
      </c>
      <c r="D44" s="519" t="s">
        <v>1622</v>
      </c>
      <c r="E44" s="629" t="s">
        <v>1015</v>
      </c>
    </row>
    <row r="45" spans="1:5" s="3" customFormat="1" ht="45.75" thickBot="1">
      <c r="A45" s="621" t="s">
        <v>1623</v>
      </c>
      <c r="B45" s="622" t="s">
        <v>1624</v>
      </c>
      <c r="C45" s="623"/>
      <c r="D45" s="693" t="s">
        <v>1537</v>
      </c>
      <c r="E45" s="624"/>
    </row>
    <row r="46" spans="1:5" s="3" customFormat="1" ht="36.75" customHeight="1" outlineLevel="1">
      <c r="A46" s="625" t="s">
        <v>1625</v>
      </c>
      <c r="B46" s="631" t="s">
        <v>1626</v>
      </c>
      <c r="C46" s="631" t="s">
        <v>1627</v>
      </c>
      <c r="D46" s="632" t="s">
        <v>1628</v>
      </c>
      <c r="E46" s="633" t="s">
        <v>223</v>
      </c>
    </row>
    <row r="47" spans="1:5" s="3" customFormat="1" ht="44.25" customHeight="1" outlineLevel="1">
      <c r="A47" s="625" t="s">
        <v>1629</v>
      </c>
      <c r="B47" s="631" t="s">
        <v>1630</v>
      </c>
      <c r="C47" s="631" t="s">
        <v>1631</v>
      </c>
      <c r="D47" s="632" t="s">
        <v>1417</v>
      </c>
      <c r="E47" s="633" t="s">
        <v>223</v>
      </c>
    </row>
    <row r="48" spans="1:5" s="3" customFormat="1" ht="49.5" customHeight="1" outlineLevel="1">
      <c r="A48" s="625" t="s">
        <v>1632</v>
      </c>
      <c r="B48" s="631" t="s">
        <v>1633</v>
      </c>
      <c r="C48" s="631" t="s">
        <v>1634</v>
      </c>
      <c r="D48" s="632" t="s">
        <v>1446</v>
      </c>
      <c r="E48" s="633" t="s">
        <v>1015</v>
      </c>
    </row>
    <row r="49" spans="1:5" s="3" customFormat="1" ht="46.5" customHeight="1" outlineLevel="1">
      <c r="A49" s="625" t="s">
        <v>1635</v>
      </c>
      <c r="B49" s="631" t="s">
        <v>1636</v>
      </c>
      <c r="C49" s="631" t="s">
        <v>1444</v>
      </c>
      <c r="D49" s="632" t="s">
        <v>1605</v>
      </c>
      <c r="E49" s="633" t="s">
        <v>1015</v>
      </c>
    </row>
    <row r="50" spans="1:5" s="3" customFormat="1" ht="33" customHeight="1" outlineLevel="1">
      <c r="A50" s="625" t="s">
        <v>1637</v>
      </c>
      <c r="B50" s="631" t="s">
        <v>1638</v>
      </c>
      <c r="C50" s="631" t="s">
        <v>1435</v>
      </c>
      <c r="D50" s="632" t="s">
        <v>1417</v>
      </c>
      <c r="E50" s="633" t="s">
        <v>223</v>
      </c>
    </row>
    <row r="51" spans="1:5" s="3" customFormat="1" ht="34.5" customHeight="1" outlineLevel="1">
      <c r="A51" s="625" t="s">
        <v>1639</v>
      </c>
      <c r="B51" s="631" t="s">
        <v>1640</v>
      </c>
      <c r="C51" s="631" t="s">
        <v>1641</v>
      </c>
      <c r="D51" s="632" t="s">
        <v>1642</v>
      </c>
      <c r="E51" s="633" t="s">
        <v>223</v>
      </c>
    </row>
    <row r="52" spans="1:5" s="3" customFormat="1" ht="89.25" customHeight="1" outlineLevel="1">
      <c r="A52" s="625" t="s">
        <v>1643</v>
      </c>
      <c r="B52" s="634" t="s">
        <v>1644</v>
      </c>
      <c r="C52" s="631" t="s">
        <v>1645</v>
      </c>
      <c r="D52" s="394" t="s">
        <v>1443</v>
      </c>
      <c r="E52" s="540" t="s">
        <v>223</v>
      </c>
    </row>
    <row r="53" spans="1:5" s="3" customFormat="1" ht="129" customHeight="1" thickBot="1">
      <c r="A53" s="621" t="s">
        <v>1646</v>
      </c>
      <c r="B53" s="622" t="s">
        <v>1647</v>
      </c>
      <c r="C53" s="623"/>
      <c r="D53" s="693" t="s">
        <v>1648</v>
      </c>
      <c r="E53" s="621" t="s">
        <v>1649</v>
      </c>
    </row>
    <row r="54" spans="1:5" s="3" customFormat="1" ht="39.75" customHeight="1" outlineLevel="1">
      <c r="A54" s="625" t="s">
        <v>1650</v>
      </c>
      <c r="B54" s="631" t="s">
        <v>1651</v>
      </c>
      <c r="C54" s="631" t="s">
        <v>1652</v>
      </c>
      <c r="D54" s="632" t="s">
        <v>1653</v>
      </c>
      <c r="E54" s="633" t="s">
        <v>1015</v>
      </c>
    </row>
    <row r="55" spans="1:5" s="3" customFormat="1" ht="42" customHeight="1" outlineLevel="1">
      <c r="A55" s="625" t="s">
        <v>1646</v>
      </c>
      <c r="B55" s="631" t="s">
        <v>1654</v>
      </c>
      <c r="C55" s="631" t="s">
        <v>1655</v>
      </c>
      <c r="D55" s="394" t="s">
        <v>1450</v>
      </c>
      <c r="E55" s="540" t="s">
        <v>223</v>
      </c>
    </row>
    <row r="56" spans="1:5" s="3" customFormat="1" ht="84.75" customHeight="1" thickBot="1">
      <c r="A56" s="621" t="s">
        <v>1656</v>
      </c>
      <c r="B56" s="622" t="s">
        <v>1657</v>
      </c>
      <c r="C56" s="623"/>
      <c r="D56" s="623"/>
      <c r="E56" s="624"/>
    </row>
    <row r="57" spans="1:5" s="3" customFormat="1" ht="45.75" customHeight="1" outlineLevel="1">
      <c r="A57" s="635" t="s">
        <v>1418</v>
      </c>
      <c r="B57" s="626" t="s">
        <v>1658</v>
      </c>
      <c r="C57" s="626" t="s">
        <v>1659</v>
      </c>
      <c r="D57" s="395" t="s">
        <v>1660</v>
      </c>
      <c r="E57" s="536" t="s">
        <v>223</v>
      </c>
    </row>
    <row r="58" spans="1:5" s="3" customFormat="1" ht="44.25" customHeight="1" outlineLevel="1">
      <c r="A58" s="635" t="s">
        <v>1661</v>
      </c>
      <c r="B58" s="626" t="s">
        <v>1662</v>
      </c>
      <c r="C58" s="626" t="s">
        <v>1663</v>
      </c>
      <c r="D58" s="395" t="s">
        <v>1664</v>
      </c>
      <c r="E58" s="536" t="s">
        <v>1015</v>
      </c>
    </row>
    <row r="59" spans="1:5" s="3" customFormat="1" ht="45" customHeight="1" outlineLevel="1">
      <c r="A59" s="635" t="s">
        <v>1665</v>
      </c>
      <c r="B59" s="626" t="s">
        <v>1666</v>
      </c>
      <c r="C59" s="626" t="s">
        <v>1667</v>
      </c>
      <c r="D59" s="395" t="s">
        <v>1668</v>
      </c>
      <c r="E59" s="536" t="s">
        <v>1015</v>
      </c>
    </row>
    <row r="60" spans="1:5" s="3" customFormat="1" ht="35.1" customHeight="1" outlineLevel="1">
      <c r="A60" s="635" t="s">
        <v>275</v>
      </c>
      <c r="B60" s="626" t="s">
        <v>1669</v>
      </c>
      <c r="C60" s="626" t="s">
        <v>1670</v>
      </c>
      <c r="D60" s="395" t="s">
        <v>1668</v>
      </c>
      <c r="E60" s="536" t="s">
        <v>1015</v>
      </c>
    </row>
    <row r="61" spans="1:5" s="3" customFormat="1" ht="35.1" customHeight="1" outlineLevel="1">
      <c r="A61" s="635" t="s">
        <v>276</v>
      </c>
      <c r="B61" s="626" t="s">
        <v>1671</v>
      </c>
      <c r="C61" s="626" t="s">
        <v>1672</v>
      </c>
      <c r="D61" s="395" t="s">
        <v>1668</v>
      </c>
      <c r="E61" s="536" t="s">
        <v>1015</v>
      </c>
    </row>
    <row r="62" spans="1:5" s="3" customFormat="1" ht="35.1" customHeight="1" outlineLevel="1">
      <c r="A62" s="635" t="s">
        <v>277</v>
      </c>
      <c r="B62" s="626" t="s">
        <v>1673</v>
      </c>
      <c r="C62" s="626" t="s">
        <v>1674</v>
      </c>
      <c r="D62" s="395" t="s">
        <v>1668</v>
      </c>
      <c r="E62" s="536" t="s">
        <v>1015</v>
      </c>
    </row>
    <row r="63" spans="1:5" s="3" customFormat="1" ht="35.1" customHeight="1" outlineLevel="1">
      <c r="A63" s="635" t="s">
        <v>278</v>
      </c>
      <c r="B63" s="626" t="s">
        <v>1675</v>
      </c>
      <c r="C63" s="626" t="s">
        <v>1676</v>
      </c>
      <c r="D63" s="395" t="s">
        <v>1668</v>
      </c>
      <c r="E63" s="536" t="s">
        <v>1015</v>
      </c>
    </row>
    <row r="64" spans="1:5" s="3" customFormat="1" ht="35.1" customHeight="1" outlineLevel="1">
      <c r="A64" s="635" t="s">
        <v>1677</v>
      </c>
      <c r="B64" s="626" t="s">
        <v>1678</v>
      </c>
      <c r="C64" s="626" t="s">
        <v>1679</v>
      </c>
      <c r="D64" s="627" t="s">
        <v>1680</v>
      </c>
      <c r="E64" s="628" t="s">
        <v>223</v>
      </c>
    </row>
    <row r="65" spans="1:5" s="3" customFormat="1" ht="35.1" customHeight="1" outlineLevel="1">
      <c r="A65" s="635" t="s">
        <v>1681</v>
      </c>
      <c r="B65" s="626" t="s">
        <v>1682</v>
      </c>
      <c r="C65" s="626" t="s">
        <v>1683</v>
      </c>
      <c r="D65" s="627" t="s">
        <v>1564</v>
      </c>
      <c r="E65" s="628" t="s">
        <v>1015</v>
      </c>
    </row>
    <row r="66" spans="1:5" s="3" customFormat="1" ht="88.5" customHeight="1" outlineLevel="1">
      <c r="A66" s="635" t="s">
        <v>1684</v>
      </c>
      <c r="B66" s="626" t="s">
        <v>1685</v>
      </c>
      <c r="C66" s="584" t="s">
        <v>1686</v>
      </c>
      <c r="D66" s="636" t="s">
        <v>1687</v>
      </c>
      <c r="E66" s="637" t="s">
        <v>223</v>
      </c>
    </row>
    <row r="67" spans="1:5" s="3" customFormat="1" ht="35.1" customHeight="1" outlineLevel="1">
      <c r="A67" s="635" t="s">
        <v>1688</v>
      </c>
      <c r="B67" s="626" t="s">
        <v>1689</v>
      </c>
      <c r="C67" s="626" t="s">
        <v>1690</v>
      </c>
      <c r="D67" s="627" t="s">
        <v>1564</v>
      </c>
      <c r="E67" s="628" t="s">
        <v>1015</v>
      </c>
    </row>
    <row r="68" spans="1:5" s="3" customFormat="1" ht="35.1" customHeight="1" outlineLevel="1">
      <c r="A68" s="638" t="s">
        <v>1691</v>
      </c>
      <c r="B68" s="396" t="s">
        <v>1692</v>
      </c>
      <c r="C68" s="396" t="s">
        <v>1693</v>
      </c>
      <c r="D68" s="396" t="s">
        <v>1564</v>
      </c>
      <c r="E68" s="629" t="s">
        <v>1015</v>
      </c>
    </row>
    <row r="69" spans="1:5" s="3" customFormat="1" ht="35.1" customHeight="1" outlineLevel="1">
      <c r="A69" s="638" t="s">
        <v>1694</v>
      </c>
      <c r="B69" s="396" t="s">
        <v>1695</v>
      </c>
      <c r="C69" s="396" t="s">
        <v>1696</v>
      </c>
      <c r="D69" s="396" t="s">
        <v>1564</v>
      </c>
      <c r="E69" s="629" t="s">
        <v>1015</v>
      </c>
    </row>
    <row r="70" spans="1:5" s="3" customFormat="1" ht="45.75" customHeight="1" outlineLevel="1">
      <c r="A70" s="638" t="s">
        <v>1697</v>
      </c>
      <c r="B70" s="396" t="s">
        <v>1698</v>
      </c>
      <c r="C70" s="396" t="s">
        <v>1699</v>
      </c>
      <c r="D70" s="639" t="s">
        <v>1469</v>
      </c>
      <c r="E70" s="640" t="s">
        <v>1015</v>
      </c>
    </row>
    <row r="71" spans="1:5" s="3" customFormat="1" ht="46.5" customHeight="1" outlineLevel="1">
      <c r="A71" s="638" t="s">
        <v>1700</v>
      </c>
      <c r="B71" s="396" t="s">
        <v>1701</v>
      </c>
      <c r="C71" s="396" t="s">
        <v>1702</v>
      </c>
      <c r="D71" s="639" t="s">
        <v>1469</v>
      </c>
      <c r="E71" s="640" t="s">
        <v>1015</v>
      </c>
    </row>
    <row r="72" spans="1:5" s="3" customFormat="1" ht="36" hidden="1" customHeight="1" outlineLevel="1">
      <c r="A72" s="638" t="s">
        <v>1703</v>
      </c>
      <c r="B72" s="396" t="s">
        <v>1704</v>
      </c>
      <c r="C72" s="396" t="s">
        <v>1493</v>
      </c>
      <c r="D72" s="396" t="s">
        <v>1493</v>
      </c>
      <c r="E72" s="629" t="s">
        <v>1015</v>
      </c>
    </row>
    <row r="73" spans="1:5" s="3" customFormat="1" ht="45.75" thickBot="1">
      <c r="A73" s="621" t="s">
        <v>1705</v>
      </c>
      <c r="B73" s="623" t="s">
        <v>1706</v>
      </c>
      <c r="C73" s="623"/>
      <c r="D73" s="623"/>
      <c r="E73" s="624"/>
    </row>
    <row r="74" spans="1:5" s="3" customFormat="1" ht="30" customHeight="1" outlineLevel="1">
      <c r="A74" s="376" t="s">
        <v>1707</v>
      </c>
      <c r="B74" s="377" t="s">
        <v>1708</v>
      </c>
      <c r="C74" s="584" t="s">
        <v>1709</v>
      </c>
      <c r="D74" s="632" t="s">
        <v>1417</v>
      </c>
      <c r="E74" s="633" t="s">
        <v>223</v>
      </c>
    </row>
    <row r="75" spans="1:5" s="3" customFormat="1" ht="30" customHeight="1" outlineLevel="1">
      <c r="A75" s="625" t="s">
        <v>1710</v>
      </c>
      <c r="B75" s="631" t="s">
        <v>1711</v>
      </c>
      <c r="C75" s="584" t="s">
        <v>1712</v>
      </c>
      <c r="D75" s="632" t="s">
        <v>1417</v>
      </c>
      <c r="E75" s="633" t="s">
        <v>223</v>
      </c>
    </row>
    <row r="76" spans="1:5" s="3" customFormat="1" ht="66" outlineLevel="1">
      <c r="A76" s="625" t="s">
        <v>1713</v>
      </c>
      <c r="B76" s="631" t="s">
        <v>1714</v>
      </c>
      <c r="C76" s="584" t="s">
        <v>1715</v>
      </c>
      <c r="D76" s="627" t="s">
        <v>1716</v>
      </c>
      <c r="E76" s="628" t="s">
        <v>223</v>
      </c>
    </row>
    <row r="77" spans="1:5" s="3" customFormat="1" ht="149.25" customHeight="1" outlineLevel="1">
      <c r="A77" s="625" t="s">
        <v>1717</v>
      </c>
      <c r="B77" s="631" t="s">
        <v>1718</v>
      </c>
      <c r="C77" s="584" t="s">
        <v>1719</v>
      </c>
      <c r="D77" s="636" t="s">
        <v>1720</v>
      </c>
      <c r="E77" s="637" t="s">
        <v>1721</v>
      </c>
    </row>
    <row r="78" spans="1:5" s="3" customFormat="1" ht="38.25" customHeight="1" outlineLevel="1">
      <c r="A78" s="625" t="s">
        <v>1722</v>
      </c>
      <c r="B78" s="631" t="s">
        <v>1723</v>
      </c>
      <c r="C78" s="584" t="s">
        <v>1724</v>
      </c>
      <c r="D78" s="627" t="s">
        <v>1564</v>
      </c>
      <c r="E78" s="628" t="s">
        <v>1725</v>
      </c>
    </row>
    <row r="79" spans="1:5" s="3" customFormat="1" ht="44.25" customHeight="1" outlineLevel="1">
      <c r="A79" s="625" t="s">
        <v>1726</v>
      </c>
      <c r="B79" s="631" t="s">
        <v>1727</v>
      </c>
      <c r="C79" s="584" t="s">
        <v>1728</v>
      </c>
      <c r="D79" s="627" t="s">
        <v>1564</v>
      </c>
      <c r="E79" s="628" t="s">
        <v>1725</v>
      </c>
    </row>
    <row r="80" spans="1:5" s="3" customFormat="1" ht="49.5" outlineLevel="1">
      <c r="A80" s="625" t="s">
        <v>1729</v>
      </c>
      <c r="B80" s="631" t="s">
        <v>1730</v>
      </c>
      <c r="C80" s="584" t="s">
        <v>1731</v>
      </c>
      <c r="D80" s="632" t="s">
        <v>1446</v>
      </c>
      <c r="E80" s="633" t="s">
        <v>1015</v>
      </c>
    </row>
    <row r="81" spans="1:5" s="3" customFormat="1" ht="30.75" thickBot="1">
      <c r="A81" s="621" t="s">
        <v>1732</v>
      </c>
      <c r="B81" s="623" t="s">
        <v>1733</v>
      </c>
      <c r="C81" s="623"/>
      <c r="D81" s="623"/>
      <c r="E81" s="624"/>
    </row>
    <row r="82" spans="1:5" s="3" customFormat="1" ht="39.950000000000003" customHeight="1" outlineLevel="1">
      <c r="A82" s="635" t="s">
        <v>1734</v>
      </c>
      <c r="B82" s="626" t="s">
        <v>1735</v>
      </c>
      <c r="C82" s="626" t="s">
        <v>1736</v>
      </c>
      <c r="D82" s="632" t="s">
        <v>1737</v>
      </c>
      <c r="E82" s="633" t="s">
        <v>1015</v>
      </c>
    </row>
    <row r="83" spans="1:5" s="3" customFormat="1" ht="39.950000000000003" customHeight="1" outlineLevel="1">
      <c r="A83" s="635" t="s">
        <v>1738</v>
      </c>
      <c r="B83" s="626" t="s">
        <v>1739</v>
      </c>
      <c r="C83" s="626" t="s">
        <v>1740</v>
      </c>
      <c r="D83" s="632" t="s">
        <v>1446</v>
      </c>
      <c r="E83" s="633" t="s">
        <v>1015</v>
      </c>
    </row>
    <row r="84" spans="1:5" s="3" customFormat="1" ht="39.950000000000003" customHeight="1" outlineLevel="1">
      <c r="A84" s="635" t="s">
        <v>1741</v>
      </c>
      <c r="B84" s="626" t="s">
        <v>1742</v>
      </c>
      <c r="C84" s="626" t="s">
        <v>1743</v>
      </c>
      <c r="D84" s="632" t="s">
        <v>1446</v>
      </c>
      <c r="E84" s="633" t="s">
        <v>1015</v>
      </c>
    </row>
    <row r="85" spans="1:5" s="3" customFormat="1" ht="66" outlineLevel="1">
      <c r="A85" s="635" t="s">
        <v>1744</v>
      </c>
      <c r="B85" s="626" t="s">
        <v>1745</v>
      </c>
      <c r="C85" s="626" t="s">
        <v>1652</v>
      </c>
      <c r="D85" s="632" t="s">
        <v>1746</v>
      </c>
      <c r="E85" s="633" t="s">
        <v>1015</v>
      </c>
    </row>
    <row r="86" spans="1:5" s="3" customFormat="1" ht="30" customHeight="1" outlineLevel="1">
      <c r="A86" s="635" t="s">
        <v>1747</v>
      </c>
      <c r="B86" s="626" t="s">
        <v>1748</v>
      </c>
      <c r="C86" s="626" t="s">
        <v>1749</v>
      </c>
      <c r="D86" s="632" t="s">
        <v>1750</v>
      </c>
      <c r="E86" s="633" t="s">
        <v>1015</v>
      </c>
    </row>
    <row r="87" spans="1:5" s="3" customFormat="1" ht="66" outlineLevel="1">
      <c r="A87" s="635" t="s">
        <v>1751</v>
      </c>
      <c r="B87" s="626" t="s">
        <v>1752</v>
      </c>
      <c r="C87" s="626" t="s">
        <v>1753</v>
      </c>
      <c r="D87" s="627" t="s">
        <v>1569</v>
      </c>
      <c r="E87" s="633" t="s">
        <v>1015</v>
      </c>
    </row>
    <row r="88" spans="1:5" s="3" customFormat="1" ht="39.950000000000003" customHeight="1" outlineLevel="1">
      <c r="A88" s="635" t="s">
        <v>1754</v>
      </c>
      <c r="B88" s="626" t="s">
        <v>1755</v>
      </c>
      <c r="C88" s="626" t="s">
        <v>1756</v>
      </c>
      <c r="D88" s="632" t="s">
        <v>1446</v>
      </c>
      <c r="E88" s="633" t="s">
        <v>1015</v>
      </c>
    </row>
    <row r="89" spans="1:5" s="3" customFormat="1" ht="39.950000000000003" customHeight="1" outlineLevel="1">
      <c r="A89" s="635" t="s">
        <v>1757</v>
      </c>
      <c r="B89" s="626" t="s">
        <v>1758</v>
      </c>
      <c r="C89" s="626" t="s">
        <v>1759</v>
      </c>
      <c r="D89" s="632" t="s">
        <v>1446</v>
      </c>
      <c r="E89" s="633" t="s">
        <v>1015</v>
      </c>
    </row>
    <row r="90" spans="1:5" s="3" customFormat="1" ht="39.950000000000003" customHeight="1" outlineLevel="1">
      <c r="A90" s="635" t="s">
        <v>1760</v>
      </c>
      <c r="B90" s="626" t="s">
        <v>1761</v>
      </c>
      <c r="C90" s="626" t="s">
        <v>1762</v>
      </c>
      <c r="D90" s="632" t="s">
        <v>1446</v>
      </c>
      <c r="E90" s="633" t="s">
        <v>1015</v>
      </c>
    </row>
    <row r="91" spans="1:5" s="3" customFormat="1" ht="39.950000000000003" customHeight="1" outlineLevel="1">
      <c r="A91" s="635" t="s">
        <v>1763</v>
      </c>
      <c r="B91" s="626" t="s">
        <v>1764</v>
      </c>
      <c r="C91" s="626" t="s">
        <v>1765</v>
      </c>
      <c r="D91" s="632" t="s">
        <v>1766</v>
      </c>
      <c r="E91" s="633" t="s">
        <v>1015</v>
      </c>
    </row>
    <row r="92" spans="1:5" s="3" customFormat="1" ht="90" customHeight="1" outlineLevel="1">
      <c r="A92" s="635" t="s">
        <v>1767</v>
      </c>
      <c r="B92" s="626" t="s">
        <v>1768</v>
      </c>
      <c r="C92" s="626" t="s">
        <v>1769</v>
      </c>
      <c r="D92" s="394" t="s">
        <v>1770</v>
      </c>
      <c r="E92" s="540" t="s">
        <v>1015</v>
      </c>
    </row>
    <row r="93" spans="1:5" s="3" customFormat="1" ht="111.75" customHeight="1" thickBot="1">
      <c r="A93" s="621" t="s">
        <v>1771</v>
      </c>
      <c r="B93" s="623" t="s">
        <v>1772</v>
      </c>
      <c r="C93" s="623"/>
      <c r="D93" s="623"/>
      <c r="E93" s="624"/>
    </row>
    <row r="94" spans="1:5" s="3" customFormat="1" ht="48" customHeight="1" outlineLevel="1">
      <c r="A94" s="376" t="s">
        <v>1773</v>
      </c>
      <c r="B94" s="694" t="s">
        <v>1774</v>
      </c>
      <c r="C94" s="694" t="s">
        <v>1775</v>
      </c>
      <c r="D94" s="639" t="s">
        <v>1446</v>
      </c>
      <c r="E94" s="640" t="s">
        <v>1015</v>
      </c>
    </row>
    <row r="95" spans="1:5" s="3" customFormat="1" ht="43.5" customHeight="1" outlineLevel="1">
      <c r="A95" s="376" t="s">
        <v>1776</v>
      </c>
      <c r="B95" s="694" t="s">
        <v>1777</v>
      </c>
      <c r="C95" s="694" t="s">
        <v>1778</v>
      </c>
      <c r="D95" s="639" t="s">
        <v>1779</v>
      </c>
      <c r="E95" s="640" t="s">
        <v>223</v>
      </c>
    </row>
    <row r="96" spans="1:5" s="3" customFormat="1" ht="36.75" customHeight="1" outlineLevel="1">
      <c r="A96" s="376" t="s">
        <v>194</v>
      </c>
      <c r="B96" s="694" t="s">
        <v>1780</v>
      </c>
      <c r="C96" s="694" t="s">
        <v>1781</v>
      </c>
      <c r="D96" s="639" t="s">
        <v>1782</v>
      </c>
      <c r="E96" s="640" t="s">
        <v>223</v>
      </c>
    </row>
    <row r="97" spans="1:5" s="3" customFormat="1" ht="34.5" customHeight="1" outlineLevel="1">
      <c r="A97" s="376" t="s">
        <v>1783</v>
      </c>
      <c r="B97" s="694" t="s">
        <v>1784</v>
      </c>
      <c r="C97" s="694" t="s">
        <v>1785</v>
      </c>
      <c r="D97" s="396" t="s">
        <v>1564</v>
      </c>
      <c r="E97" s="629" t="s">
        <v>1015</v>
      </c>
    </row>
    <row r="98" spans="1:5" s="3" customFormat="1" ht="33.75" customHeight="1" outlineLevel="1">
      <c r="A98" s="376" t="s">
        <v>1786</v>
      </c>
      <c r="B98" s="694" t="s">
        <v>1787</v>
      </c>
      <c r="C98" s="694" t="s">
        <v>1788</v>
      </c>
      <c r="D98" s="396" t="s">
        <v>1564</v>
      </c>
      <c r="E98" s="629" t="s">
        <v>1015</v>
      </c>
    </row>
    <row r="99" spans="1:5" s="4" customFormat="1" ht="8.25"/>
    <row r="100" spans="1:5">
      <c r="A100" s="641"/>
      <c r="D100" s="588"/>
      <c r="E100" s="162"/>
    </row>
    <row r="101" spans="1:5">
      <c r="A101" s="159" t="s">
        <v>54</v>
      </c>
    </row>
  </sheetData>
  <sheetProtection formatCells="0" formatColumns="0" formatRows="0" selectLockedCells="1" sort="0" autoFilter="0" selectUnlockedCells="1"/>
  <mergeCells count="15">
    <mergeCell ref="B8:D8"/>
    <mergeCell ref="A1:B1"/>
    <mergeCell ref="A3:D3"/>
    <mergeCell ref="A5:D5"/>
    <mergeCell ref="B6:D6"/>
    <mergeCell ref="B7:D7"/>
    <mergeCell ref="B15:D15"/>
    <mergeCell ref="A16:D16"/>
    <mergeCell ref="B17:D17"/>
    <mergeCell ref="B9:D9"/>
    <mergeCell ref="B10:D10"/>
    <mergeCell ref="B11:D11"/>
    <mergeCell ref="B12:D12"/>
    <mergeCell ref="B13:D13"/>
    <mergeCell ref="B14:D14"/>
  </mergeCells>
  <pageMargins left="0.7" right="0.7" top="0.75" bottom="0.75" header="0.3" footer="0.3"/>
  <pageSetup paperSize="5" scale="43" fitToHeight="16" orientation="portrait" r:id="rId1"/>
  <legacyDrawingHF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36D32-C6D4-4281-86B3-0CF0D59959B6}">
  <sheetPr codeName="Sheet28">
    <tabColor rgb="FF7030A0"/>
    <outlinePr summaryBelow="0" summaryRight="0"/>
    <pageSetUpPr fitToPage="1"/>
  </sheetPr>
  <dimension ref="A1:J79"/>
  <sheetViews>
    <sheetView topLeftCell="A20" zoomScale="110" zoomScaleNormal="110" workbookViewId="0">
      <selection activeCell="A20" sqref="A20"/>
    </sheetView>
  </sheetViews>
  <sheetFormatPr defaultRowHeight="15" outlineLevelRow="1"/>
  <cols>
    <col min="1" max="1" width="38" customWidth="1"/>
    <col min="2" max="2" width="67.28515625" customWidth="1"/>
    <col min="3" max="3" width="36.140625" customWidth="1"/>
    <col min="4" max="4" width="65.42578125" customWidth="1"/>
    <col min="5" max="5" width="29" customWidth="1"/>
  </cols>
  <sheetData>
    <row r="1" spans="1:10" ht="26.25" thickBot="1">
      <c r="A1" s="969" t="s">
        <v>1789</v>
      </c>
      <c r="B1" s="969"/>
      <c r="C1" s="102"/>
      <c r="D1" s="366"/>
      <c r="E1" s="366"/>
      <c r="F1" s="186"/>
      <c r="G1" s="186"/>
      <c r="H1" s="186"/>
    </row>
    <row r="2" spans="1:10" s="51" customFormat="1">
      <c r="A2" s="106"/>
      <c r="B2" s="106"/>
      <c r="E2" s="289"/>
    </row>
    <row r="3" spans="1:10" s="3" customFormat="1" ht="18">
      <c r="A3" s="937" t="s">
        <v>1377</v>
      </c>
      <c r="B3" s="937"/>
      <c r="C3" s="937"/>
      <c r="D3" s="937"/>
      <c r="E3" s="289"/>
      <c r="F3" s="367"/>
      <c r="G3" s="367"/>
      <c r="H3" s="367"/>
      <c r="I3" s="367"/>
      <c r="J3" s="368"/>
    </row>
    <row r="4" spans="1:10" s="3" customFormat="1" ht="18">
      <c r="A4" s="288" t="s">
        <v>1378</v>
      </c>
      <c r="B4" s="167">
        <v>7.8</v>
      </c>
      <c r="C4" s="289"/>
      <c r="D4" s="289"/>
      <c r="E4" s="289"/>
      <c r="F4" s="367"/>
      <c r="G4" s="367"/>
      <c r="H4" s="367"/>
      <c r="I4" s="367"/>
      <c r="J4" s="368"/>
    </row>
    <row r="5" spans="1:10" s="3" customFormat="1" ht="32.25" customHeight="1" thickBot="1">
      <c r="A5" s="970" t="s">
        <v>1790</v>
      </c>
      <c r="B5" s="970"/>
      <c r="C5" s="970"/>
      <c r="D5" s="970"/>
      <c r="E5" s="366"/>
      <c r="F5" s="367"/>
      <c r="G5" s="367"/>
      <c r="H5" s="367"/>
      <c r="I5" s="368"/>
    </row>
    <row r="6" spans="1:10" s="3" customFormat="1" ht="18" outlineLevel="1">
      <c r="A6" s="369" t="s">
        <v>1380</v>
      </c>
      <c r="B6" s="971" t="s">
        <v>1381</v>
      </c>
      <c r="C6" s="971"/>
      <c r="D6" s="971"/>
      <c r="E6" s="289"/>
      <c r="F6" s="367"/>
      <c r="G6" s="367"/>
      <c r="H6" s="367"/>
      <c r="I6" s="367"/>
      <c r="J6" s="368"/>
    </row>
    <row r="7" spans="1:10" s="3" customFormat="1" ht="18" outlineLevel="1">
      <c r="A7" s="370" t="s">
        <v>1382</v>
      </c>
      <c r="B7" s="968" t="s">
        <v>1530</v>
      </c>
      <c r="C7" s="968"/>
      <c r="D7" s="968"/>
      <c r="E7" s="289"/>
      <c r="F7" s="367"/>
      <c r="G7" s="367"/>
      <c r="H7" s="367"/>
      <c r="I7" s="367"/>
      <c r="J7" s="368"/>
    </row>
    <row r="8" spans="1:10" s="3" customFormat="1" ht="18" outlineLevel="1">
      <c r="A8" s="370" t="s">
        <v>1384</v>
      </c>
      <c r="B8" s="968" t="s">
        <v>1385</v>
      </c>
      <c r="C8" s="968"/>
      <c r="D8" s="968"/>
      <c r="E8" s="289"/>
      <c r="F8" s="367"/>
      <c r="G8" s="367"/>
      <c r="H8" s="367"/>
      <c r="I8" s="367"/>
      <c r="J8" s="368"/>
    </row>
    <row r="9" spans="1:10" s="3" customFormat="1" ht="18" outlineLevel="1">
      <c r="A9" s="370" t="s">
        <v>1386</v>
      </c>
      <c r="B9" s="968" t="s">
        <v>1387</v>
      </c>
      <c r="C9" s="968"/>
      <c r="D9" s="968"/>
      <c r="E9" s="289"/>
      <c r="F9" s="367"/>
      <c r="G9" s="367"/>
      <c r="H9" s="367"/>
      <c r="I9" s="367"/>
      <c r="J9" s="368"/>
    </row>
    <row r="10" spans="1:10" s="3" customFormat="1" ht="18" outlineLevel="1">
      <c r="A10" s="370" t="s">
        <v>1388</v>
      </c>
      <c r="B10" s="968" t="s">
        <v>1791</v>
      </c>
      <c r="C10" s="968"/>
      <c r="D10" s="968"/>
      <c r="E10" s="289"/>
      <c r="F10" s="367"/>
      <c r="G10" s="367"/>
      <c r="H10" s="367"/>
      <c r="I10" s="367"/>
      <c r="J10" s="368"/>
    </row>
    <row r="11" spans="1:10" s="3" customFormat="1" ht="18" outlineLevel="1">
      <c r="A11" s="370" t="s">
        <v>1390</v>
      </c>
      <c r="B11" s="968" t="s">
        <v>1391</v>
      </c>
      <c r="C11" s="968"/>
      <c r="D11" s="968"/>
      <c r="E11" s="289"/>
      <c r="F11" s="367"/>
      <c r="G11" s="367"/>
      <c r="H11" s="367"/>
      <c r="I11" s="367"/>
      <c r="J11" s="368"/>
    </row>
    <row r="12" spans="1:10" s="3" customFormat="1" ht="18" outlineLevel="1">
      <c r="A12" s="370" t="s">
        <v>1392</v>
      </c>
      <c r="B12" s="968" t="s">
        <v>1393</v>
      </c>
      <c r="C12" s="968"/>
      <c r="D12" s="968"/>
      <c r="E12" s="289"/>
      <c r="F12" s="367"/>
      <c r="G12" s="367"/>
      <c r="H12" s="367"/>
      <c r="I12" s="367"/>
      <c r="J12" s="368"/>
    </row>
    <row r="13" spans="1:10" s="3" customFormat="1" ht="18" outlineLevel="1">
      <c r="A13" s="370" t="s">
        <v>1394</v>
      </c>
      <c r="B13" s="968" t="s">
        <v>1792</v>
      </c>
      <c r="C13" s="968"/>
      <c r="D13" s="968"/>
      <c r="E13" s="289"/>
      <c r="F13" s="367"/>
      <c r="G13" s="367"/>
      <c r="H13" s="367"/>
      <c r="I13" s="367"/>
      <c r="J13" s="368"/>
    </row>
    <row r="14" spans="1:10" s="3" customFormat="1" ht="18" outlineLevel="1">
      <c r="A14" s="370" t="s">
        <v>1396</v>
      </c>
      <c r="B14" s="968" t="s">
        <v>1397</v>
      </c>
      <c r="C14" s="968"/>
      <c r="D14" s="968"/>
      <c r="E14" s="289"/>
      <c r="F14" s="367"/>
      <c r="G14" s="367"/>
      <c r="H14" s="367"/>
      <c r="I14" s="367"/>
      <c r="J14" s="368"/>
    </row>
    <row r="15" spans="1:10" s="3" customFormat="1" ht="18" outlineLevel="1">
      <c r="A15" s="370" t="s">
        <v>1398</v>
      </c>
      <c r="B15" s="968" t="s">
        <v>1533</v>
      </c>
      <c r="C15" s="968"/>
      <c r="D15" s="968"/>
      <c r="E15" s="289"/>
      <c r="F15" s="367"/>
      <c r="G15" s="367"/>
      <c r="H15" s="367"/>
      <c r="I15" s="367"/>
      <c r="J15" s="368"/>
    </row>
    <row r="16" spans="1:10" s="4" customFormat="1" ht="29.1" customHeight="1" outlineLevel="1">
      <c r="A16" s="322"/>
      <c r="B16" s="322"/>
    </row>
    <row r="17" spans="1:10" s="3" customFormat="1" ht="29.1" customHeight="1" outlineLevel="1" thickBot="1">
      <c r="A17" s="972" t="s">
        <v>1400</v>
      </c>
      <c r="B17" s="972"/>
      <c r="C17" s="972"/>
      <c r="D17" s="972"/>
      <c r="E17" s="366"/>
      <c r="F17" s="367"/>
      <c r="G17" s="367"/>
      <c r="H17" s="367"/>
      <c r="I17" s="367"/>
      <c r="J17" s="368"/>
    </row>
    <row r="18" spans="1:10" s="3" customFormat="1" ht="29.1" customHeight="1" outlineLevel="1">
      <c r="A18" s="371"/>
      <c r="B18" s="937" t="s">
        <v>1534</v>
      </c>
      <c r="C18" s="937"/>
      <c r="D18" s="937"/>
      <c r="F18" s="367"/>
      <c r="G18" s="367"/>
      <c r="H18" s="367"/>
      <c r="I18" s="367"/>
      <c r="J18" s="368"/>
    </row>
    <row r="19" spans="1:10" ht="18">
      <c r="A19" s="526" t="s">
        <v>1402</v>
      </c>
      <c r="B19" s="527" t="s">
        <v>234</v>
      </c>
      <c r="C19" s="527" t="s">
        <v>1403</v>
      </c>
      <c r="D19" s="526" t="s">
        <v>1404</v>
      </c>
      <c r="E19" s="526" t="s">
        <v>1405</v>
      </c>
      <c r="F19" s="528"/>
      <c r="G19" s="528"/>
      <c r="H19" s="528"/>
      <c r="I19" s="95"/>
      <c r="J19" s="95"/>
    </row>
    <row r="20" spans="1:10" s="3" customFormat="1" ht="18.75" thickBot="1">
      <c r="A20" s="696" t="s">
        <v>1793</v>
      </c>
      <c r="B20" s="695" t="s">
        <v>1794</v>
      </c>
      <c r="C20" s="695"/>
      <c r="D20" s="695" t="s">
        <v>1537</v>
      </c>
      <c r="E20" s="695"/>
    </row>
    <row r="21" spans="1:10" ht="35.1" customHeight="1" outlineLevel="1">
      <c r="A21" s="217" t="s">
        <v>1418</v>
      </c>
      <c r="B21" s="530" t="s">
        <v>1795</v>
      </c>
      <c r="C21" s="530" t="s">
        <v>1796</v>
      </c>
      <c r="D21" s="395" t="s">
        <v>1660</v>
      </c>
      <c r="E21" s="536" t="s">
        <v>223</v>
      </c>
      <c r="F21" s="95"/>
      <c r="G21" s="95"/>
      <c r="H21" s="95"/>
      <c r="I21" s="95"/>
      <c r="J21" s="95"/>
    </row>
    <row r="22" spans="1:10" ht="35.1" customHeight="1" outlineLevel="1">
      <c r="A22" s="217" t="s">
        <v>1797</v>
      </c>
      <c r="B22" s="530" t="s">
        <v>1798</v>
      </c>
      <c r="C22" s="530" t="s">
        <v>1520</v>
      </c>
      <c r="D22" s="395" t="s">
        <v>1799</v>
      </c>
      <c r="E22" s="536" t="s">
        <v>223</v>
      </c>
      <c r="F22" s="95"/>
      <c r="G22" s="95"/>
      <c r="H22" s="95"/>
      <c r="I22" s="95"/>
      <c r="J22" s="95"/>
    </row>
    <row r="23" spans="1:10" ht="35.1" customHeight="1" outlineLevel="1">
      <c r="A23" s="217" t="s">
        <v>1800</v>
      </c>
      <c r="B23" s="530" t="s">
        <v>1801</v>
      </c>
      <c r="C23" s="530" t="s">
        <v>1518</v>
      </c>
      <c r="D23" s="395" t="s">
        <v>1500</v>
      </c>
      <c r="E23" s="536" t="s">
        <v>223</v>
      </c>
      <c r="F23" s="95"/>
      <c r="G23" s="95"/>
      <c r="H23" s="95"/>
      <c r="I23" s="95"/>
      <c r="J23" s="95"/>
    </row>
    <row r="24" spans="1:10" ht="35.1" customHeight="1" outlineLevel="1">
      <c r="A24" s="217" t="s">
        <v>1410</v>
      </c>
      <c r="B24" s="530" t="s">
        <v>1411</v>
      </c>
      <c r="C24" s="530" t="s">
        <v>1412</v>
      </c>
      <c r="D24" s="394" t="s">
        <v>1413</v>
      </c>
      <c r="E24" s="537" t="s">
        <v>223</v>
      </c>
      <c r="F24" s="95"/>
      <c r="G24" s="95"/>
      <c r="H24" s="95"/>
      <c r="I24" s="95"/>
      <c r="J24" s="95"/>
    </row>
    <row r="25" spans="1:10" ht="35.1" customHeight="1" outlineLevel="1">
      <c r="A25" s="217" t="s">
        <v>1407</v>
      </c>
      <c r="B25" s="530" t="s">
        <v>1802</v>
      </c>
      <c r="C25" s="530" t="str">
        <f>Provider!C12</f>
        <v>MCDID = 9 digits.</v>
      </c>
      <c r="D25" s="395" t="s">
        <v>1803</v>
      </c>
      <c r="E25" s="536" t="s">
        <v>223</v>
      </c>
      <c r="F25" s="95"/>
      <c r="G25" s="95"/>
      <c r="H25" s="95"/>
      <c r="I25" s="95"/>
      <c r="J25" s="95"/>
    </row>
    <row r="26" spans="1:10" ht="35.1" customHeight="1" outlineLevel="1">
      <c r="A26" s="217" t="s">
        <v>1804</v>
      </c>
      <c r="B26" s="530" t="s">
        <v>1805</v>
      </c>
      <c r="C26" s="530" t="s">
        <v>1806</v>
      </c>
      <c r="D26" s="395" t="s">
        <v>1417</v>
      </c>
      <c r="E26" s="536" t="s">
        <v>223</v>
      </c>
      <c r="F26" s="95"/>
      <c r="G26" s="95"/>
      <c r="H26" s="95"/>
      <c r="I26" s="95"/>
      <c r="J26" s="95"/>
    </row>
    <row r="27" spans="1:10" ht="35.1" customHeight="1" outlineLevel="1">
      <c r="A27" s="217" t="s">
        <v>1807</v>
      </c>
      <c r="B27" s="530" t="s">
        <v>1808</v>
      </c>
      <c r="C27" s="530" t="s">
        <v>1809</v>
      </c>
      <c r="D27" s="395" t="s">
        <v>1810</v>
      </c>
      <c r="E27" s="536" t="s">
        <v>223</v>
      </c>
      <c r="F27" s="95"/>
      <c r="G27" s="95"/>
      <c r="H27" s="95"/>
      <c r="I27" s="95"/>
      <c r="J27" s="95"/>
    </row>
    <row r="28" spans="1:10" ht="80.099999999999994" customHeight="1" outlineLevel="1">
      <c r="A28" s="217" t="s">
        <v>1811</v>
      </c>
      <c r="B28" s="530" t="s">
        <v>1812</v>
      </c>
      <c r="C28" s="530" t="s">
        <v>1813</v>
      </c>
      <c r="D28" s="395" t="s">
        <v>1814</v>
      </c>
      <c r="E28" s="536" t="s">
        <v>1015</v>
      </c>
      <c r="F28" s="95"/>
      <c r="G28" s="95"/>
      <c r="H28" s="95"/>
      <c r="I28" s="95"/>
      <c r="J28" s="95"/>
    </row>
    <row r="29" spans="1:10" ht="35.1" customHeight="1" outlineLevel="1">
      <c r="A29" s="217" t="s">
        <v>1815</v>
      </c>
      <c r="B29" s="530" t="s">
        <v>1816</v>
      </c>
      <c r="C29" s="530" t="s">
        <v>1817</v>
      </c>
      <c r="D29" s="395" t="s">
        <v>1680</v>
      </c>
      <c r="E29" s="536" t="s">
        <v>223</v>
      </c>
      <c r="F29" s="95"/>
      <c r="G29" s="95"/>
      <c r="H29" s="95"/>
      <c r="I29" s="95"/>
      <c r="J29" s="95"/>
    </row>
    <row r="30" spans="1:10" ht="35.1" customHeight="1" outlineLevel="1">
      <c r="A30" s="217" t="s">
        <v>1818</v>
      </c>
      <c r="B30" s="530" t="s">
        <v>1819</v>
      </c>
      <c r="C30" s="530" t="s">
        <v>1820</v>
      </c>
      <c r="D30" s="395" t="s">
        <v>1680</v>
      </c>
      <c r="E30" s="536" t="s">
        <v>1015</v>
      </c>
      <c r="F30" s="95"/>
      <c r="G30" s="95"/>
      <c r="H30" s="95"/>
      <c r="I30" s="95"/>
      <c r="J30" s="95"/>
    </row>
    <row r="31" spans="1:10" ht="60" customHeight="1" outlineLevel="1">
      <c r="A31" s="217" t="s">
        <v>1821</v>
      </c>
      <c r="B31" s="530" t="s">
        <v>1822</v>
      </c>
      <c r="C31" s="530" t="s">
        <v>1823</v>
      </c>
      <c r="D31" s="395" t="s">
        <v>1824</v>
      </c>
      <c r="E31" s="536" t="s">
        <v>1015</v>
      </c>
      <c r="F31" s="95"/>
      <c r="G31" s="95"/>
      <c r="H31" s="95"/>
      <c r="I31" s="95"/>
      <c r="J31" s="95"/>
    </row>
    <row r="32" spans="1:10" ht="60" customHeight="1" outlineLevel="1">
      <c r="A32" s="217" t="s">
        <v>1825</v>
      </c>
      <c r="B32" s="530" t="s">
        <v>1826</v>
      </c>
      <c r="C32" s="530" t="s">
        <v>1827</v>
      </c>
      <c r="D32" s="395" t="s">
        <v>1828</v>
      </c>
      <c r="E32" s="536" t="s">
        <v>1015</v>
      </c>
      <c r="F32" s="95"/>
      <c r="G32" s="95"/>
      <c r="H32" s="95"/>
      <c r="I32" s="95"/>
      <c r="J32" s="95"/>
    </row>
    <row r="33" spans="1:10" ht="60" customHeight="1" outlineLevel="1">
      <c r="A33" s="217" t="s">
        <v>1829</v>
      </c>
      <c r="B33" s="530" t="s">
        <v>1830</v>
      </c>
      <c r="C33" s="530" t="s">
        <v>1831</v>
      </c>
      <c r="D33" s="395" t="s">
        <v>1832</v>
      </c>
      <c r="E33" s="536" t="s">
        <v>223</v>
      </c>
      <c r="F33" s="95"/>
      <c r="G33" s="95"/>
      <c r="H33" s="95"/>
      <c r="I33" s="95"/>
      <c r="J33" s="95"/>
    </row>
    <row r="34" spans="1:10" ht="35.1" customHeight="1" outlineLevel="1">
      <c r="A34" s="217" t="s">
        <v>1833</v>
      </c>
      <c r="B34" s="530" t="s">
        <v>1834</v>
      </c>
      <c r="C34" s="530" t="s">
        <v>1835</v>
      </c>
      <c r="D34" s="395" t="s">
        <v>1836</v>
      </c>
      <c r="E34" s="536" t="s">
        <v>223</v>
      </c>
      <c r="F34" s="95"/>
      <c r="G34" s="95"/>
      <c r="H34" s="95"/>
      <c r="I34" s="95"/>
      <c r="J34" s="95"/>
    </row>
    <row r="35" spans="1:10" ht="35.1" customHeight="1" outlineLevel="1">
      <c r="A35" s="217" t="s">
        <v>1837</v>
      </c>
      <c r="B35" s="530" t="s">
        <v>1838</v>
      </c>
      <c r="C35" s="530" t="s">
        <v>1839</v>
      </c>
      <c r="D35" s="395" t="s">
        <v>1564</v>
      </c>
      <c r="E35" s="536"/>
      <c r="F35" s="95"/>
      <c r="G35" s="95"/>
      <c r="H35" s="95"/>
      <c r="I35" s="95"/>
      <c r="J35" s="95"/>
    </row>
    <row r="36" spans="1:10" ht="35.1" customHeight="1" outlineLevel="1">
      <c r="A36" s="217" t="s">
        <v>1840</v>
      </c>
      <c r="B36" s="530" t="s">
        <v>1841</v>
      </c>
      <c r="C36" s="530" t="s">
        <v>1842</v>
      </c>
      <c r="D36" s="395" t="s">
        <v>1564</v>
      </c>
      <c r="E36" s="536" t="s">
        <v>1015</v>
      </c>
      <c r="F36" s="95"/>
      <c r="G36" s="95"/>
      <c r="H36" s="95"/>
      <c r="I36" s="95"/>
      <c r="J36" s="95"/>
    </row>
    <row r="37" spans="1:10" ht="45" customHeight="1" outlineLevel="1">
      <c r="A37" s="531" t="s">
        <v>1843</v>
      </c>
      <c r="B37" s="532" t="s">
        <v>1844</v>
      </c>
      <c r="C37" s="555" t="s">
        <v>1493</v>
      </c>
      <c r="D37" s="395" t="s">
        <v>1446</v>
      </c>
      <c r="E37" s="536" t="s">
        <v>1015</v>
      </c>
      <c r="F37" s="95"/>
      <c r="G37" s="95"/>
      <c r="H37" s="95"/>
      <c r="I37" s="95"/>
      <c r="J37" s="95"/>
    </row>
    <row r="38" spans="1:10" ht="45" customHeight="1" outlineLevel="1">
      <c r="A38" s="531" t="s">
        <v>1845</v>
      </c>
      <c r="B38" s="532" t="s">
        <v>1846</v>
      </c>
      <c r="C38" s="555" t="s">
        <v>1493</v>
      </c>
      <c r="D38" s="395" t="s">
        <v>1446</v>
      </c>
      <c r="E38" s="536" t="s">
        <v>1015</v>
      </c>
      <c r="F38" s="95"/>
      <c r="G38" s="95"/>
      <c r="H38" s="95"/>
      <c r="I38" s="95"/>
      <c r="J38" s="95"/>
    </row>
    <row r="39" spans="1:10" ht="51.95" customHeight="1" outlineLevel="1">
      <c r="A39" s="531" t="s">
        <v>1847</v>
      </c>
      <c r="B39" s="532" t="s">
        <v>1848</v>
      </c>
      <c r="C39" s="555" t="s">
        <v>1493</v>
      </c>
      <c r="D39" s="395" t="s">
        <v>1569</v>
      </c>
      <c r="E39" s="536" t="s">
        <v>1015</v>
      </c>
      <c r="F39" s="95"/>
      <c r="G39" s="95"/>
      <c r="H39" s="95"/>
      <c r="I39" s="95"/>
      <c r="J39" s="95"/>
    </row>
    <row r="40" spans="1:10" ht="35.1" customHeight="1" outlineLevel="1">
      <c r="A40" s="531" t="s">
        <v>1577</v>
      </c>
      <c r="B40" s="532" t="s">
        <v>1849</v>
      </c>
      <c r="C40" s="396" t="s">
        <v>1493</v>
      </c>
      <c r="D40" s="395" t="s">
        <v>1850</v>
      </c>
      <c r="E40" s="536" t="s">
        <v>1565</v>
      </c>
      <c r="F40" s="95"/>
      <c r="G40" s="95"/>
      <c r="H40" s="95"/>
      <c r="I40" s="95"/>
      <c r="J40" s="95"/>
    </row>
    <row r="41" spans="1:10" s="534" customFormat="1" ht="35.1" customHeight="1" outlineLevel="1">
      <c r="A41" s="531" t="s">
        <v>1703</v>
      </c>
      <c r="B41" s="532" t="s">
        <v>1851</v>
      </c>
      <c r="C41" s="396" t="s">
        <v>1493</v>
      </c>
      <c r="D41" s="532"/>
      <c r="E41" s="538" t="s">
        <v>223</v>
      </c>
      <c r="F41" s="533"/>
      <c r="G41" s="533"/>
      <c r="H41" s="533"/>
      <c r="I41" s="533"/>
      <c r="J41" s="533"/>
    </row>
    <row r="42" spans="1:10" ht="85.5" customHeight="1" thickBot="1">
      <c r="A42" s="696" t="s">
        <v>1852</v>
      </c>
      <c r="B42" s="695" t="s">
        <v>1853</v>
      </c>
      <c r="C42" s="695"/>
      <c r="D42" s="695" t="s">
        <v>1537</v>
      </c>
      <c r="E42" s="695"/>
      <c r="F42" s="95"/>
      <c r="G42" s="95"/>
      <c r="H42" s="95"/>
      <c r="I42" s="95"/>
      <c r="J42" s="95"/>
    </row>
    <row r="43" spans="1:10" ht="54.95" customHeight="1" outlineLevel="1">
      <c r="A43" s="217" t="s">
        <v>1854</v>
      </c>
      <c r="B43" s="530" t="s">
        <v>1855</v>
      </c>
      <c r="C43" s="530" t="s">
        <v>1856</v>
      </c>
      <c r="D43" s="395" t="s">
        <v>1857</v>
      </c>
      <c r="E43" s="536" t="s">
        <v>223</v>
      </c>
      <c r="F43" s="95"/>
      <c r="G43" s="95"/>
      <c r="H43" s="95"/>
      <c r="I43" s="95"/>
      <c r="J43" s="95"/>
    </row>
    <row r="44" spans="1:10" ht="54.95" customHeight="1" outlineLevel="1">
      <c r="A44" s="217" t="s">
        <v>1858</v>
      </c>
      <c r="B44" s="530" t="s">
        <v>1859</v>
      </c>
      <c r="C44" s="530" t="s">
        <v>1856</v>
      </c>
      <c r="D44" s="395" t="s">
        <v>1668</v>
      </c>
      <c r="E44" s="536" t="s">
        <v>1015</v>
      </c>
      <c r="F44" s="95"/>
      <c r="G44" s="95"/>
      <c r="H44" s="95"/>
      <c r="I44" s="95"/>
      <c r="J44" s="95"/>
    </row>
    <row r="45" spans="1:10" ht="54.95" customHeight="1" outlineLevel="1">
      <c r="A45" s="217" t="s">
        <v>1860</v>
      </c>
      <c r="B45" s="530" t="s">
        <v>1861</v>
      </c>
      <c r="C45" s="530" t="s">
        <v>1856</v>
      </c>
      <c r="D45" s="395" t="s">
        <v>1668</v>
      </c>
      <c r="E45" s="536" t="s">
        <v>1015</v>
      </c>
      <c r="F45" s="95"/>
      <c r="G45" s="95"/>
      <c r="H45" s="95"/>
      <c r="I45" s="95"/>
      <c r="J45" s="95"/>
    </row>
    <row r="46" spans="1:10" ht="54.95" customHeight="1" outlineLevel="1">
      <c r="A46" s="217" t="s">
        <v>1862</v>
      </c>
      <c r="B46" s="530" t="s">
        <v>1863</v>
      </c>
      <c r="C46" s="530" t="s">
        <v>1856</v>
      </c>
      <c r="D46" s="395" t="s">
        <v>1668</v>
      </c>
      <c r="E46" s="536" t="s">
        <v>1015</v>
      </c>
      <c r="F46" s="95"/>
      <c r="G46" s="95"/>
      <c r="H46" s="95"/>
      <c r="I46" s="95"/>
      <c r="J46" s="95"/>
    </row>
    <row r="47" spans="1:10" ht="54.95" customHeight="1" outlineLevel="1">
      <c r="A47" s="217" t="s">
        <v>1864</v>
      </c>
      <c r="B47" s="530" t="s">
        <v>1865</v>
      </c>
      <c r="C47" s="530" t="s">
        <v>1856</v>
      </c>
      <c r="D47" s="395" t="s">
        <v>1668</v>
      </c>
      <c r="E47" s="536" t="s">
        <v>1015</v>
      </c>
      <c r="F47" s="95"/>
      <c r="G47" s="95"/>
      <c r="H47" s="95"/>
      <c r="I47" s="95"/>
      <c r="J47" s="95"/>
    </row>
    <row r="48" spans="1:10" ht="54.95" customHeight="1" outlineLevel="1">
      <c r="A48" s="217" t="s">
        <v>1661</v>
      </c>
      <c r="B48" s="530" t="s">
        <v>1866</v>
      </c>
      <c r="C48" s="530" t="s">
        <v>1867</v>
      </c>
      <c r="D48" s="395" t="s">
        <v>1868</v>
      </c>
      <c r="E48" s="536" t="s">
        <v>223</v>
      </c>
      <c r="F48" s="95"/>
      <c r="G48" s="95"/>
      <c r="H48" s="95"/>
      <c r="I48" s="95"/>
      <c r="J48" s="95"/>
    </row>
    <row r="49" spans="1:10" ht="54.95" customHeight="1" outlineLevel="1">
      <c r="A49" s="217" t="s">
        <v>1869</v>
      </c>
      <c r="B49" s="530" t="s">
        <v>1870</v>
      </c>
      <c r="C49" s="530" t="s">
        <v>1871</v>
      </c>
      <c r="D49" s="395" t="s">
        <v>1421</v>
      </c>
      <c r="E49" s="536" t="s">
        <v>1015</v>
      </c>
      <c r="F49" s="95"/>
      <c r="G49" s="95"/>
      <c r="H49" s="95"/>
      <c r="I49" s="95"/>
      <c r="J49" s="95"/>
    </row>
    <row r="50" spans="1:10" ht="54.95" customHeight="1" outlineLevel="1">
      <c r="A50" s="217" t="s">
        <v>1872</v>
      </c>
      <c r="B50" s="530" t="s">
        <v>1873</v>
      </c>
      <c r="C50" s="530" t="s">
        <v>1874</v>
      </c>
      <c r="D50" s="395" t="s">
        <v>1875</v>
      </c>
      <c r="E50" s="536" t="s">
        <v>1015</v>
      </c>
      <c r="F50" s="95"/>
      <c r="G50" s="95"/>
      <c r="H50" s="95"/>
      <c r="I50" s="95"/>
      <c r="J50" s="95"/>
    </row>
    <row r="51" spans="1:10" ht="54.95" customHeight="1" outlineLevel="1">
      <c r="A51" s="217" t="s">
        <v>1876</v>
      </c>
      <c r="B51" s="530" t="s">
        <v>1877</v>
      </c>
      <c r="C51" s="530" t="s">
        <v>1878</v>
      </c>
      <c r="D51" s="395" t="s">
        <v>1879</v>
      </c>
      <c r="E51" s="536" t="s">
        <v>1015</v>
      </c>
      <c r="F51" s="95"/>
      <c r="G51" s="95"/>
      <c r="H51" s="95"/>
      <c r="I51" s="95"/>
      <c r="J51" s="95"/>
    </row>
    <row r="52" spans="1:10" ht="54.95" customHeight="1" outlineLevel="1">
      <c r="A52" s="217" t="s">
        <v>1880</v>
      </c>
      <c r="B52" s="530" t="s">
        <v>1881</v>
      </c>
      <c r="C52" s="530" t="s">
        <v>1882</v>
      </c>
      <c r="D52" s="395" t="s">
        <v>1879</v>
      </c>
      <c r="E52" s="536" t="s">
        <v>1015</v>
      </c>
      <c r="F52" s="95"/>
      <c r="G52" s="95"/>
      <c r="H52" s="95"/>
      <c r="I52" s="95"/>
      <c r="J52" s="95"/>
    </row>
    <row r="53" spans="1:10" ht="110.1" customHeight="1" outlineLevel="1">
      <c r="A53" s="217" t="s">
        <v>1883</v>
      </c>
      <c r="B53" s="530" t="s">
        <v>1884</v>
      </c>
      <c r="C53" s="530" t="s">
        <v>1885</v>
      </c>
      <c r="D53" s="395" t="s">
        <v>1886</v>
      </c>
      <c r="E53" s="536" t="s">
        <v>1015</v>
      </c>
      <c r="F53" s="95"/>
      <c r="G53" s="95"/>
      <c r="H53" s="95"/>
      <c r="I53" s="95"/>
      <c r="J53" s="95"/>
    </row>
    <row r="54" spans="1:10" ht="109.5" customHeight="1" outlineLevel="1">
      <c r="A54" s="217" t="s">
        <v>1887</v>
      </c>
      <c r="B54" s="530" t="s">
        <v>1888</v>
      </c>
      <c r="C54" s="530" t="s">
        <v>1889</v>
      </c>
      <c r="D54" s="395" t="s">
        <v>1890</v>
      </c>
      <c r="E54" s="536" t="s">
        <v>1015</v>
      </c>
      <c r="F54" s="95"/>
      <c r="G54" s="95"/>
      <c r="H54" s="95"/>
      <c r="I54" s="95"/>
      <c r="J54" s="95"/>
    </row>
    <row r="55" spans="1:10" ht="123.75" customHeight="1" thickBot="1">
      <c r="A55" s="696" t="s">
        <v>1891</v>
      </c>
      <c r="B55" s="695" t="s">
        <v>1892</v>
      </c>
      <c r="C55" s="695"/>
      <c r="D55" s="695" t="s">
        <v>1648</v>
      </c>
      <c r="E55" s="749" t="s">
        <v>1649</v>
      </c>
      <c r="F55" s="95"/>
      <c r="G55" s="95"/>
      <c r="H55" s="95"/>
      <c r="I55" s="95"/>
      <c r="J55" s="95"/>
    </row>
    <row r="56" spans="1:10" ht="51.95" customHeight="1" outlineLevel="1">
      <c r="A56" s="531" t="s">
        <v>1893</v>
      </c>
      <c r="B56" s="555" t="s">
        <v>1894</v>
      </c>
      <c r="C56" s="396" t="s">
        <v>1493</v>
      </c>
      <c r="D56" s="585" t="s">
        <v>1895</v>
      </c>
      <c r="E56" s="587" t="s">
        <v>1015</v>
      </c>
      <c r="F56" s="95"/>
      <c r="G56" s="95"/>
      <c r="H56" s="95"/>
      <c r="I56" s="95"/>
      <c r="J56" s="95"/>
    </row>
    <row r="57" spans="1:10" ht="35.450000000000003" customHeight="1" outlineLevel="1">
      <c r="A57" s="531" t="s">
        <v>1896</v>
      </c>
      <c r="B57" s="555" t="s">
        <v>1897</v>
      </c>
      <c r="C57" s="396" t="s">
        <v>1493</v>
      </c>
      <c r="D57" s="585" t="s">
        <v>1898</v>
      </c>
      <c r="E57" s="587" t="s">
        <v>223</v>
      </c>
      <c r="F57" s="95"/>
      <c r="G57" s="95"/>
      <c r="H57" s="95"/>
      <c r="I57" s="95"/>
      <c r="J57" s="95"/>
    </row>
    <row r="58" spans="1:10" ht="18">
      <c r="A58" s="95"/>
      <c r="B58" s="95"/>
      <c r="C58" s="95"/>
      <c r="D58" s="95"/>
      <c r="E58" s="95"/>
      <c r="F58" s="95"/>
      <c r="G58" s="95"/>
      <c r="H58" s="95"/>
      <c r="I58" s="95"/>
      <c r="J58" s="95"/>
    </row>
    <row r="59" spans="1:10" ht="18">
      <c r="A59" s="96"/>
      <c r="B59" s="95"/>
      <c r="C59" s="95"/>
      <c r="D59" s="588"/>
      <c r="E59" s="101"/>
      <c r="F59" s="95"/>
      <c r="G59" s="95"/>
      <c r="H59" s="95"/>
      <c r="I59" s="95"/>
      <c r="J59" s="95"/>
    </row>
    <row r="60" spans="1:10" ht="18">
      <c r="A60" s="535" t="s">
        <v>54</v>
      </c>
      <c r="B60" s="95"/>
      <c r="C60" s="95"/>
      <c r="D60" s="95"/>
      <c r="E60" s="95"/>
      <c r="F60" s="95"/>
      <c r="G60" s="95"/>
      <c r="H60" s="95"/>
      <c r="I60" s="95"/>
      <c r="J60" s="95"/>
    </row>
    <row r="61" spans="1:10" ht="18">
      <c r="A61" s="95"/>
      <c r="B61" s="95"/>
      <c r="C61" s="95"/>
      <c r="D61" s="95"/>
      <c r="E61" s="95"/>
      <c r="F61" s="95"/>
      <c r="G61" s="95"/>
      <c r="H61" s="95"/>
      <c r="I61" s="95"/>
      <c r="J61" s="95"/>
    </row>
    <row r="62" spans="1:10" ht="18">
      <c r="A62" s="95"/>
      <c r="B62" s="95"/>
      <c r="C62" s="95"/>
      <c r="D62" s="95"/>
      <c r="E62" s="95"/>
      <c r="F62" s="95"/>
      <c r="G62" s="95"/>
      <c r="H62" s="95"/>
      <c r="I62" s="95"/>
      <c r="J62" s="95"/>
    </row>
    <row r="63" spans="1:10" ht="18">
      <c r="A63" s="95"/>
      <c r="B63" s="95"/>
      <c r="C63" s="95"/>
      <c r="D63" s="95"/>
      <c r="E63" s="95"/>
      <c r="F63" s="95"/>
      <c r="G63" s="95"/>
      <c r="H63" s="95"/>
      <c r="I63" s="95"/>
      <c r="J63" s="95"/>
    </row>
    <row r="64" spans="1:10" ht="18">
      <c r="A64" s="95"/>
      <c r="B64" s="95"/>
      <c r="C64" s="95"/>
      <c r="D64" s="95"/>
      <c r="E64" s="95"/>
      <c r="F64" s="95"/>
      <c r="G64" s="95"/>
      <c r="H64" s="95"/>
      <c r="I64" s="95"/>
      <c r="J64" s="95"/>
    </row>
    <row r="65" spans="1:10" ht="18">
      <c r="A65" s="95"/>
      <c r="B65" s="95"/>
      <c r="C65" s="95"/>
      <c r="D65" s="95"/>
      <c r="E65" s="95"/>
      <c r="F65" s="95"/>
      <c r="G65" s="95"/>
      <c r="H65" s="95"/>
      <c r="I65" s="95"/>
      <c r="J65" s="95"/>
    </row>
    <row r="66" spans="1:10" ht="18">
      <c r="A66" s="95"/>
      <c r="B66" s="95"/>
      <c r="C66" s="95"/>
      <c r="D66" s="95"/>
      <c r="E66" s="95"/>
      <c r="F66" s="95"/>
      <c r="G66" s="95"/>
      <c r="H66" s="95"/>
      <c r="I66" s="95"/>
      <c r="J66" s="95"/>
    </row>
    <row r="67" spans="1:10" ht="18">
      <c r="A67" s="95"/>
      <c r="B67" s="95"/>
      <c r="C67" s="95"/>
      <c r="D67" s="95"/>
      <c r="E67" s="95"/>
      <c r="F67" s="95"/>
      <c r="G67" s="95"/>
      <c r="H67" s="95"/>
      <c r="I67" s="95"/>
      <c r="J67" s="95"/>
    </row>
    <row r="68" spans="1:10" ht="18">
      <c r="A68" s="95"/>
      <c r="B68" s="95"/>
      <c r="C68" s="95"/>
      <c r="D68" s="95"/>
      <c r="E68" s="95"/>
      <c r="F68" s="95"/>
      <c r="G68" s="95"/>
      <c r="H68" s="95"/>
      <c r="I68" s="95"/>
      <c r="J68" s="95"/>
    </row>
    <row r="69" spans="1:10" ht="18">
      <c r="A69" s="95"/>
      <c r="B69" s="95"/>
      <c r="C69" s="95"/>
      <c r="D69" s="95"/>
      <c r="E69" s="95"/>
      <c r="F69" s="95"/>
      <c r="G69" s="95"/>
      <c r="H69" s="95"/>
      <c r="I69" s="95"/>
      <c r="J69" s="95"/>
    </row>
    <row r="70" spans="1:10" ht="18">
      <c r="A70" s="95"/>
      <c r="B70" s="95"/>
      <c r="C70" s="95"/>
      <c r="D70" s="95"/>
      <c r="E70" s="95"/>
      <c r="F70" s="95"/>
      <c r="G70" s="95"/>
      <c r="H70" s="95"/>
      <c r="I70" s="95"/>
      <c r="J70" s="95"/>
    </row>
    <row r="71" spans="1:10" ht="18">
      <c r="A71" s="95"/>
      <c r="B71" s="95"/>
      <c r="C71" s="95"/>
      <c r="D71" s="95"/>
      <c r="E71" s="95"/>
      <c r="F71" s="95"/>
      <c r="G71" s="95"/>
      <c r="H71" s="95"/>
      <c r="I71" s="95"/>
      <c r="J71" s="95"/>
    </row>
    <row r="72" spans="1:10" ht="18">
      <c r="A72" s="95"/>
      <c r="B72" s="95"/>
      <c r="C72" s="95"/>
      <c r="D72" s="95"/>
      <c r="E72" s="95"/>
      <c r="F72" s="95"/>
      <c r="G72" s="95"/>
      <c r="H72" s="95"/>
      <c r="I72" s="95"/>
      <c r="J72" s="95"/>
    </row>
    <row r="73" spans="1:10" ht="18">
      <c r="A73" s="95"/>
      <c r="B73" s="95"/>
      <c r="C73" s="95"/>
      <c r="D73" s="95"/>
      <c r="E73" s="95"/>
      <c r="F73" s="95"/>
      <c r="G73" s="95"/>
      <c r="H73" s="95"/>
      <c r="I73" s="95"/>
      <c r="J73" s="95"/>
    </row>
    <row r="74" spans="1:10" ht="18">
      <c r="A74" s="95"/>
      <c r="B74" s="95"/>
      <c r="C74" s="95"/>
      <c r="D74" s="95"/>
      <c r="E74" s="95"/>
      <c r="F74" s="95"/>
      <c r="G74" s="95"/>
      <c r="H74" s="95"/>
      <c r="I74" s="95"/>
      <c r="J74" s="95"/>
    </row>
    <row r="75" spans="1:10" ht="18">
      <c r="A75" s="95"/>
      <c r="B75" s="95"/>
      <c r="C75" s="95"/>
      <c r="D75" s="95"/>
      <c r="E75" s="95"/>
      <c r="F75" s="95"/>
      <c r="G75" s="95"/>
      <c r="H75" s="95"/>
      <c r="I75" s="95"/>
      <c r="J75" s="95"/>
    </row>
    <row r="76" spans="1:10" ht="18">
      <c r="A76" s="95"/>
      <c r="B76" s="95"/>
      <c r="C76" s="95"/>
      <c r="D76" s="95"/>
      <c r="E76" s="95"/>
      <c r="F76" s="95"/>
      <c r="G76" s="95"/>
      <c r="H76" s="95"/>
      <c r="I76" s="95"/>
      <c r="J76" s="95"/>
    </row>
    <row r="77" spans="1:10" ht="18">
      <c r="A77" s="95"/>
      <c r="B77" s="95"/>
      <c r="C77" s="95"/>
      <c r="D77" s="95"/>
      <c r="E77" s="95"/>
      <c r="F77" s="95"/>
      <c r="G77" s="95"/>
      <c r="H77" s="95"/>
      <c r="I77" s="95"/>
      <c r="J77" s="95"/>
    </row>
    <row r="78" spans="1:10" ht="18">
      <c r="A78" s="95"/>
      <c r="B78" s="95"/>
      <c r="C78" s="95"/>
      <c r="D78" s="95"/>
      <c r="E78" s="95"/>
      <c r="F78" s="95"/>
      <c r="G78" s="95"/>
      <c r="H78" s="95"/>
      <c r="I78" s="95"/>
      <c r="J78" s="95"/>
    </row>
    <row r="79" spans="1:10" ht="18">
      <c r="A79" s="95"/>
      <c r="B79" s="95"/>
      <c r="C79" s="95"/>
      <c r="D79" s="95"/>
      <c r="E79" s="95"/>
      <c r="F79" s="95"/>
      <c r="G79" s="95"/>
      <c r="H79" s="95"/>
      <c r="I79" s="95"/>
      <c r="J79" s="95"/>
    </row>
  </sheetData>
  <sheetProtection formatCells="0" formatColumns="0" formatRows="0" selectLockedCells="1" sort="0" autoFilter="0" selectUnlockedCells="1"/>
  <mergeCells count="15">
    <mergeCell ref="B18:D18"/>
    <mergeCell ref="B15:D15"/>
    <mergeCell ref="A17:D17"/>
    <mergeCell ref="B9:D9"/>
    <mergeCell ref="B10:D10"/>
    <mergeCell ref="B11:D11"/>
    <mergeCell ref="B12:D12"/>
    <mergeCell ref="B13:D13"/>
    <mergeCell ref="B14:D14"/>
    <mergeCell ref="B8:D8"/>
    <mergeCell ref="A1:B1"/>
    <mergeCell ref="A3:D3"/>
    <mergeCell ref="A5:D5"/>
    <mergeCell ref="B6:D6"/>
    <mergeCell ref="B7:D7"/>
  </mergeCells>
  <pageMargins left="0.7" right="0.7" top="0.75" bottom="0.75" header="0.3" footer="0.3"/>
  <pageSetup paperSize="5" scale="38" fitToHeight="16" orientation="portrait" r:id="rId1"/>
  <headerFooter>
    <oddHeader>&amp;R&amp;G</oddHead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21721-415E-4BE1-887C-DF28A5936E98}">
  <sheetPr codeName="Sheet31">
    <tabColor rgb="FF7030A0"/>
    <outlinePr summaryBelow="0" summaryRight="0"/>
    <pageSetUpPr fitToPage="1"/>
  </sheetPr>
  <dimension ref="A1:H168"/>
  <sheetViews>
    <sheetView topLeftCell="C103" zoomScale="110" zoomScaleNormal="110" workbookViewId="0">
      <selection activeCell="C103" sqref="C103"/>
    </sheetView>
  </sheetViews>
  <sheetFormatPr defaultColWidth="9.140625" defaultRowHeight="18" outlineLevelRow="1"/>
  <cols>
    <col min="1" max="1" width="42.140625" style="95" customWidth="1"/>
    <col min="2" max="2" width="48.85546875" style="95" customWidth="1"/>
    <col min="3" max="3" width="42" style="95" customWidth="1"/>
    <col min="4" max="4" width="44.85546875" style="95" customWidth="1"/>
    <col min="5" max="5" width="33.28515625" style="466" customWidth="1"/>
    <col min="6" max="6" width="21.28515625" style="95" customWidth="1"/>
    <col min="7" max="7" width="17.7109375" style="95" customWidth="1"/>
    <col min="8" max="16384" width="9.140625" style="95"/>
  </cols>
  <sheetData>
    <row r="1" spans="1:8" customFormat="1" ht="26.25" thickBot="1">
      <c r="A1" s="969" t="s">
        <v>1899</v>
      </c>
      <c r="B1" s="969"/>
      <c r="C1" s="969"/>
      <c r="D1" s="543"/>
      <c r="E1" s="543"/>
      <c r="F1" s="186"/>
    </row>
    <row r="2" spans="1:8" s="3" customFormat="1" ht="24.95" customHeight="1">
      <c r="A2" s="937" t="s">
        <v>1900</v>
      </c>
      <c r="B2" s="937"/>
      <c r="C2" s="937"/>
      <c r="D2" s="937"/>
      <c r="E2" s="288"/>
      <c r="F2" s="367"/>
      <c r="G2" s="367"/>
      <c r="H2" s="368"/>
    </row>
    <row r="3" spans="1:8" s="3" customFormat="1" ht="24.95" customHeight="1">
      <c r="A3" s="288" t="s">
        <v>1378</v>
      </c>
      <c r="B3" s="937">
        <v>7.15</v>
      </c>
      <c r="C3" s="937"/>
      <c r="D3" s="937"/>
      <c r="E3" s="288"/>
      <c r="F3" s="367"/>
      <c r="G3" s="367"/>
      <c r="H3" s="368"/>
    </row>
    <row r="4" spans="1:8" s="3" customFormat="1" ht="32.25" customHeight="1" thickBot="1">
      <c r="A4" s="970" t="s">
        <v>1901</v>
      </c>
      <c r="B4" s="970"/>
      <c r="C4" s="970"/>
      <c r="D4" s="970"/>
      <c r="E4" s="543"/>
      <c r="F4" s="367"/>
      <c r="G4" s="367"/>
      <c r="H4" s="368"/>
    </row>
    <row r="5" spans="1:8" s="3" customFormat="1" ht="24.95" customHeight="1" outlineLevel="1">
      <c r="A5" s="369" t="s">
        <v>1380</v>
      </c>
      <c r="B5" s="977" t="s">
        <v>1902</v>
      </c>
      <c r="C5" s="977"/>
      <c r="D5" s="977"/>
      <c r="E5" s="288"/>
      <c r="F5" s="367"/>
      <c r="G5" s="367"/>
      <c r="H5" s="368"/>
    </row>
    <row r="6" spans="1:8" s="3" customFormat="1" ht="24.95" customHeight="1" outlineLevel="1">
      <c r="A6" s="370" t="s">
        <v>1382</v>
      </c>
      <c r="B6" s="975" t="s">
        <v>1903</v>
      </c>
      <c r="C6" s="975"/>
      <c r="D6" s="975"/>
      <c r="E6" s="288"/>
      <c r="F6" s="367"/>
      <c r="G6" s="367"/>
      <c r="H6" s="368"/>
    </row>
    <row r="7" spans="1:8" s="3" customFormat="1" ht="24.95" customHeight="1" outlineLevel="1">
      <c r="A7" s="370" t="s">
        <v>1384</v>
      </c>
      <c r="B7" s="975" t="s">
        <v>1903</v>
      </c>
      <c r="C7" s="975"/>
      <c r="D7" s="975"/>
      <c r="E7" s="288"/>
      <c r="F7" s="367"/>
      <c r="G7" s="367"/>
      <c r="H7" s="368"/>
    </row>
    <row r="8" spans="1:8" s="3" customFormat="1" ht="24.95" customHeight="1" outlineLevel="1">
      <c r="A8" s="370" t="s">
        <v>1386</v>
      </c>
      <c r="B8" s="975" t="s">
        <v>1903</v>
      </c>
      <c r="C8" s="975"/>
      <c r="D8" s="975"/>
      <c r="E8" s="288"/>
      <c r="F8" s="367"/>
      <c r="G8" s="367"/>
      <c r="H8" s="368"/>
    </row>
    <row r="9" spans="1:8" s="3" customFormat="1" ht="24.95" customHeight="1" outlineLevel="1">
      <c r="A9" s="370" t="s">
        <v>1388</v>
      </c>
      <c r="B9" s="975" t="s">
        <v>1904</v>
      </c>
      <c r="C9" s="975"/>
      <c r="D9" s="975"/>
      <c r="E9" s="288"/>
      <c r="F9" s="367"/>
      <c r="G9" s="367"/>
      <c r="H9" s="368"/>
    </row>
    <row r="10" spans="1:8" s="3" customFormat="1" ht="24.95" customHeight="1" outlineLevel="1">
      <c r="A10" s="370" t="s">
        <v>1390</v>
      </c>
      <c r="B10" s="975" t="s">
        <v>1903</v>
      </c>
      <c r="C10" s="975"/>
      <c r="D10" s="975"/>
      <c r="E10" s="288"/>
      <c r="F10" s="367"/>
      <c r="G10" s="367"/>
      <c r="H10" s="368"/>
    </row>
    <row r="11" spans="1:8" s="3" customFormat="1" ht="102" customHeight="1" outlineLevel="1">
      <c r="A11" s="370" t="s">
        <v>1905</v>
      </c>
      <c r="B11" s="924" t="s">
        <v>1906</v>
      </c>
      <c r="C11" s="924"/>
      <c r="D11" s="924"/>
      <c r="E11" s="288"/>
      <c r="F11" s="367"/>
      <c r="G11" s="367"/>
      <c r="H11" s="368"/>
    </row>
    <row r="12" spans="1:8" s="3" customFormat="1" ht="24.95" customHeight="1" outlineLevel="1">
      <c r="A12" s="370" t="s">
        <v>1907</v>
      </c>
      <c r="B12" s="975" t="s">
        <v>1908</v>
      </c>
      <c r="C12" s="975"/>
      <c r="D12" s="975"/>
      <c r="E12" s="288"/>
      <c r="F12" s="367"/>
      <c r="G12" s="367"/>
      <c r="H12" s="368"/>
    </row>
    <row r="13" spans="1:8" s="3" customFormat="1" ht="24.95" customHeight="1" outlineLevel="1">
      <c r="A13" s="370" t="s">
        <v>1909</v>
      </c>
      <c r="B13" s="975" t="s">
        <v>1910</v>
      </c>
      <c r="C13" s="975"/>
      <c r="D13" s="975"/>
      <c r="E13" s="288"/>
      <c r="F13" s="367"/>
      <c r="G13" s="367"/>
      <c r="H13" s="368"/>
    </row>
    <row r="14" spans="1:8" s="3" customFormat="1" ht="24.95" customHeight="1" outlineLevel="1">
      <c r="A14" s="370" t="s">
        <v>1911</v>
      </c>
      <c r="B14" s="975" t="s">
        <v>1912</v>
      </c>
      <c r="C14" s="975"/>
      <c r="D14" s="975"/>
      <c r="E14" s="288"/>
      <c r="F14" s="367"/>
      <c r="G14" s="367"/>
      <c r="H14" s="368"/>
    </row>
    <row r="15" spans="1:8" s="3" customFormat="1" ht="26.25" outlineLevel="1" thickBot="1">
      <c r="A15" s="972" t="s">
        <v>1400</v>
      </c>
      <c r="B15" s="972"/>
      <c r="C15" s="972"/>
      <c r="D15" s="972"/>
      <c r="E15" s="543"/>
      <c r="F15" s="367"/>
      <c r="G15" s="367"/>
      <c r="H15" s="368"/>
    </row>
    <row r="16" spans="1:8" customFormat="1" ht="44.25" customHeight="1" thickBot="1">
      <c r="A16" s="544" t="s">
        <v>1913</v>
      </c>
      <c r="B16" s="976" t="s">
        <v>1914</v>
      </c>
      <c r="C16" s="976"/>
      <c r="D16" s="976"/>
      <c r="E16" s="466"/>
      <c r="F16" s="95"/>
      <c r="G16" s="95"/>
    </row>
    <row r="17" spans="1:6">
      <c r="A17" s="545" t="s">
        <v>1402</v>
      </c>
      <c r="B17" s="546" t="s">
        <v>234</v>
      </c>
      <c r="C17" s="546" t="s">
        <v>1403</v>
      </c>
      <c r="D17" s="545" t="s">
        <v>1404</v>
      </c>
      <c r="E17" s="547" t="s">
        <v>1405</v>
      </c>
      <c r="F17" s="548"/>
    </row>
    <row r="18" spans="1:6" ht="81" customHeight="1" thickBot="1">
      <c r="A18" s="398" t="s">
        <v>1915</v>
      </c>
      <c r="B18" s="747" t="s">
        <v>1916</v>
      </c>
      <c r="C18" s="550"/>
      <c r="D18" s="690" t="s">
        <v>1537</v>
      </c>
      <c r="E18" s="552"/>
    </row>
    <row r="19" spans="1:6" ht="39.75" customHeight="1">
      <c r="A19" s="553" t="s">
        <v>1410</v>
      </c>
      <c r="B19" s="530" t="s">
        <v>1917</v>
      </c>
      <c r="C19" s="554" t="s">
        <v>1412</v>
      </c>
      <c r="D19" s="555" t="s">
        <v>1918</v>
      </c>
      <c r="E19" s="556" t="s">
        <v>223</v>
      </c>
    </row>
    <row r="20" spans="1:6" ht="41.25" customHeight="1">
      <c r="A20" s="553" t="s">
        <v>1407</v>
      </c>
      <c r="B20" s="530" t="s">
        <v>1919</v>
      </c>
      <c r="C20" s="557" t="str">
        <f>Provider!C12</f>
        <v>MCDID = 9 digits.</v>
      </c>
      <c r="D20" s="555" t="s">
        <v>1409</v>
      </c>
      <c r="E20" s="556" t="s">
        <v>223</v>
      </c>
    </row>
    <row r="21" spans="1:6" ht="63" customHeight="1" thickBot="1">
      <c r="A21" s="398" t="s">
        <v>1920</v>
      </c>
      <c r="B21" s="747" t="s">
        <v>1921</v>
      </c>
      <c r="C21" s="550"/>
      <c r="D21" s="690" t="s">
        <v>1537</v>
      </c>
      <c r="E21" s="552"/>
    </row>
    <row r="22" spans="1:6" ht="51.75" customHeight="1">
      <c r="A22" s="553" t="s">
        <v>1797</v>
      </c>
      <c r="B22" s="530" t="s">
        <v>1922</v>
      </c>
      <c r="C22" s="530" t="str">
        <f>'Client-Member'!E12</f>
        <v>"ClientMedicaidID"</v>
      </c>
      <c r="D22" s="555" t="s">
        <v>1923</v>
      </c>
      <c r="E22" s="556" t="s">
        <v>223</v>
      </c>
    </row>
    <row r="23" spans="1:6" ht="99.95" customHeight="1">
      <c r="A23" s="553" t="s">
        <v>1924</v>
      </c>
      <c r="B23" s="530" t="s">
        <v>1925</v>
      </c>
      <c r="C23" s="530" t="str">
        <f>'Client-Member'!C12</f>
        <v>MID - (DE medicaid ID) format = 10 digits with leading zeros</v>
      </c>
      <c r="D23" s="555" t="s">
        <v>1926</v>
      </c>
      <c r="E23" s="556" t="s">
        <v>223</v>
      </c>
    </row>
    <row r="24" spans="1:6" ht="93.75" customHeight="1">
      <c r="A24" s="553" t="s">
        <v>1538</v>
      </c>
      <c r="B24" s="530" t="s">
        <v>1539</v>
      </c>
      <c r="C24" s="530" t="s">
        <v>1540</v>
      </c>
      <c r="D24" s="555" t="s">
        <v>1541</v>
      </c>
      <c r="E24" s="556" t="s">
        <v>223</v>
      </c>
    </row>
    <row r="25" spans="1:6" ht="61.5" customHeight="1">
      <c r="A25" s="553" t="s">
        <v>1927</v>
      </c>
      <c r="B25" s="530" t="s">
        <v>1544</v>
      </c>
      <c r="C25" s="530" t="s">
        <v>1544</v>
      </c>
      <c r="D25" s="555" t="s">
        <v>1545</v>
      </c>
      <c r="E25" s="556" t="s">
        <v>1015</v>
      </c>
    </row>
    <row r="26" spans="1:6" ht="98.25" customHeight="1">
      <c r="A26" s="553" t="s">
        <v>1546</v>
      </c>
      <c r="B26" s="530" t="s">
        <v>1547</v>
      </c>
      <c r="C26" s="558" t="s">
        <v>1548</v>
      </c>
      <c r="D26" s="559" t="s">
        <v>1541</v>
      </c>
      <c r="E26" s="537" t="s">
        <v>223</v>
      </c>
    </row>
    <row r="27" spans="1:6" ht="87" customHeight="1">
      <c r="A27" s="553" t="s">
        <v>1549</v>
      </c>
      <c r="B27" s="530" t="s">
        <v>1928</v>
      </c>
      <c r="C27" s="554" t="str">
        <f>'Client-Member'!C12</f>
        <v>MID - (DE medicaid ID) format = 10 digits with leading zeros</v>
      </c>
      <c r="D27" s="559" t="s">
        <v>1926</v>
      </c>
      <c r="E27" s="537" t="s">
        <v>223</v>
      </c>
    </row>
    <row r="28" spans="1:6" ht="99" customHeight="1">
      <c r="A28" s="553" t="s">
        <v>1929</v>
      </c>
      <c r="B28" s="530" t="s">
        <v>1930</v>
      </c>
      <c r="C28" s="558" t="s">
        <v>1931</v>
      </c>
      <c r="D28" s="559" t="s">
        <v>1931</v>
      </c>
      <c r="E28" s="537" t="s">
        <v>1015</v>
      </c>
    </row>
    <row r="29" spans="1:6" ht="69" customHeight="1">
      <c r="A29" s="553" t="s">
        <v>1932</v>
      </c>
      <c r="B29" s="530" t="s">
        <v>1933</v>
      </c>
      <c r="C29" s="558" t="s">
        <v>1934</v>
      </c>
      <c r="D29" s="559" t="s">
        <v>1935</v>
      </c>
      <c r="E29" s="537" t="s">
        <v>223</v>
      </c>
    </row>
    <row r="30" spans="1:6" ht="69.75" customHeight="1">
      <c r="A30" s="553" t="s">
        <v>1551</v>
      </c>
      <c r="B30" s="530" t="s">
        <v>1928</v>
      </c>
      <c r="C30" s="558" t="str">
        <f>'Client-Member'!C12</f>
        <v>MID - (DE medicaid ID) format = 10 digits with leading zeros</v>
      </c>
      <c r="D30" s="559" t="s">
        <v>1936</v>
      </c>
      <c r="E30" s="537" t="s">
        <v>223</v>
      </c>
    </row>
    <row r="31" spans="1:6" ht="70.5" customHeight="1">
      <c r="A31" s="553" t="s">
        <v>1937</v>
      </c>
      <c r="B31" s="530" t="s">
        <v>1938</v>
      </c>
      <c r="C31" s="558" t="s">
        <v>1572</v>
      </c>
      <c r="D31" s="555" t="s">
        <v>1939</v>
      </c>
      <c r="E31" s="556" t="s">
        <v>223</v>
      </c>
    </row>
    <row r="32" spans="1:6" ht="41.25" customHeight="1" thickBot="1">
      <c r="A32" s="611" t="s">
        <v>1623</v>
      </c>
      <c r="B32" s="747" t="s">
        <v>1940</v>
      </c>
      <c r="C32" s="550"/>
      <c r="D32" s="690" t="s">
        <v>1537</v>
      </c>
      <c r="E32" s="552"/>
    </row>
    <row r="33" spans="1:5" ht="56.25" customHeight="1">
      <c r="A33" s="553" t="s">
        <v>1625</v>
      </c>
      <c r="B33" s="530" t="s">
        <v>1941</v>
      </c>
      <c r="C33" s="530" t="s">
        <v>1942</v>
      </c>
      <c r="D33" s="555" t="s">
        <v>1943</v>
      </c>
      <c r="E33" s="556" t="s">
        <v>223</v>
      </c>
    </row>
    <row r="34" spans="1:5" ht="54.75" customHeight="1">
      <c r="A34" s="553" t="s">
        <v>1944</v>
      </c>
      <c r="B34" s="558" t="s">
        <v>1945</v>
      </c>
      <c r="C34" s="558" t="s">
        <v>1946</v>
      </c>
      <c r="D34" s="559" t="s">
        <v>1947</v>
      </c>
      <c r="E34" s="537" t="s">
        <v>223</v>
      </c>
    </row>
    <row r="35" spans="1:5" ht="68.25" customHeight="1">
      <c r="A35" s="553" t="s">
        <v>1629</v>
      </c>
      <c r="B35" s="558" t="s">
        <v>1948</v>
      </c>
      <c r="C35" s="530" t="s">
        <v>1949</v>
      </c>
      <c r="D35" s="555" t="s">
        <v>1950</v>
      </c>
      <c r="E35" s="556" t="s">
        <v>223</v>
      </c>
    </row>
    <row r="36" spans="1:5" ht="68.25" customHeight="1">
      <c r="A36" s="553" t="s">
        <v>1951</v>
      </c>
      <c r="B36" s="530" t="s">
        <v>1952</v>
      </c>
      <c r="C36" s="530" t="s">
        <v>1953</v>
      </c>
      <c r="D36" s="555" t="s">
        <v>1954</v>
      </c>
      <c r="E36" s="556" t="s">
        <v>1015</v>
      </c>
    </row>
    <row r="37" spans="1:5" ht="69" customHeight="1">
      <c r="A37" s="553" t="s">
        <v>1955</v>
      </c>
      <c r="B37" s="530" t="s">
        <v>1956</v>
      </c>
      <c r="C37" s="530" t="s">
        <v>1444</v>
      </c>
      <c r="D37" s="555" t="s">
        <v>1957</v>
      </c>
      <c r="E37" s="556" t="s">
        <v>1015</v>
      </c>
    </row>
    <row r="38" spans="1:5" ht="54.75" customHeight="1">
      <c r="A38" s="553" t="s">
        <v>1637</v>
      </c>
      <c r="B38" s="530" t="s">
        <v>1638</v>
      </c>
      <c r="C38" s="530" t="s">
        <v>1435</v>
      </c>
      <c r="D38" s="555" t="s">
        <v>1958</v>
      </c>
      <c r="E38" s="556" t="s">
        <v>223</v>
      </c>
    </row>
    <row r="39" spans="1:5" ht="63" customHeight="1">
      <c r="A39" s="553" t="s">
        <v>1639</v>
      </c>
      <c r="B39" s="530" t="s">
        <v>1959</v>
      </c>
      <c r="C39" s="530" t="s">
        <v>1960</v>
      </c>
      <c r="D39" s="555" t="s">
        <v>1961</v>
      </c>
      <c r="E39" s="556" t="s">
        <v>223</v>
      </c>
    </row>
    <row r="40" spans="1:5" ht="75" customHeight="1">
      <c r="A40" s="553" t="s">
        <v>1643</v>
      </c>
      <c r="B40" s="530" t="s">
        <v>1962</v>
      </c>
      <c r="C40" s="530" t="s">
        <v>1645</v>
      </c>
      <c r="D40" s="555" t="s">
        <v>1963</v>
      </c>
      <c r="E40" s="556" t="s">
        <v>223</v>
      </c>
    </row>
    <row r="41" spans="1:5" ht="20.100000000000001" hidden="1" customHeight="1">
      <c r="A41" s="577" t="s">
        <v>1964</v>
      </c>
      <c r="B41" s="563" t="s">
        <v>1965</v>
      </c>
      <c r="C41" s="560" t="s">
        <v>1493</v>
      </c>
      <c r="D41" s="560" t="s">
        <v>1493</v>
      </c>
      <c r="E41" s="561" t="s">
        <v>1015</v>
      </c>
    </row>
    <row r="42" spans="1:5" ht="20.100000000000001" hidden="1" customHeight="1">
      <c r="A42" s="577" t="s">
        <v>1966</v>
      </c>
      <c r="B42" s="563" t="s">
        <v>1965</v>
      </c>
      <c r="C42" s="560" t="s">
        <v>1493</v>
      </c>
      <c r="D42" s="560" t="s">
        <v>1493</v>
      </c>
      <c r="E42" s="561" t="s">
        <v>1015</v>
      </c>
    </row>
    <row r="43" spans="1:5" ht="96.75" customHeight="1" thickBot="1">
      <c r="A43" s="611" t="s">
        <v>1646</v>
      </c>
      <c r="B43" s="747" t="s">
        <v>1967</v>
      </c>
      <c r="C43" s="550"/>
      <c r="D43" s="690" t="s">
        <v>1648</v>
      </c>
      <c r="E43" s="586" t="s">
        <v>1968</v>
      </c>
    </row>
    <row r="44" spans="1:5" ht="51.75" customHeight="1">
      <c r="A44" s="553" t="s">
        <v>1969</v>
      </c>
      <c r="B44" s="558" t="s">
        <v>1970</v>
      </c>
      <c r="C44" s="558" t="s">
        <v>1652</v>
      </c>
      <c r="D44" s="559" t="s">
        <v>1971</v>
      </c>
      <c r="E44" s="537" t="s">
        <v>223</v>
      </c>
    </row>
    <row r="45" spans="1:5" ht="42.75" customHeight="1">
      <c r="A45" s="553" t="s">
        <v>1646</v>
      </c>
      <c r="B45" s="530" t="s">
        <v>1972</v>
      </c>
      <c r="C45" s="557" t="s">
        <v>1655</v>
      </c>
      <c r="D45" s="555" t="s">
        <v>1926</v>
      </c>
      <c r="E45" s="556" t="s">
        <v>223</v>
      </c>
    </row>
    <row r="46" spans="1:5" ht="101.25" customHeight="1" thickBot="1">
      <c r="A46" s="612" t="s">
        <v>1973</v>
      </c>
      <c r="B46" s="748" t="s">
        <v>1974</v>
      </c>
      <c r="C46" s="618"/>
      <c r="D46" s="690" t="s">
        <v>1648</v>
      </c>
      <c r="E46" s="586" t="s">
        <v>1968</v>
      </c>
    </row>
    <row r="47" spans="1:5" ht="43.5" customHeight="1">
      <c r="A47" s="553" t="s">
        <v>1418</v>
      </c>
      <c r="B47" s="558" t="s">
        <v>1975</v>
      </c>
      <c r="C47" s="557" t="s">
        <v>1976</v>
      </c>
      <c r="D47" s="555" t="s">
        <v>1977</v>
      </c>
      <c r="E47" s="556" t="s">
        <v>223</v>
      </c>
    </row>
    <row r="48" spans="1:5" ht="39.75" customHeight="1">
      <c r="A48" s="553" t="s">
        <v>1661</v>
      </c>
      <c r="B48" s="558" t="s">
        <v>1978</v>
      </c>
      <c r="C48" s="557" t="s">
        <v>1979</v>
      </c>
      <c r="D48" s="555" t="s">
        <v>1977</v>
      </c>
      <c r="E48" s="556" t="s">
        <v>223</v>
      </c>
    </row>
    <row r="49" spans="1:5" ht="42" customHeight="1">
      <c r="A49" s="553" t="s">
        <v>1980</v>
      </c>
      <c r="B49" s="558" t="s">
        <v>1981</v>
      </c>
      <c r="C49" s="557" t="s">
        <v>1982</v>
      </c>
      <c r="D49" s="555" t="s">
        <v>1983</v>
      </c>
      <c r="E49" s="556" t="s">
        <v>223</v>
      </c>
    </row>
    <row r="50" spans="1:5" ht="75" customHeight="1">
      <c r="A50" s="553" t="s">
        <v>1858</v>
      </c>
      <c r="B50" s="558" t="s">
        <v>1984</v>
      </c>
      <c r="C50" s="557" t="s">
        <v>1985</v>
      </c>
      <c r="D50" s="555" t="s">
        <v>1986</v>
      </c>
      <c r="E50" s="556" t="s">
        <v>1565</v>
      </c>
    </row>
    <row r="51" spans="1:5" ht="75" customHeight="1">
      <c r="A51" s="553" t="s">
        <v>1860</v>
      </c>
      <c r="B51" s="558" t="s">
        <v>1984</v>
      </c>
      <c r="C51" s="557" t="s">
        <v>1987</v>
      </c>
      <c r="D51" s="555" t="s">
        <v>1986</v>
      </c>
      <c r="E51" s="556" t="s">
        <v>1565</v>
      </c>
    </row>
    <row r="52" spans="1:5" ht="75" customHeight="1">
      <c r="A52" s="553" t="s">
        <v>1862</v>
      </c>
      <c r="B52" s="558" t="s">
        <v>1984</v>
      </c>
      <c r="C52" s="557" t="s">
        <v>1988</v>
      </c>
      <c r="D52" s="555" t="s">
        <v>1986</v>
      </c>
      <c r="E52" s="556" t="s">
        <v>1565</v>
      </c>
    </row>
    <row r="53" spans="1:5" ht="75" customHeight="1">
      <c r="A53" s="553" t="s">
        <v>1864</v>
      </c>
      <c r="B53" s="558" t="s">
        <v>1984</v>
      </c>
      <c r="C53" s="558" t="s">
        <v>1989</v>
      </c>
      <c r="D53" s="555" t="s">
        <v>1986</v>
      </c>
      <c r="E53" s="556" t="s">
        <v>1565</v>
      </c>
    </row>
    <row r="54" spans="1:5" ht="54" customHeight="1">
      <c r="A54" s="553" t="s">
        <v>1990</v>
      </c>
      <c r="B54" s="558" t="s">
        <v>1991</v>
      </c>
      <c r="C54" s="558" t="s">
        <v>1992</v>
      </c>
      <c r="D54" s="559" t="s">
        <v>1993</v>
      </c>
      <c r="E54" s="537" t="s">
        <v>1015</v>
      </c>
    </row>
    <row r="55" spans="1:5" ht="72" customHeight="1">
      <c r="A55" s="553" t="s">
        <v>1994</v>
      </c>
      <c r="B55" s="558" t="s">
        <v>1995</v>
      </c>
      <c r="C55" s="558" t="s">
        <v>1719</v>
      </c>
      <c r="D55" s="568" t="s">
        <v>1996</v>
      </c>
      <c r="E55" s="569" t="s">
        <v>1015</v>
      </c>
    </row>
    <row r="56" spans="1:5" ht="54" customHeight="1">
      <c r="A56" s="553" t="s">
        <v>1997</v>
      </c>
      <c r="B56" s="558" t="s">
        <v>1998</v>
      </c>
      <c r="C56" s="558" t="s">
        <v>1999</v>
      </c>
      <c r="D56" s="555" t="s">
        <v>2000</v>
      </c>
      <c r="E56" s="556" t="s">
        <v>223</v>
      </c>
    </row>
    <row r="57" spans="1:5" ht="50.25" customHeight="1">
      <c r="A57" s="553" t="s">
        <v>2001</v>
      </c>
      <c r="B57" s="558" t="s">
        <v>2002</v>
      </c>
      <c r="C57" s="558" t="s">
        <v>2003</v>
      </c>
      <c r="D57" s="555" t="s">
        <v>2004</v>
      </c>
      <c r="E57" s="556" t="s">
        <v>1015</v>
      </c>
    </row>
    <row r="58" spans="1:5" ht="45" hidden="1" customHeight="1">
      <c r="A58" s="577" t="s">
        <v>1677</v>
      </c>
      <c r="B58" s="563" t="s">
        <v>2005</v>
      </c>
      <c r="C58" s="560" t="s">
        <v>1493</v>
      </c>
      <c r="D58" s="560" t="s">
        <v>1493</v>
      </c>
      <c r="E58" s="561" t="s">
        <v>1015</v>
      </c>
    </row>
    <row r="59" spans="1:5" ht="45" hidden="1" customHeight="1">
      <c r="A59" s="577" t="s">
        <v>2006</v>
      </c>
      <c r="B59" s="563" t="s">
        <v>2007</v>
      </c>
      <c r="C59" s="560" t="s">
        <v>1493</v>
      </c>
      <c r="D59" s="560" t="s">
        <v>1493</v>
      </c>
      <c r="E59" s="561" t="s">
        <v>1015</v>
      </c>
    </row>
    <row r="60" spans="1:5" ht="45" hidden="1" customHeight="1">
      <c r="A60" s="577" t="s">
        <v>1505</v>
      </c>
      <c r="B60" s="563" t="s">
        <v>2008</v>
      </c>
      <c r="C60" s="560" t="s">
        <v>1493</v>
      </c>
      <c r="D60" s="560" t="s">
        <v>1493</v>
      </c>
      <c r="E60" s="561" t="s">
        <v>1015</v>
      </c>
    </row>
    <row r="61" spans="1:5" s="562" customFormat="1" ht="118.5" hidden="1" customHeight="1" thickBot="1">
      <c r="A61" s="565" t="s">
        <v>1705</v>
      </c>
      <c r="B61" s="549" t="s">
        <v>2009</v>
      </c>
      <c r="C61" s="550"/>
      <c r="D61" s="551" t="s">
        <v>1496</v>
      </c>
      <c r="E61" s="586" t="s">
        <v>1968</v>
      </c>
    </row>
    <row r="62" spans="1:5" s="562" customFormat="1" ht="20.100000000000001" hidden="1" customHeight="1">
      <c r="A62" s="577" t="s">
        <v>1707</v>
      </c>
      <c r="B62" s="563" t="s">
        <v>1708</v>
      </c>
      <c r="C62" s="563" t="s">
        <v>1493</v>
      </c>
      <c r="D62" s="560" t="s">
        <v>2010</v>
      </c>
      <c r="E62" s="561" t="s">
        <v>223</v>
      </c>
    </row>
    <row r="63" spans="1:5" s="562" customFormat="1" ht="20.100000000000001" hidden="1" customHeight="1">
      <c r="A63" s="577" t="s">
        <v>1710</v>
      </c>
      <c r="B63" s="563" t="s">
        <v>1711</v>
      </c>
      <c r="C63" s="563" t="s">
        <v>1493</v>
      </c>
      <c r="D63" s="560" t="s">
        <v>2010</v>
      </c>
      <c r="E63" s="561" t="s">
        <v>223</v>
      </c>
    </row>
    <row r="64" spans="1:5" s="562" customFormat="1" ht="20.100000000000001" hidden="1" customHeight="1">
      <c r="A64" s="577" t="s">
        <v>1713</v>
      </c>
      <c r="B64" s="563" t="s">
        <v>1714</v>
      </c>
      <c r="C64" s="563" t="s">
        <v>1493</v>
      </c>
      <c r="D64" s="560" t="s">
        <v>2011</v>
      </c>
      <c r="E64" s="561" t="s">
        <v>223</v>
      </c>
    </row>
    <row r="65" spans="1:7" s="562" customFormat="1" ht="174.95" hidden="1" customHeight="1">
      <c r="A65" s="577" t="s">
        <v>1717</v>
      </c>
      <c r="B65" s="563" t="s">
        <v>1718</v>
      </c>
      <c r="C65" s="563" t="s">
        <v>1493</v>
      </c>
      <c r="D65" s="560" t="s">
        <v>2012</v>
      </c>
      <c r="E65" s="561" t="s">
        <v>2013</v>
      </c>
    </row>
    <row r="66" spans="1:7" s="562" customFormat="1" ht="49.5" hidden="1" customHeight="1">
      <c r="A66" s="577" t="s">
        <v>1722</v>
      </c>
      <c r="B66" s="563" t="s">
        <v>1723</v>
      </c>
      <c r="C66" s="563" t="s">
        <v>1493</v>
      </c>
      <c r="D66" s="560" t="s">
        <v>82</v>
      </c>
      <c r="E66" s="561" t="s">
        <v>2014</v>
      </c>
    </row>
    <row r="67" spans="1:7" s="562" customFormat="1" ht="45" hidden="1" customHeight="1">
      <c r="A67" s="577" t="s">
        <v>1726</v>
      </c>
      <c r="B67" s="563" t="s">
        <v>1727</v>
      </c>
      <c r="C67" s="563" t="s">
        <v>1493</v>
      </c>
      <c r="D67" s="560" t="s">
        <v>82</v>
      </c>
      <c r="E67" s="561" t="s">
        <v>2015</v>
      </c>
    </row>
    <row r="68" spans="1:7" ht="20.100000000000001" hidden="1" customHeight="1">
      <c r="A68" s="577" t="s">
        <v>1729</v>
      </c>
      <c r="B68" s="563" t="s">
        <v>1730</v>
      </c>
      <c r="C68" s="563" t="s">
        <v>1493</v>
      </c>
      <c r="D68" s="560" t="s">
        <v>2010</v>
      </c>
      <c r="E68" s="561" t="s">
        <v>1015</v>
      </c>
    </row>
    <row r="69" spans="1:7" ht="138" hidden="1" customHeight="1">
      <c r="A69" s="565" t="s">
        <v>2016</v>
      </c>
      <c r="B69" s="549" t="s">
        <v>2017</v>
      </c>
      <c r="C69" s="550"/>
      <c r="D69" s="551" t="s">
        <v>1496</v>
      </c>
      <c r="E69" s="586" t="s">
        <v>1968</v>
      </c>
    </row>
    <row r="70" spans="1:7" ht="20.100000000000001" hidden="1" customHeight="1">
      <c r="A70" s="577" t="s">
        <v>2018</v>
      </c>
      <c r="B70" s="563" t="s">
        <v>2019</v>
      </c>
      <c r="C70" s="563" t="s">
        <v>1493</v>
      </c>
      <c r="D70" s="560" t="s">
        <v>2020</v>
      </c>
      <c r="E70" s="561" t="s">
        <v>1015</v>
      </c>
    </row>
    <row r="71" spans="1:7" ht="20.100000000000001" hidden="1" customHeight="1">
      <c r="A71" s="577" t="s">
        <v>2021</v>
      </c>
      <c r="B71" s="563" t="s">
        <v>2022</v>
      </c>
      <c r="C71" s="563" t="s">
        <v>1493</v>
      </c>
      <c r="D71" s="560" t="s">
        <v>2010</v>
      </c>
      <c r="E71" s="561" t="s">
        <v>1015</v>
      </c>
    </row>
    <row r="72" spans="1:7" ht="20.100000000000001" hidden="1" customHeight="1">
      <c r="A72" s="577" t="s">
        <v>2023</v>
      </c>
      <c r="B72" s="563" t="s">
        <v>2024</v>
      </c>
      <c r="C72" s="563" t="s">
        <v>1493</v>
      </c>
      <c r="D72" s="560" t="s">
        <v>2010</v>
      </c>
      <c r="E72" s="561" t="s">
        <v>1015</v>
      </c>
    </row>
    <row r="73" spans="1:7" ht="20.100000000000001" hidden="1" customHeight="1">
      <c r="A73" s="577" t="s">
        <v>2025</v>
      </c>
      <c r="B73" s="563" t="s">
        <v>2026</v>
      </c>
      <c r="C73" s="563" t="s">
        <v>1493</v>
      </c>
      <c r="D73" s="560" t="s">
        <v>2020</v>
      </c>
      <c r="E73" s="561" t="s">
        <v>1015</v>
      </c>
    </row>
    <row r="74" spans="1:7" ht="38.25" hidden="1" customHeight="1">
      <c r="A74" s="577" t="s">
        <v>2027</v>
      </c>
      <c r="B74" s="563" t="s">
        <v>2028</v>
      </c>
      <c r="C74" s="563" t="s">
        <v>1493</v>
      </c>
      <c r="D74" s="560" t="s">
        <v>2029</v>
      </c>
      <c r="E74" s="561" t="s">
        <v>1015</v>
      </c>
    </row>
    <row r="75" spans="1:7" ht="65.25" hidden="1" customHeight="1">
      <c r="A75" s="577" t="s">
        <v>2030</v>
      </c>
      <c r="B75" s="563" t="s">
        <v>1752</v>
      </c>
      <c r="C75" s="563" t="s">
        <v>1493</v>
      </c>
      <c r="D75" s="560" t="s">
        <v>2031</v>
      </c>
      <c r="E75" s="561" t="s">
        <v>1015</v>
      </c>
    </row>
    <row r="76" spans="1:7" ht="20.100000000000001" hidden="1" customHeight="1">
      <c r="A76" s="577" t="s">
        <v>2032</v>
      </c>
      <c r="B76" s="563" t="s">
        <v>2033</v>
      </c>
      <c r="C76" s="563" t="s">
        <v>1493</v>
      </c>
      <c r="D76" s="560" t="s">
        <v>2010</v>
      </c>
      <c r="E76" s="561" t="s">
        <v>1015</v>
      </c>
    </row>
    <row r="77" spans="1:7" ht="20.100000000000001" hidden="1" customHeight="1">
      <c r="A77" s="577" t="s">
        <v>2034</v>
      </c>
      <c r="B77" s="563" t="s">
        <v>2035</v>
      </c>
      <c r="C77" s="563" t="s">
        <v>1493</v>
      </c>
      <c r="D77" s="560" t="s">
        <v>2010</v>
      </c>
      <c r="E77" s="561" t="s">
        <v>1015</v>
      </c>
    </row>
    <row r="78" spans="1:7" ht="20.100000000000001" hidden="1" customHeight="1">
      <c r="A78" s="577" t="s">
        <v>2036</v>
      </c>
      <c r="B78" s="563" t="s">
        <v>2037</v>
      </c>
      <c r="C78" s="563" t="s">
        <v>1493</v>
      </c>
      <c r="D78" s="560" t="s">
        <v>2010</v>
      </c>
      <c r="E78" s="561" t="s">
        <v>1015</v>
      </c>
    </row>
    <row r="79" spans="1:7" ht="39" hidden="1" customHeight="1">
      <c r="A79" s="577" t="s">
        <v>2038</v>
      </c>
      <c r="B79" s="563" t="s">
        <v>2039</v>
      </c>
      <c r="C79" s="563" t="s">
        <v>1493</v>
      </c>
      <c r="D79" s="560" t="s">
        <v>2012</v>
      </c>
      <c r="E79" s="561" t="s">
        <v>1015</v>
      </c>
    </row>
    <row r="80" spans="1:7" customFormat="1" ht="46.5" hidden="1" customHeight="1">
      <c r="A80" s="577" t="s">
        <v>2040</v>
      </c>
      <c r="B80" s="563" t="s">
        <v>2041</v>
      </c>
      <c r="C80" s="563" t="s">
        <v>1493</v>
      </c>
      <c r="D80" s="560" t="s">
        <v>2042</v>
      </c>
      <c r="E80" s="561" t="s">
        <v>1015</v>
      </c>
      <c r="F80" s="95"/>
      <c r="G80" s="95"/>
    </row>
    <row r="81" spans="1:6" ht="80.25" customHeight="1" thickBot="1">
      <c r="A81" s="544" t="s">
        <v>2043</v>
      </c>
      <c r="B81" s="974" t="s">
        <v>2044</v>
      </c>
      <c r="C81" s="974"/>
      <c r="D81" s="974"/>
      <c r="F81" s="548"/>
    </row>
    <row r="82" spans="1:6">
      <c r="A82" s="545" t="s">
        <v>1402</v>
      </c>
      <c r="B82" s="546" t="s">
        <v>234</v>
      </c>
      <c r="C82" s="546" t="s">
        <v>1403</v>
      </c>
      <c r="D82" s="545" t="s">
        <v>1404</v>
      </c>
      <c r="E82" s="547" t="s">
        <v>1405</v>
      </c>
    </row>
    <row r="83" spans="1:6" ht="98.25" customHeight="1" thickBot="1">
      <c r="A83" s="398" t="s">
        <v>1915</v>
      </c>
      <c r="B83" s="747" t="s">
        <v>2045</v>
      </c>
      <c r="C83" s="550"/>
      <c r="D83" s="690" t="s">
        <v>1537</v>
      </c>
      <c r="E83" s="552"/>
    </row>
    <row r="84" spans="1:6" ht="39.950000000000003" customHeight="1">
      <c r="A84" s="553" t="s">
        <v>1410</v>
      </c>
      <c r="B84" s="530" t="s">
        <v>1411</v>
      </c>
      <c r="C84" s="554" t="s">
        <v>1412</v>
      </c>
      <c r="D84" s="555" t="s">
        <v>1918</v>
      </c>
      <c r="E84" s="556" t="s">
        <v>223</v>
      </c>
    </row>
    <row r="85" spans="1:6" ht="39.950000000000003" customHeight="1">
      <c r="A85" s="553" t="s">
        <v>1407</v>
      </c>
      <c r="B85" s="530" t="s">
        <v>1919</v>
      </c>
      <c r="C85" s="557" t="str">
        <f>Provider!C12</f>
        <v>MCDID = 9 digits.</v>
      </c>
      <c r="D85" s="555" t="s">
        <v>2046</v>
      </c>
      <c r="E85" s="556" t="s">
        <v>223</v>
      </c>
    </row>
    <row r="86" spans="1:6" ht="46.5" customHeight="1" thickBot="1">
      <c r="A86" s="398" t="s">
        <v>2047</v>
      </c>
      <c r="B86" s="747" t="s">
        <v>2048</v>
      </c>
      <c r="C86" s="550"/>
      <c r="D86" s="690" t="s">
        <v>1537</v>
      </c>
      <c r="E86" s="552"/>
    </row>
    <row r="87" spans="1:6" ht="54.75" customHeight="1">
      <c r="A87" s="553" t="s">
        <v>2049</v>
      </c>
      <c r="B87" s="558" t="s">
        <v>2050</v>
      </c>
      <c r="C87" s="570" t="s">
        <v>2051</v>
      </c>
      <c r="D87" s="555" t="s">
        <v>2052</v>
      </c>
      <c r="E87" s="556" t="s">
        <v>223</v>
      </c>
    </row>
    <row r="88" spans="1:6" ht="87.75" customHeight="1">
      <c r="A88" s="553" t="s">
        <v>2053</v>
      </c>
      <c r="B88" s="530" t="s">
        <v>2054</v>
      </c>
      <c r="C88" s="530" t="str">
        <f>Caregiver!C12</f>
        <v>First 3 letters of last name + last 4 of SSN as a unique identifier</v>
      </c>
      <c r="D88" s="555" t="s">
        <v>2055</v>
      </c>
      <c r="E88" s="556" t="s">
        <v>223</v>
      </c>
    </row>
    <row r="89" spans="1:6" ht="54.75" customHeight="1">
      <c r="A89" s="553" t="s">
        <v>2056</v>
      </c>
      <c r="B89" s="530" t="s">
        <v>2057</v>
      </c>
      <c r="C89" s="530" t="s">
        <v>2058</v>
      </c>
      <c r="D89" s="555" t="s">
        <v>1421</v>
      </c>
      <c r="E89" s="556" t="s">
        <v>1015</v>
      </c>
    </row>
    <row r="90" spans="1:6" ht="65.099999999999994" customHeight="1">
      <c r="A90" s="553" t="s">
        <v>1932</v>
      </c>
      <c r="B90" s="530" t="s">
        <v>2059</v>
      </c>
      <c r="C90" s="530" t="s">
        <v>2060</v>
      </c>
      <c r="D90" s="555" t="s">
        <v>2061</v>
      </c>
      <c r="E90" s="556" t="s">
        <v>223</v>
      </c>
    </row>
    <row r="91" spans="1:6" ht="65.25" customHeight="1">
      <c r="A91" s="553" t="s">
        <v>2062</v>
      </c>
      <c r="B91" s="530" t="s">
        <v>2063</v>
      </c>
      <c r="C91" s="530" t="s">
        <v>2063</v>
      </c>
      <c r="D91" s="555" t="s">
        <v>2064</v>
      </c>
      <c r="E91" s="556" t="s">
        <v>223</v>
      </c>
    </row>
    <row r="92" spans="1:6" ht="53.25" customHeight="1">
      <c r="A92" s="553" t="s">
        <v>2065</v>
      </c>
      <c r="B92" s="530" t="s">
        <v>2066</v>
      </c>
      <c r="C92" s="530" t="s">
        <v>2066</v>
      </c>
      <c r="D92" s="555" t="s">
        <v>2064</v>
      </c>
      <c r="E92" s="556" t="s">
        <v>223</v>
      </c>
    </row>
    <row r="93" spans="1:6" ht="42" customHeight="1">
      <c r="A93" s="553" t="s">
        <v>2067</v>
      </c>
      <c r="B93" s="530" t="s">
        <v>2068</v>
      </c>
      <c r="C93" s="530" t="s">
        <v>2069</v>
      </c>
      <c r="D93" s="571" t="s">
        <v>2070</v>
      </c>
      <c r="E93" s="572" t="s">
        <v>1015</v>
      </c>
    </row>
    <row r="94" spans="1:6" ht="71.25" hidden="1" customHeight="1">
      <c r="A94" s="576" t="s">
        <v>2071</v>
      </c>
      <c r="B94" s="578" t="s">
        <v>2072</v>
      </c>
      <c r="C94" s="563" t="s">
        <v>1493</v>
      </c>
      <c r="D94" s="560"/>
      <c r="E94" s="561" t="s">
        <v>1015</v>
      </c>
    </row>
    <row r="95" spans="1:6" s="562" customFormat="1" ht="35.25" customHeight="1">
      <c r="A95" s="553" t="s">
        <v>2073</v>
      </c>
      <c r="B95" s="530" t="s">
        <v>2074</v>
      </c>
      <c r="C95" s="530" t="s">
        <v>2075</v>
      </c>
      <c r="D95" s="571" t="s">
        <v>2076</v>
      </c>
      <c r="E95" s="572" t="s">
        <v>223</v>
      </c>
    </row>
    <row r="96" spans="1:6" s="562" customFormat="1" ht="60.75" customHeight="1">
      <c r="A96" s="217" t="s">
        <v>2077</v>
      </c>
      <c r="B96" s="530" t="s">
        <v>2078</v>
      </c>
      <c r="C96" s="530" t="s">
        <v>2079</v>
      </c>
      <c r="D96" s="555" t="s">
        <v>2080</v>
      </c>
      <c r="E96" s="556" t="s">
        <v>223</v>
      </c>
    </row>
    <row r="97" spans="1:6" ht="18.75" hidden="1" customHeight="1">
      <c r="A97" s="531" t="s">
        <v>2081</v>
      </c>
      <c r="B97" s="563" t="s">
        <v>2082</v>
      </c>
      <c r="C97" s="563" t="s">
        <v>1493</v>
      </c>
      <c r="D97" s="560"/>
      <c r="E97" s="561" t="s">
        <v>1015</v>
      </c>
    </row>
    <row r="98" spans="1:6" ht="1.5" customHeight="1">
      <c r="A98" s="576" t="s">
        <v>2083</v>
      </c>
      <c r="B98" s="563" t="s">
        <v>2084</v>
      </c>
      <c r="C98" s="563" t="s">
        <v>1493</v>
      </c>
      <c r="D98" s="563"/>
      <c r="E98" s="564" t="s">
        <v>1015</v>
      </c>
    </row>
    <row r="99" spans="1:6" ht="5.25" hidden="1" customHeight="1">
      <c r="A99" s="553" t="s">
        <v>2085</v>
      </c>
      <c r="B99" s="777" t="s">
        <v>2086</v>
      </c>
      <c r="C99" s="777" t="s">
        <v>1493</v>
      </c>
      <c r="D99" s="777"/>
      <c r="E99" s="778" t="s">
        <v>1015</v>
      </c>
    </row>
    <row r="100" spans="1:6" ht="74.25" customHeight="1" thickBot="1">
      <c r="A100" s="544" t="s">
        <v>2087</v>
      </c>
      <c r="B100" s="974" t="s">
        <v>2088</v>
      </c>
      <c r="C100" s="974"/>
      <c r="D100" s="974"/>
      <c r="F100" s="548"/>
    </row>
    <row r="101" spans="1:6">
      <c r="A101" s="573" t="s">
        <v>1402</v>
      </c>
      <c r="B101" s="574" t="s">
        <v>234</v>
      </c>
      <c r="C101" s="574" t="s">
        <v>1403</v>
      </c>
      <c r="D101" s="573" t="s">
        <v>1404</v>
      </c>
      <c r="E101" s="575" t="s">
        <v>1405</v>
      </c>
    </row>
    <row r="102" spans="1:6" ht="109.5" customHeight="1" thickBot="1">
      <c r="A102" s="398" t="s">
        <v>1915</v>
      </c>
      <c r="B102" s="747" t="s">
        <v>2045</v>
      </c>
      <c r="C102" s="550"/>
      <c r="D102" s="690" t="s">
        <v>1537</v>
      </c>
      <c r="E102" s="551"/>
    </row>
    <row r="103" spans="1:6" ht="44.25" customHeight="1">
      <c r="A103" s="553" t="s">
        <v>1410</v>
      </c>
      <c r="B103" s="530" t="s">
        <v>1411</v>
      </c>
      <c r="C103" s="554" t="s">
        <v>1412</v>
      </c>
      <c r="D103" s="555" t="s">
        <v>1918</v>
      </c>
      <c r="E103" s="561"/>
    </row>
    <row r="104" spans="1:6" ht="41.25" customHeight="1">
      <c r="A104" s="553" t="s">
        <v>1407</v>
      </c>
      <c r="B104" s="530" t="s">
        <v>1919</v>
      </c>
      <c r="C104" s="557" t="str">
        <f>Provider!C12</f>
        <v>MCDID = 9 digits.</v>
      </c>
      <c r="D104" s="555" t="s">
        <v>2046</v>
      </c>
      <c r="E104" s="561"/>
    </row>
    <row r="105" spans="1:6" ht="110.1" customHeight="1" thickBot="1">
      <c r="A105" s="398" t="s">
        <v>2089</v>
      </c>
      <c r="B105" s="747" t="s">
        <v>2090</v>
      </c>
      <c r="C105" s="550"/>
      <c r="D105" s="690" t="s">
        <v>1537</v>
      </c>
      <c r="E105" s="551"/>
    </row>
    <row r="106" spans="1:6" ht="41.25" customHeight="1">
      <c r="A106" s="553" t="s">
        <v>2091</v>
      </c>
      <c r="B106" s="530" t="s">
        <v>2092</v>
      </c>
      <c r="C106" s="530" t="s">
        <v>2093</v>
      </c>
      <c r="D106" s="555" t="s">
        <v>1429</v>
      </c>
      <c r="E106" s="556" t="s">
        <v>223</v>
      </c>
    </row>
    <row r="107" spans="1:6" ht="65.099999999999994" customHeight="1">
      <c r="A107" s="553" t="s">
        <v>1932</v>
      </c>
      <c r="B107" s="530" t="s">
        <v>2059</v>
      </c>
      <c r="C107" s="530" t="s">
        <v>2060</v>
      </c>
      <c r="D107" s="555" t="s">
        <v>1935</v>
      </c>
      <c r="E107" s="556" t="s">
        <v>223</v>
      </c>
    </row>
    <row r="108" spans="1:6" ht="46.5" customHeight="1">
      <c r="A108" s="553" t="s">
        <v>2049</v>
      </c>
      <c r="B108" s="558" t="s">
        <v>2094</v>
      </c>
      <c r="C108" s="530" t="s">
        <v>2051</v>
      </c>
      <c r="D108" s="555" t="s">
        <v>2052</v>
      </c>
      <c r="E108" s="556" t="s">
        <v>223</v>
      </c>
    </row>
    <row r="109" spans="1:6" ht="95.25" customHeight="1">
      <c r="A109" s="553" t="s">
        <v>2053</v>
      </c>
      <c r="B109" s="558" t="s">
        <v>2095</v>
      </c>
      <c r="C109" s="530" t="str">
        <f>Caregiver!C12</f>
        <v>First 3 letters of last name + last 4 of SSN as a unique identifier</v>
      </c>
      <c r="D109" s="555" t="s">
        <v>2055</v>
      </c>
      <c r="E109" s="556" t="s">
        <v>223</v>
      </c>
    </row>
    <row r="110" spans="1:6" ht="55.5" customHeight="1">
      <c r="A110" s="553" t="s">
        <v>2056</v>
      </c>
      <c r="B110" s="530" t="s">
        <v>2096</v>
      </c>
      <c r="C110" s="530" t="s">
        <v>2097</v>
      </c>
      <c r="D110" s="555" t="s">
        <v>2098</v>
      </c>
      <c r="E110" s="556" t="s">
        <v>1015</v>
      </c>
    </row>
    <row r="111" spans="1:6" ht="99.75" customHeight="1">
      <c r="A111" s="553" t="s">
        <v>2099</v>
      </c>
      <c r="B111" s="558" t="s">
        <v>2100</v>
      </c>
      <c r="C111" s="530" t="s">
        <v>2101</v>
      </c>
      <c r="D111" s="555" t="s">
        <v>2102</v>
      </c>
      <c r="E111" s="556" t="s">
        <v>1015</v>
      </c>
    </row>
    <row r="112" spans="1:6" ht="43.5" customHeight="1">
      <c r="A112" s="553" t="s">
        <v>2103</v>
      </c>
      <c r="B112" s="530" t="s">
        <v>1922</v>
      </c>
      <c r="C112" s="530" t="str">
        <f>'Client-Member'!E12</f>
        <v>"ClientMedicaidID"</v>
      </c>
      <c r="D112" s="555" t="s">
        <v>2104</v>
      </c>
      <c r="E112" s="556" t="s">
        <v>223</v>
      </c>
    </row>
    <row r="113" spans="1:5" ht="99.95" customHeight="1">
      <c r="A113" s="553" t="s">
        <v>1620</v>
      </c>
      <c r="B113" s="558" t="s">
        <v>2105</v>
      </c>
      <c r="C113" s="530" t="str">
        <f>'Client-Member'!C12</f>
        <v>MID - (DE medicaid ID) format = 10 digits with leading zeros</v>
      </c>
      <c r="D113" s="555" t="s">
        <v>2106</v>
      </c>
      <c r="E113" s="556" t="s">
        <v>223</v>
      </c>
    </row>
    <row r="114" spans="1:5" ht="74.25" customHeight="1">
      <c r="A114" s="553" t="s">
        <v>1551</v>
      </c>
      <c r="B114" s="530" t="s">
        <v>1928</v>
      </c>
      <c r="C114" s="530" t="str">
        <f>'Client-Member'!C12</f>
        <v>MID - (DE medicaid ID) format = 10 digits with leading zeros</v>
      </c>
      <c r="D114" s="559" t="s">
        <v>1936</v>
      </c>
      <c r="E114" s="556" t="s">
        <v>223</v>
      </c>
    </row>
    <row r="115" spans="1:5" ht="85.5" customHeight="1">
      <c r="A115" s="553" t="s">
        <v>2107</v>
      </c>
      <c r="B115" s="530" t="s">
        <v>2108</v>
      </c>
      <c r="C115" s="557" t="s">
        <v>2109</v>
      </c>
      <c r="D115" s="555" t="s">
        <v>2110</v>
      </c>
      <c r="E115" s="556" t="s">
        <v>223</v>
      </c>
    </row>
    <row r="116" spans="1:5" ht="42.75" customHeight="1">
      <c r="A116" s="553" t="s">
        <v>1418</v>
      </c>
      <c r="B116" s="530" t="s">
        <v>2111</v>
      </c>
      <c r="C116" s="530" t="s">
        <v>1976</v>
      </c>
      <c r="D116" s="555" t="s">
        <v>1977</v>
      </c>
      <c r="E116" s="556" t="s">
        <v>223</v>
      </c>
    </row>
    <row r="117" spans="1:5" ht="45" customHeight="1">
      <c r="A117" s="553" t="s">
        <v>1661</v>
      </c>
      <c r="B117" s="530" t="s">
        <v>2112</v>
      </c>
      <c r="C117" s="530" t="s">
        <v>1979</v>
      </c>
      <c r="D117" s="555" t="s">
        <v>1977</v>
      </c>
      <c r="E117" s="556" t="s">
        <v>223</v>
      </c>
    </row>
    <row r="118" spans="1:5" ht="54" customHeight="1">
      <c r="A118" s="553" t="s">
        <v>1980</v>
      </c>
      <c r="B118" s="530" t="s">
        <v>1981</v>
      </c>
      <c r="C118" s="530" t="s">
        <v>1982</v>
      </c>
      <c r="D118" s="555" t="s">
        <v>2113</v>
      </c>
      <c r="E118" s="556" t="s">
        <v>223</v>
      </c>
    </row>
    <row r="119" spans="1:5" ht="70.5" customHeight="1">
      <c r="A119" s="553" t="s">
        <v>1858</v>
      </c>
      <c r="B119" s="558" t="s">
        <v>1984</v>
      </c>
      <c r="C119" s="530" t="s">
        <v>1985</v>
      </c>
      <c r="D119" s="555" t="s">
        <v>1986</v>
      </c>
      <c r="E119" s="556" t="s">
        <v>1565</v>
      </c>
    </row>
    <row r="120" spans="1:5" ht="69" customHeight="1">
      <c r="A120" s="553" t="s">
        <v>1860</v>
      </c>
      <c r="B120" s="558" t="s">
        <v>1984</v>
      </c>
      <c r="C120" s="530" t="s">
        <v>1987</v>
      </c>
      <c r="D120" s="555" t="s">
        <v>1986</v>
      </c>
      <c r="E120" s="556" t="s">
        <v>1565</v>
      </c>
    </row>
    <row r="121" spans="1:5" ht="73.5" customHeight="1">
      <c r="A121" s="553" t="s">
        <v>1862</v>
      </c>
      <c r="B121" s="558" t="s">
        <v>1984</v>
      </c>
      <c r="C121" s="530" t="s">
        <v>1988</v>
      </c>
      <c r="D121" s="555" t="s">
        <v>1986</v>
      </c>
      <c r="E121" s="556" t="s">
        <v>1565</v>
      </c>
    </row>
    <row r="122" spans="1:5" s="44" customFormat="1" ht="74.25" customHeight="1">
      <c r="A122" s="553" t="s">
        <v>1864</v>
      </c>
      <c r="B122" s="558" t="s">
        <v>1984</v>
      </c>
      <c r="C122" s="530" t="s">
        <v>1989</v>
      </c>
      <c r="D122" s="555" t="s">
        <v>1986</v>
      </c>
      <c r="E122" s="556" t="s">
        <v>1565</v>
      </c>
    </row>
    <row r="123" spans="1:5" ht="87" customHeight="1">
      <c r="A123" s="553" t="s">
        <v>2114</v>
      </c>
      <c r="B123" s="530" t="s">
        <v>2115</v>
      </c>
      <c r="C123" s="530" t="s">
        <v>2116</v>
      </c>
      <c r="D123" s="555" t="s">
        <v>2117</v>
      </c>
      <c r="E123" s="556" t="s">
        <v>223</v>
      </c>
    </row>
    <row r="124" spans="1:5" ht="100.5" customHeight="1">
      <c r="A124" s="553" t="s">
        <v>2118</v>
      </c>
      <c r="B124" s="558" t="s">
        <v>2119</v>
      </c>
      <c r="C124" s="530" t="s">
        <v>2120</v>
      </c>
      <c r="D124" s="555" t="s">
        <v>2121</v>
      </c>
      <c r="E124" s="556" t="s">
        <v>1015</v>
      </c>
    </row>
    <row r="125" spans="1:5" ht="99" customHeight="1">
      <c r="A125" s="553" t="s">
        <v>2122</v>
      </c>
      <c r="B125" s="558" t="s">
        <v>2123</v>
      </c>
      <c r="C125" s="530" t="s">
        <v>2124</v>
      </c>
      <c r="D125" s="555" t="s">
        <v>2121</v>
      </c>
      <c r="E125" s="556" t="s">
        <v>1015</v>
      </c>
    </row>
    <row r="126" spans="1:5" ht="60" customHeight="1">
      <c r="A126" s="553" t="s">
        <v>2125</v>
      </c>
      <c r="B126" s="558" t="s">
        <v>2126</v>
      </c>
      <c r="C126" s="530" t="s">
        <v>2127</v>
      </c>
      <c r="D126" s="555" t="s">
        <v>2110</v>
      </c>
      <c r="E126" s="556" t="s">
        <v>223</v>
      </c>
    </row>
    <row r="127" spans="1:5" ht="65.099999999999994" customHeight="1">
      <c r="A127" s="553" t="s">
        <v>2128</v>
      </c>
      <c r="B127" s="558" t="s">
        <v>2129</v>
      </c>
      <c r="C127" s="530" t="s">
        <v>2128</v>
      </c>
      <c r="D127" s="555" t="s">
        <v>2130</v>
      </c>
      <c r="E127" s="556" t="s">
        <v>1015</v>
      </c>
    </row>
    <row r="128" spans="1:5" ht="95.25" customHeight="1">
      <c r="A128" s="553" t="s">
        <v>2131</v>
      </c>
      <c r="B128" s="558" t="s">
        <v>2132</v>
      </c>
      <c r="C128" s="530" t="s">
        <v>2133</v>
      </c>
      <c r="D128" s="555" t="s">
        <v>2121</v>
      </c>
      <c r="E128" s="556" t="s">
        <v>1015</v>
      </c>
    </row>
    <row r="129" spans="1:5" ht="90" customHeight="1">
      <c r="A129" s="553" t="s">
        <v>2134</v>
      </c>
      <c r="B129" s="558" t="s">
        <v>2135</v>
      </c>
      <c r="C129" s="530" t="s">
        <v>2136</v>
      </c>
      <c r="D129" s="555" t="s">
        <v>2121</v>
      </c>
      <c r="E129" s="556" t="s">
        <v>1015</v>
      </c>
    </row>
    <row r="130" spans="1:5" ht="48" customHeight="1">
      <c r="A130" s="553" t="s">
        <v>2137</v>
      </c>
      <c r="B130" s="558" t="s">
        <v>2138</v>
      </c>
      <c r="C130" s="558" t="s">
        <v>1946</v>
      </c>
      <c r="D130" s="555" t="s">
        <v>2139</v>
      </c>
      <c r="E130" s="556" t="s">
        <v>1015</v>
      </c>
    </row>
    <row r="131" spans="1:5" ht="62.45" hidden="1" customHeight="1">
      <c r="A131" s="576" t="s">
        <v>2140</v>
      </c>
      <c r="B131" s="563" t="s">
        <v>2141</v>
      </c>
      <c r="C131" s="563" t="s">
        <v>1493</v>
      </c>
      <c r="D131" s="563" t="s">
        <v>2142</v>
      </c>
      <c r="E131" s="561" t="s">
        <v>1015</v>
      </c>
    </row>
    <row r="132" spans="1:5" ht="51.95" hidden="1" customHeight="1">
      <c r="A132" s="576" t="s">
        <v>2143</v>
      </c>
      <c r="B132" s="563" t="s">
        <v>2144</v>
      </c>
      <c r="C132" s="563" t="s">
        <v>1493</v>
      </c>
      <c r="D132" s="563" t="s">
        <v>2142</v>
      </c>
      <c r="E132" s="561" t="s">
        <v>1015</v>
      </c>
    </row>
    <row r="133" spans="1:5" ht="45.95" hidden="1" customHeight="1">
      <c r="A133" s="576" t="s">
        <v>2145</v>
      </c>
      <c r="B133" s="563" t="s">
        <v>2146</v>
      </c>
      <c r="C133" s="563" t="s">
        <v>1493</v>
      </c>
      <c r="D133" s="563" t="s">
        <v>2142</v>
      </c>
      <c r="E133" s="561" t="s">
        <v>1015</v>
      </c>
    </row>
    <row r="134" spans="1:5" ht="47.45" hidden="1" customHeight="1">
      <c r="A134" s="576" t="s">
        <v>2147</v>
      </c>
      <c r="B134" s="563" t="s">
        <v>2148</v>
      </c>
      <c r="C134" s="563" t="s">
        <v>1493</v>
      </c>
      <c r="D134" s="563" t="s">
        <v>2142</v>
      </c>
      <c r="E134" s="561" t="s">
        <v>1015</v>
      </c>
    </row>
    <row r="135" spans="1:5" ht="44.1" hidden="1" customHeight="1">
      <c r="A135" s="576" t="s">
        <v>2149</v>
      </c>
      <c r="B135" s="563" t="s">
        <v>2150</v>
      </c>
      <c r="C135" s="563" t="s">
        <v>1493</v>
      </c>
      <c r="D135" s="563" t="s">
        <v>2151</v>
      </c>
      <c r="E135" s="561" t="s">
        <v>1015</v>
      </c>
    </row>
    <row r="136" spans="1:5" ht="36.6" hidden="1" customHeight="1">
      <c r="A136" s="576" t="s">
        <v>2152</v>
      </c>
      <c r="B136" s="563" t="s">
        <v>2153</v>
      </c>
      <c r="C136" s="563" t="s">
        <v>1493</v>
      </c>
      <c r="D136" s="563" t="s">
        <v>2154</v>
      </c>
      <c r="E136" s="561" t="s">
        <v>1015</v>
      </c>
    </row>
    <row r="137" spans="1:5" ht="48.6" hidden="1" customHeight="1">
      <c r="A137" s="576" t="s">
        <v>2155</v>
      </c>
      <c r="B137" s="563" t="s">
        <v>2156</v>
      </c>
      <c r="C137" s="563" t="s">
        <v>1493</v>
      </c>
      <c r="D137" s="563" t="s">
        <v>2157</v>
      </c>
      <c r="E137" s="561" t="s">
        <v>1015</v>
      </c>
    </row>
    <row r="138" spans="1:5" ht="147" customHeight="1" thickBot="1">
      <c r="A138" s="565" t="s">
        <v>2158</v>
      </c>
      <c r="B138" s="747" t="s">
        <v>2159</v>
      </c>
      <c r="C138" s="550"/>
      <c r="D138" s="690" t="s">
        <v>1648</v>
      </c>
      <c r="E138" s="551" t="s">
        <v>1968</v>
      </c>
    </row>
    <row r="139" spans="1:5" ht="35.1" customHeight="1">
      <c r="A139" s="553" t="s">
        <v>2160</v>
      </c>
      <c r="B139" s="530" t="s">
        <v>2161</v>
      </c>
      <c r="C139" s="530" t="s">
        <v>2162</v>
      </c>
      <c r="D139" s="555" t="s">
        <v>2163</v>
      </c>
      <c r="E139" s="556" t="s">
        <v>223</v>
      </c>
    </row>
    <row r="140" spans="1:5" ht="72" customHeight="1">
      <c r="A140" s="553" t="s">
        <v>2164</v>
      </c>
      <c r="B140" s="530" t="s">
        <v>2165</v>
      </c>
      <c r="C140" s="530" t="s">
        <v>2166</v>
      </c>
      <c r="D140" s="555" t="s">
        <v>2167</v>
      </c>
      <c r="E140" s="556" t="s">
        <v>223</v>
      </c>
    </row>
    <row r="141" spans="1:5" ht="51" customHeight="1">
      <c r="A141" s="553" t="s">
        <v>2168</v>
      </c>
      <c r="B141" s="558" t="s">
        <v>2169</v>
      </c>
      <c r="C141" s="557" t="s">
        <v>2170</v>
      </c>
      <c r="D141" s="555" t="s">
        <v>2171</v>
      </c>
      <c r="E141" s="556" t="s">
        <v>223</v>
      </c>
    </row>
    <row r="142" spans="1:5" ht="99.75" customHeight="1">
      <c r="A142" s="553" t="s">
        <v>2099</v>
      </c>
      <c r="B142" s="558" t="s">
        <v>2100</v>
      </c>
      <c r="C142" s="530" t="s">
        <v>2101</v>
      </c>
      <c r="D142" s="555" t="s">
        <v>2102</v>
      </c>
      <c r="E142" s="556" t="s">
        <v>1015</v>
      </c>
    </row>
    <row r="143" spans="1:5" ht="74.25" customHeight="1">
      <c r="A143" s="553" t="s">
        <v>2172</v>
      </c>
      <c r="B143" s="530" t="s">
        <v>2173</v>
      </c>
      <c r="C143" s="557" t="s">
        <v>2174</v>
      </c>
      <c r="D143" s="555" t="s">
        <v>2175</v>
      </c>
      <c r="E143" s="556" t="s">
        <v>223</v>
      </c>
    </row>
    <row r="144" spans="1:5" ht="56.25" customHeight="1">
      <c r="A144" s="553" t="s">
        <v>1980</v>
      </c>
      <c r="B144" s="558" t="s">
        <v>2176</v>
      </c>
      <c r="C144" s="530" t="s">
        <v>1982</v>
      </c>
      <c r="D144" s="555" t="s">
        <v>2113</v>
      </c>
      <c r="E144" s="556" t="s">
        <v>223</v>
      </c>
    </row>
    <row r="145" spans="1:5" ht="56.25" customHeight="1">
      <c r="A145" s="553" t="s">
        <v>2177</v>
      </c>
      <c r="B145" s="530" t="s">
        <v>2178</v>
      </c>
      <c r="C145" s="557" t="s">
        <v>2179</v>
      </c>
      <c r="D145" s="555" t="s">
        <v>1803</v>
      </c>
      <c r="E145" s="556" t="s">
        <v>223</v>
      </c>
    </row>
    <row r="146" spans="1:5" ht="75" customHeight="1">
      <c r="A146" s="553" t="s">
        <v>2180</v>
      </c>
      <c r="B146" s="530" t="s">
        <v>2181</v>
      </c>
      <c r="C146" s="530" t="s">
        <v>2182</v>
      </c>
      <c r="D146" s="555" t="s">
        <v>2183</v>
      </c>
      <c r="E146" s="556" t="s">
        <v>1565</v>
      </c>
    </row>
    <row r="147" spans="1:5" ht="111.75" customHeight="1">
      <c r="A147" s="553" t="s">
        <v>2184</v>
      </c>
      <c r="B147" s="530" t="s">
        <v>2185</v>
      </c>
      <c r="C147" s="530" t="s">
        <v>2186</v>
      </c>
      <c r="D147" s="555" t="s">
        <v>2187</v>
      </c>
      <c r="E147" s="556" t="s">
        <v>1565</v>
      </c>
    </row>
    <row r="148" spans="1:5" ht="113.25" customHeight="1">
      <c r="A148" s="553" t="s">
        <v>2188</v>
      </c>
      <c r="B148" s="530" t="s">
        <v>2189</v>
      </c>
      <c r="C148" s="530" t="s">
        <v>2190</v>
      </c>
      <c r="D148" s="555" t="s">
        <v>2191</v>
      </c>
      <c r="E148" s="556" t="s">
        <v>1565</v>
      </c>
    </row>
    <row r="149" spans="1:5" ht="88.5" customHeight="1">
      <c r="A149" s="553" t="s">
        <v>2192</v>
      </c>
      <c r="B149" s="530" t="s">
        <v>2193</v>
      </c>
      <c r="C149" s="530" t="s">
        <v>2194</v>
      </c>
      <c r="D149" s="555" t="s">
        <v>2195</v>
      </c>
      <c r="E149" s="556" t="s">
        <v>1565</v>
      </c>
    </row>
    <row r="150" spans="1:5" ht="75.75" customHeight="1">
      <c r="A150" s="553" t="s">
        <v>2196</v>
      </c>
      <c r="B150" s="530" t="s">
        <v>2197</v>
      </c>
      <c r="C150" s="530" t="s">
        <v>2198</v>
      </c>
      <c r="D150" s="555" t="s">
        <v>2199</v>
      </c>
      <c r="E150" s="556" t="s">
        <v>1565</v>
      </c>
    </row>
    <row r="151" spans="1:5" ht="45" customHeight="1">
      <c r="A151" s="553" t="s">
        <v>2200</v>
      </c>
      <c r="B151" s="530" t="s">
        <v>2201</v>
      </c>
      <c r="C151" s="530" t="s">
        <v>2202</v>
      </c>
      <c r="D151" s="555" t="s">
        <v>2203</v>
      </c>
      <c r="E151" s="556" t="s">
        <v>1015</v>
      </c>
    </row>
    <row r="152" spans="1:5" ht="127.5" customHeight="1" thickBot="1">
      <c r="A152" s="565" t="s">
        <v>2204</v>
      </c>
      <c r="B152" s="747" t="s">
        <v>2205</v>
      </c>
      <c r="C152" s="567"/>
      <c r="D152" s="690" t="s">
        <v>2206</v>
      </c>
      <c r="E152" s="551"/>
    </row>
    <row r="153" spans="1:5" ht="64.5" customHeight="1">
      <c r="A153" s="553" t="s">
        <v>1932</v>
      </c>
      <c r="B153" s="530" t="s">
        <v>2207</v>
      </c>
      <c r="C153" s="530" t="s">
        <v>2060</v>
      </c>
      <c r="D153" s="555" t="s">
        <v>1935</v>
      </c>
      <c r="E153" s="556" t="s">
        <v>223</v>
      </c>
    </row>
    <row r="154" spans="1:5" ht="71.25" customHeight="1">
      <c r="A154" s="553" t="s">
        <v>2208</v>
      </c>
      <c r="B154" s="530" t="s">
        <v>2209</v>
      </c>
      <c r="C154" s="530" t="s">
        <v>2210</v>
      </c>
      <c r="D154" s="555" t="s">
        <v>1500</v>
      </c>
      <c r="E154" s="556" t="s">
        <v>223</v>
      </c>
    </row>
    <row r="155" spans="1:5" ht="58.5" customHeight="1">
      <c r="A155" s="553" t="s">
        <v>2211</v>
      </c>
      <c r="B155" s="530" t="s">
        <v>2212</v>
      </c>
      <c r="C155" s="530" t="s">
        <v>2213</v>
      </c>
      <c r="D155" s="555" t="s">
        <v>2167</v>
      </c>
      <c r="E155" s="556" t="s">
        <v>223</v>
      </c>
    </row>
    <row r="156" spans="1:5" ht="92.25" customHeight="1">
      <c r="A156" s="553" t="s">
        <v>2099</v>
      </c>
      <c r="B156" s="558" t="s">
        <v>2214</v>
      </c>
      <c r="C156" s="530" t="s">
        <v>2101</v>
      </c>
      <c r="D156" s="555" t="s">
        <v>2102</v>
      </c>
      <c r="E156" s="556" t="s">
        <v>1224</v>
      </c>
    </row>
    <row r="157" spans="1:5" ht="49.5" customHeight="1">
      <c r="A157" s="553" t="s">
        <v>2215</v>
      </c>
      <c r="B157" s="530" t="s">
        <v>2216</v>
      </c>
      <c r="C157" s="530" t="s">
        <v>2217</v>
      </c>
      <c r="D157" s="555" t="s">
        <v>2218</v>
      </c>
      <c r="E157" s="556" t="s">
        <v>1015</v>
      </c>
    </row>
    <row r="158" spans="1:5" ht="51.75" customHeight="1">
      <c r="A158" s="553" t="s">
        <v>2219</v>
      </c>
      <c r="B158" s="530" t="s">
        <v>2220</v>
      </c>
      <c r="C158" s="530" t="s">
        <v>2221</v>
      </c>
      <c r="D158" s="555" t="s">
        <v>1828</v>
      </c>
      <c r="E158" s="556" t="s">
        <v>1565</v>
      </c>
    </row>
    <row r="159" spans="1:5" ht="20.45" hidden="1" customHeight="1">
      <c r="A159" s="577" t="s">
        <v>2222</v>
      </c>
      <c r="B159" s="563" t="s">
        <v>2223</v>
      </c>
      <c r="C159" s="563" t="s">
        <v>1493</v>
      </c>
      <c r="D159" s="563"/>
      <c r="E159" s="561" t="s">
        <v>1015</v>
      </c>
    </row>
    <row r="160" spans="1:5" s="562" customFormat="1" ht="99.95" customHeight="1" thickBot="1">
      <c r="A160" s="565" t="s">
        <v>1083</v>
      </c>
      <c r="B160" s="689" t="s">
        <v>2224</v>
      </c>
      <c r="C160" s="550"/>
      <c r="D160" s="779" t="s">
        <v>1648</v>
      </c>
      <c r="E160" s="551" t="s">
        <v>1968</v>
      </c>
    </row>
    <row r="161" spans="1:5" s="562" customFormat="1" ht="44.25" customHeight="1">
      <c r="A161" s="553" t="s">
        <v>2225</v>
      </c>
      <c r="B161" s="530" t="s">
        <v>2226</v>
      </c>
      <c r="C161" s="530" t="s">
        <v>2227</v>
      </c>
      <c r="D161" s="555" t="s">
        <v>2228</v>
      </c>
      <c r="E161" s="556" t="s">
        <v>223</v>
      </c>
    </row>
    <row r="162" spans="1:5" s="562" customFormat="1" ht="51" customHeight="1">
      <c r="A162" s="553" t="s">
        <v>2229</v>
      </c>
      <c r="B162" s="530" t="s">
        <v>2230</v>
      </c>
      <c r="C162" s="530" t="s">
        <v>2231</v>
      </c>
      <c r="D162" s="555" t="s">
        <v>1585</v>
      </c>
      <c r="E162" s="556" t="s">
        <v>1015</v>
      </c>
    </row>
    <row r="163" spans="1:5" ht="48" customHeight="1">
      <c r="A163" s="553" t="s">
        <v>2232</v>
      </c>
      <c r="B163" s="530" t="s">
        <v>2233</v>
      </c>
      <c r="C163" s="530" t="s">
        <v>1946</v>
      </c>
      <c r="D163" s="555" t="s">
        <v>2142</v>
      </c>
      <c r="E163" s="556" t="s">
        <v>1015</v>
      </c>
    </row>
    <row r="164" spans="1:5" s="562" customFormat="1" ht="49.5" hidden="1" customHeight="1" thickBot="1">
      <c r="A164" s="565" t="s">
        <v>2234</v>
      </c>
      <c r="B164" s="689" t="s">
        <v>2235</v>
      </c>
      <c r="C164" s="689" t="s">
        <v>2236</v>
      </c>
      <c r="D164" s="690" t="s">
        <v>1648</v>
      </c>
      <c r="E164" s="551" t="s">
        <v>1968</v>
      </c>
    </row>
    <row r="165" spans="1:5" s="562" customFormat="1" ht="24.75" hidden="1" customHeight="1">
      <c r="A165" s="577" t="s">
        <v>2237</v>
      </c>
      <c r="B165" s="563" t="s">
        <v>2238</v>
      </c>
      <c r="C165" s="563" t="s">
        <v>1493</v>
      </c>
      <c r="D165" s="563" t="s">
        <v>2012</v>
      </c>
      <c r="E165" s="564" t="s">
        <v>1015</v>
      </c>
    </row>
    <row r="166" spans="1:5" s="3" customFormat="1" ht="29.25" hidden="1" customHeight="1">
      <c r="A166" s="577" t="s">
        <v>2239</v>
      </c>
      <c r="B166" s="563" t="s">
        <v>2240</v>
      </c>
      <c r="C166" s="563" t="s">
        <v>1493</v>
      </c>
      <c r="D166" s="563" t="s">
        <v>2241</v>
      </c>
      <c r="E166" s="564" t="s">
        <v>1015</v>
      </c>
    </row>
    <row r="167" spans="1:5" s="3" customFormat="1">
      <c r="A167" s="135"/>
      <c r="E167" s="170"/>
    </row>
    <row r="168" spans="1:5" s="3" customFormat="1" ht="14.25" customHeight="1">
      <c r="A168" s="96"/>
      <c r="D168" s="466"/>
    </row>
  </sheetData>
  <sheetProtection formatCells="0" formatColumns="0" formatRows="0" selectLockedCells="1" sort="0" autoFilter="0" pivotTables="0" selectUnlockedCells="1"/>
  <mergeCells count="18">
    <mergeCell ref="B12:D12"/>
    <mergeCell ref="A1:C1"/>
    <mergeCell ref="A2:D2"/>
    <mergeCell ref="B3:D3"/>
    <mergeCell ref="A4:D4"/>
    <mergeCell ref="B5:D5"/>
    <mergeCell ref="B6:D6"/>
    <mergeCell ref="B7:D7"/>
    <mergeCell ref="B8:D8"/>
    <mergeCell ref="B9:D9"/>
    <mergeCell ref="B10:D10"/>
    <mergeCell ref="B11:D11"/>
    <mergeCell ref="B81:D81"/>
    <mergeCell ref="B100:D100"/>
    <mergeCell ref="B13:D13"/>
    <mergeCell ref="B14:D14"/>
    <mergeCell ref="A15:D15"/>
    <mergeCell ref="B16:D16"/>
  </mergeCells>
  <phoneticPr fontId="141" type="noConversion"/>
  <printOptions horizontalCentered="1" verticalCentered="1"/>
  <pageMargins left="0.7" right="0.7" top="0.75" bottom="0.75" header="0.3" footer="0.3"/>
  <pageSetup scale="42" fitToHeight="10" orientation="portrait" r:id="rId1"/>
  <headerFooter>
    <oddHeader>&amp;R&amp;G</oddHeader>
  </headerFooter>
  <drawing r:id="rId2"/>
  <legacyDrawingHF r:id="rId3"/>
  <tableParts count="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5E5C7-ABAE-481D-BDAE-E130D55C7426}">
  <sheetPr>
    <tabColor rgb="FF7030A0"/>
    <pageSetUpPr fitToPage="1"/>
  </sheetPr>
  <dimension ref="A1:F119"/>
  <sheetViews>
    <sheetView topLeftCell="A23" zoomScaleNormal="100" workbookViewId="0">
      <selection activeCell="B26" sqref="B26"/>
    </sheetView>
  </sheetViews>
  <sheetFormatPr defaultRowHeight="15" outlineLevelRow="1"/>
  <cols>
    <col min="1" max="1" width="40.42578125" customWidth="1"/>
    <col min="2" max="2" width="65" customWidth="1"/>
    <col min="3" max="3" width="66" customWidth="1"/>
    <col min="4" max="4" width="38.140625" customWidth="1"/>
    <col min="5" max="5" width="18.28515625" customWidth="1"/>
  </cols>
  <sheetData>
    <row r="1" spans="1:6" ht="26.25" thickBot="1">
      <c r="A1" s="969" t="s">
        <v>2242</v>
      </c>
      <c r="B1" s="969"/>
      <c r="C1" s="969"/>
      <c r="D1" s="543"/>
      <c r="E1" s="543"/>
      <c r="F1" s="186"/>
    </row>
    <row r="2" spans="1:6" ht="29.25" customHeight="1">
      <c r="A2" s="924" t="s">
        <v>2243</v>
      </c>
      <c r="B2" s="924"/>
      <c r="C2" s="924"/>
      <c r="D2" s="924"/>
      <c r="E2" s="167"/>
    </row>
    <row r="3" spans="1:6" ht="23.25" customHeight="1">
      <c r="A3" s="288" t="s">
        <v>1378</v>
      </c>
      <c r="B3" s="167">
        <v>7.16</v>
      </c>
      <c r="C3" s="167"/>
      <c r="D3" s="167"/>
      <c r="E3" s="167"/>
    </row>
    <row r="4" spans="1:6" ht="22.5" customHeight="1" thickBot="1">
      <c r="A4" s="970" t="s">
        <v>2244</v>
      </c>
      <c r="B4" s="970"/>
      <c r="C4" s="970"/>
      <c r="D4" s="970"/>
      <c r="E4" s="543"/>
    </row>
    <row r="5" spans="1:6" ht="15" customHeight="1">
      <c r="A5" s="369" t="s">
        <v>2245</v>
      </c>
      <c r="B5" s="982" t="s">
        <v>2246</v>
      </c>
      <c r="C5" s="982"/>
      <c r="D5" s="167"/>
      <c r="E5" s="167"/>
    </row>
    <row r="6" spans="1:6" ht="15" customHeight="1">
      <c r="A6" s="370" t="s">
        <v>2247</v>
      </c>
      <c r="B6" s="968" t="s">
        <v>1530</v>
      </c>
      <c r="C6" s="968"/>
      <c r="D6" s="167"/>
      <c r="E6" s="167"/>
    </row>
    <row r="7" spans="1:6" ht="15.75" customHeight="1">
      <c r="A7" s="370" t="s">
        <v>2248</v>
      </c>
      <c r="B7" s="968" t="s">
        <v>2249</v>
      </c>
      <c r="C7" s="968"/>
      <c r="D7" s="167"/>
      <c r="E7" s="167"/>
    </row>
    <row r="8" spans="1:6" ht="15.75" customHeight="1">
      <c r="A8" s="370" t="s">
        <v>2250</v>
      </c>
      <c r="B8" s="968" t="s">
        <v>2251</v>
      </c>
      <c r="C8" s="968"/>
      <c r="D8" s="167"/>
      <c r="E8" s="167"/>
    </row>
    <row r="9" spans="1:6" ht="15" customHeight="1">
      <c r="A9" s="370" t="s">
        <v>2252</v>
      </c>
      <c r="B9" s="968" t="s">
        <v>1397</v>
      </c>
      <c r="C9" s="968"/>
      <c r="D9" s="167"/>
      <c r="E9" s="167"/>
    </row>
    <row r="10" spans="1:6" ht="15" customHeight="1">
      <c r="A10" s="370" t="s">
        <v>2253</v>
      </c>
      <c r="B10" s="968" t="s">
        <v>2254</v>
      </c>
      <c r="C10" s="968"/>
      <c r="D10" s="167"/>
      <c r="E10" s="167"/>
    </row>
    <row r="11" spans="1:6" ht="15" customHeight="1">
      <c r="A11" s="370" t="s">
        <v>2255</v>
      </c>
      <c r="B11" s="968" t="s">
        <v>2256</v>
      </c>
      <c r="C11" s="968"/>
      <c r="D11" s="167"/>
      <c r="E11" s="167"/>
    </row>
    <row r="12" spans="1:6" ht="15" customHeight="1">
      <c r="A12" s="370" t="s">
        <v>2257</v>
      </c>
      <c r="B12" s="968" t="s">
        <v>2258</v>
      </c>
      <c r="C12" s="968"/>
      <c r="D12" s="167"/>
      <c r="E12" s="167"/>
    </row>
    <row r="13" spans="1:6" ht="15" customHeight="1">
      <c r="A13" s="370" t="s">
        <v>1392</v>
      </c>
      <c r="B13" s="968" t="s">
        <v>2259</v>
      </c>
      <c r="C13" s="968"/>
      <c r="D13" s="803"/>
      <c r="E13" s="803"/>
    </row>
    <row r="14" spans="1:6" ht="15" customHeight="1">
      <c r="A14" s="370" t="s">
        <v>2260</v>
      </c>
      <c r="B14" s="968" t="s">
        <v>2261</v>
      </c>
      <c r="C14" s="968"/>
    </row>
    <row r="15" spans="1:6" ht="15" customHeight="1">
      <c r="A15" s="370" t="s">
        <v>1398</v>
      </c>
      <c r="B15" s="968" t="s">
        <v>2262</v>
      </c>
      <c r="C15" s="968"/>
      <c r="D15" s="167"/>
      <c r="E15" s="167"/>
    </row>
    <row r="16" spans="1:6" ht="22.5" customHeight="1" thickBot="1">
      <c r="A16" s="970"/>
      <c r="B16" s="970"/>
      <c r="C16" s="970"/>
      <c r="D16" s="970"/>
      <c r="E16" s="543"/>
    </row>
    <row r="17" spans="1:5" ht="22.5" customHeight="1" thickBot="1">
      <c r="A17" s="970" t="s">
        <v>1400</v>
      </c>
      <c r="B17" s="970"/>
      <c r="C17" s="970"/>
      <c r="D17" s="970"/>
      <c r="E17" s="543"/>
    </row>
    <row r="18" spans="1:5" ht="34.5" customHeight="1">
      <c r="A18" s="817"/>
      <c r="B18" s="982" t="s">
        <v>2263</v>
      </c>
      <c r="C18" s="982"/>
      <c r="D18" s="984"/>
      <c r="E18" s="984"/>
    </row>
    <row r="19" spans="1:5" ht="47.25" customHeight="1" thickBot="1">
      <c r="A19" s="979" t="s">
        <v>2264</v>
      </c>
      <c r="B19" s="979"/>
      <c r="C19" s="804" t="s">
        <v>2265</v>
      </c>
      <c r="D19" s="804"/>
    </row>
    <row r="20" spans="1:5" ht="15.75" outlineLevel="1" thickBot="1">
      <c r="A20" s="805" t="s">
        <v>1402</v>
      </c>
      <c r="B20" s="806" t="s">
        <v>234</v>
      </c>
      <c r="C20" s="806" t="s">
        <v>1403</v>
      </c>
      <c r="D20" s="805" t="s">
        <v>1404</v>
      </c>
      <c r="E20" s="807" t="s">
        <v>1405</v>
      </c>
    </row>
    <row r="21" spans="1:5" ht="88.5" customHeight="1" outlineLevel="1">
      <c r="A21" s="808" t="s">
        <v>2266</v>
      </c>
      <c r="B21" s="809" t="s">
        <v>2267</v>
      </c>
      <c r="C21" s="557" t="str">
        <f>Provider!C12</f>
        <v>MCDID = 9 digits.</v>
      </c>
      <c r="D21" s="555" t="s">
        <v>1429</v>
      </c>
      <c r="E21" s="555" t="s">
        <v>223</v>
      </c>
    </row>
    <row r="22" spans="1:5" ht="53.25" customHeight="1" outlineLevel="1">
      <c r="A22" s="808" t="s">
        <v>2268</v>
      </c>
      <c r="B22" s="809" t="s">
        <v>2269</v>
      </c>
      <c r="C22" s="809" t="s">
        <v>2270</v>
      </c>
      <c r="D22" s="810" t="s">
        <v>2271</v>
      </c>
      <c r="E22" s="810" t="s">
        <v>223</v>
      </c>
    </row>
    <row r="23" spans="1:5" ht="150" customHeight="1" outlineLevel="1">
      <c r="A23" s="808" t="s">
        <v>2272</v>
      </c>
      <c r="B23" s="809" t="s">
        <v>2273</v>
      </c>
      <c r="C23" s="809" t="s">
        <v>2274</v>
      </c>
      <c r="D23" s="555" t="s">
        <v>2275</v>
      </c>
      <c r="E23" s="555" t="s">
        <v>223</v>
      </c>
    </row>
    <row r="24" spans="1:5" ht="45.75" customHeight="1" outlineLevel="1">
      <c r="A24" s="808" t="s">
        <v>2276</v>
      </c>
      <c r="B24" s="809" t="s">
        <v>2277</v>
      </c>
      <c r="C24" s="809" t="s">
        <v>2278</v>
      </c>
      <c r="D24" s="555" t="s">
        <v>2275</v>
      </c>
      <c r="E24" s="555" t="s">
        <v>223</v>
      </c>
    </row>
    <row r="25" spans="1:5" ht="46.5" customHeight="1" outlineLevel="1">
      <c r="A25" s="808" t="s">
        <v>166</v>
      </c>
      <c r="B25" s="809" t="s">
        <v>2279</v>
      </c>
      <c r="C25" s="809" t="s">
        <v>2280</v>
      </c>
      <c r="D25" s="555" t="s">
        <v>2280</v>
      </c>
      <c r="E25" s="810" t="s">
        <v>223</v>
      </c>
    </row>
    <row r="26" spans="1:5" ht="54" customHeight="1" outlineLevel="1">
      <c r="A26" s="808" t="s">
        <v>2281</v>
      </c>
      <c r="B26" s="809" t="s">
        <v>2282</v>
      </c>
      <c r="C26" s="809" t="s">
        <v>2281</v>
      </c>
      <c r="D26" s="555" t="s">
        <v>2283</v>
      </c>
      <c r="E26" s="555" t="s">
        <v>223</v>
      </c>
    </row>
    <row r="27" spans="1:5" ht="55.5" customHeight="1" outlineLevel="1">
      <c r="A27" s="808" t="s">
        <v>2284</v>
      </c>
      <c r="B27" s="809" t="s">
        <v>2285</v>
      </c>
      <c r="C27" s="809" t="s">
        <v>2284</v>
      </c>
      <c r="D27" s="555" t="s">
        <v>2286</v>
      </c>
      <c r="E27" s="555" t="s">
        <v>223</v>
      </c>
    </row>
    <row r="28" spans="1:5" ht="68.25" customHeight="1" outlineLevel="1">
      <c r="A28" s="808" t="s">
        <v>1410</v>
      </c>
      <c r="B28" s="809" t="s">
        <v>2287</v>
      </c>
      <c r="C28" s="554" t="s">
        <v>1412</v>
      </c>
      <c r="D28" s="555" t="s">
        <v>1918</v>
      </c>
      <c r="E28" s="555" t="s">
        <v>223</v>
      </c>
    </row>
    <row r="29" spans="1:5" ht="78" customHeight="1" outlineLevel="1">
      <c r="A29" s="808" t="s">
        <v>1407</v>
      </c>
      <c r="B29" s="809" t="s">
        <v>2288</v>
      </c>
      <c r="C29" s="809" t="str">
        <f>Provider!C12</f>
        <v>MCDID = 9 digits.</v>
      </c>
      <c r="D29" s="555" t="s">
        <v>1500</v>
      </c>
      <c r="E29" s="555" t="s">
        <v>223</v>
      </c>
    </row>
    <row r="30" spans="1:5" ht="85.5" customHeight="1" outlineLevel="1">
      <c r="A30" s="808" t="s">
        <v>2289</v>
      </c>
      <c r="B30" s="809" t="s">
        <v>2290</v>
      </c>
      <c r="C30" s="554" t="s">
        <v>1412</v>
      </c>
      <c r="D30" s="395" t="s">
        <v>2291</v>
      </c>
      <c r="E30" s="810" t="s">
        <v>223</v>
      </c>
    </row>
    <row r="31" spans="1:5" ht="48.75" customHeight="1" outlineLevel="1">
      <c r="A31" s="808" t="s">
        <v>2292</v>
      </c>
      <c r="B31" s="809" t="s">
        <v>2293</v>
      </c>
      <c r="C31" s="530" t="s">
        <v>1518</v>
      </c>
      <c r="D31" s="395" t="s">
        <v>2294</v>
      </c>
      <c r="E31" s="555" t="s">
        <v>223</v>
      </c>
    </row>
    <row r="32" spans="1:5" ht="46.5" customHeight="1" outlineLevel="1">
      <c r="A32" s="808" t="s">
        <v>2295</v>
      </c>
      <c r="B32" s="809" t="s">
        <v>2296</v>
      </c>
      <c r="C32" s="809" t="s">
        <v>2297</v>
      </c>
      <c r="D32" s="555" t="s">
        <v>2298</v>
      </c>
      <c r="E32" s="555" t="s">
        <v>223</v>
      </c>
    </row>
    <row r="33" spans="1:5" ht="93" customHeight="1" outlineLevel="1">
      <c r="A33" s="808" t="s">
        <v>2299</v>
      </c>
      <c r="B33" s="809" t="s">
        <v>2300</v>
      </c>
      <c r="C33" s="809" t="s">
        <v>2301</v>
      </c>
      <c r="D33" s="555" t="s">
        <v>2298</v>
      </c>
      <c r="E33" s="555" t="s">
        <v>223</v>
      </c>
    </row>
    <row r="34" spans="1:5" ht="63" customHeight="1" outlineLevel="1">
      <c r="A34" s="808" t="s">
        <v>2302</v>
      </c>
      <c r="B34" s="809" t="s">
        <v>2303</v>
      </c>
      <c r="C34" s="557" t="s">
        <v>1982</v>
      </c>
      <c r="D34" s="555" t="s">
        <v>1983</v>
      </c>
      <c r="E34" s="810" t="s">
        <v>223</v>
      </c>
    </row>
    <row r="35" spans="1:5" ht="111" customHeight="1" outlineLevel="1">
      <c r="A35" s="808" t="s">
        <v>1858</v>
      </c>
      <c r="B35" s="809" t="s">
        <v>2304</v>
      </c>
      <c r="C35" s="558" t="s">
        <v>2305</v>
      </c>
      <c r="D35" s="559" t="s">
        <v>1986</v>
      </c>
      <c r="E35" s="810" t="s">
        <v>1565</v>
      </c>
    </row>
    <row r="36" spans="1:5" ht="111" customHeight="1" outlineLevel="1">
      <c r="A36" s="808" t="s">
        <v>1860</v>
      </c>
      <c r="B36" s="809" t="s">
        <v>2304</v>
      </c>
      <c r="C36" s="558" t="s">
        <v>1987</v>
      </c>
      <c r="D36" s="559" t="s">
        <v>1986</v>
      </c>
      <c r="E36" s="810" t="s">
        <v>1565</v>
      </c>
    </row>
    <row r="37" spans="1:5" ht="111" customHeight="1" outlineLevel="1">
      <c r="A37" s="808" t="s">
        <v>1862</v>
      </c>
      <c r="B37" s="809" t="s">
        <v>2304</v>
      </c>
      <c r="C37" s="558" t="s">
        <v>1988</v>
      </c>
      <c r="D37" s="559" t="s">
        <v>1986</v>
      </c>
      <c r="E37" s="810" t="s">
        <v>1565</v>
      </c>
    </row>
    <row r="38" spans="1:5" ht="111" customHeight="1" outlineLevel="1">
      <c r="A38" s="808" t="s">
        <v>1864</v>
      </c>
      <c r="B38" s="809" t="s">
        <v>2304</v>
      </c>
      <c r="C38" s="558" t="s">
        <v>1989</v>
      </c>
      <c r="D38" s="559" t="s">
        <v>1986</v>
      </c>
      <c r="E38" s="810" t="s">
        <v>1565</v>
      </c>
    </row>
    <row r="39" spans="1:5" ht="93.75" customHeight="1" outlineLevel="1">
      <c r="A39" s="808" t="s">
        <v>2306</v>
      </c>
      <c r="B39" s="809" t="s">
        <v>2307</v>
      </c>
      <c r="C39" s="809" t="s">
        <v>2308</v>
      </c>
      <c r="D39" s="555" t="s">
        <v>2309</v>
      </c>
      <c r="E39" s="555" t="s">
        <v>223</v>
      </c>
    </row>
    <row r="40" spans="1:5" ht="102.75" customHeight="1" outlineLevel="1">
      <c r="A40" s="808" t="s">
        <v>2310</v>
      </c>
      <c r="B40" s="809" t="s">
        <v>2311</v>
      </c>
      <c r="C40" s="600" t="s">
        <v>2312</v>
      </c>
      <c r="D40" s="816" t="s">
        <v>2313</v>
      </c>
      <c r="E40" s="810" t="s">
        <v>223</v>
      </c>
    </row>
    <row r="41" spans="1:5" ht="191.25" customHeight="1" outlineLevel="1">
      <c r="A41" s="808" t="s">
        <v>2314</v>
      </c>
      <c r="B41" s="809" t="s">
        <v>2315</v>
      </c>
      <c r="C41" s="809" t="s">
        <v>2316</v>
      </c>
      <c r="D41" s="810" t="s">
        <v>2317</v>
      </c>
      <c r="E41" s="810" t="s">
        <v>223</v>
      </c>
    </row>
    <row r="42" spans="1:5" ht="60.75" customHeight="1" thickBot="1">
      <c r="A42" s="980" t="s">
        <v>2318</v>
      </c>
      <c r="B42" s="981"/>
      <c r="C42" s="544"/>
      <c r="D42" s="544"/>
    </row>
    <row r="43" spans="1:5" ht="15.75" outlineLevel="1" thickBot="1">
      <c r="A43" s="805" t="s">
        <v>1402</v>
      </c>
      <c r="B43" s="805" t="s">
        <v>234</v>
      </c>
      <c r="C43" s="806" t="s">
        <v>1403</v>
      </c>
      <c r="D43" s="805" t="s">
        <v>1404</v>
      </c>
    </row>
    <row r="44" spans="1:5" ht="45" hidden="1" customHeight="1" outlineLevel="1">
      <c r="A44" s="808" t="s">
        <v>2266</v>
      </c>
      <c r="B44" s="809" t="s">
        <v>2319</v>
      </c>
      <c r="C44" s="809" t="str">
        <f>Provider!C12</f>
        <v>MCDID = 9 digits.</v>
      </c>
      <c r="D44" s="810" t="s">
        <v>2320</v>
      </c>
    </row>
    <row r="45" spans="1:5" ht="45" hidden="1" customHeight="1" outlineLevel="1">
      <c r="A45" s="808" t="s">
        <v>2268</v>
      </c>
      <c r="B45" s="809" t="s">
        <v>2321</v>
      </c>
      <c r="C45" s="809" t="s">
        <v>2322</v>
      </c>
      <c r="D45" s="810" t="s">
        <v>2323</v>
      </c>
    </row>
    <row r="46" spans="1:5" ht="45" hidden="1" customHeight="1" outlineLevel="1">
      <c r="A46" s="808" t="s">
        <v>2272</v>
      </c>
      <c r="B46" s="809" t="s">
        <v>2321</v>
      </c>
      <c r="C46" s="809" t="s">
        <v>2274</v>
      </c>
      <c r="D46" s="810" t="s">
        <v>2320</v>
      </c>
    </row>
    <row r="47" spans="1:5" ht="45" hidden="1" customHeight="1" outlineLevel="1">
      <c r="A47" s="808" t="s">
        <v>2276</v>
      </c>
      <c r="B47" s="809" t="s">
        <v>2321</v>
      </c>
      <c r="C47" s="809" t="s">
        <v>2278</v>
      </c>
      <c r="D47" s="810" t="s">
        <v>2320</v>
      </c>
    </row>
    <row r="48" spans="1:5" ht="45" hidden="1" customHeight="1" outlineLevel="1">
      <c r="A48" s="808" t="s">
        <v>166</v>
      </c>
      <c r="B48" s="809" t="s">
        <v>2319</v>
      </c>
      <c r="C48" s="530" t="s">
        <v>1976</v>
      </c>
      <c r="D48" s="810" t="s">
        <v>1976</v>
      </c>
    </row>
    <row r="49" spans="1:4" ht="45" hidden="1" customHeight="1" outlineLevel="1">
      <c r="A49" s="808" t="s">
        <v>2281</v>
      </c>
      <c r="B49" s="809" t="s">
        <v>2321</v>
      </c>
      <c r="C49" s="809" t="s">
        <v>2281</v>
      </c>
      <c r="D49" s="810" t="s">
        <v>2320</v>
      </c>
    </row>
    <row r="50" spans="1:4" ht="45" customHeight="1" outlineLevel="1">
      <c r="A50" s="808" t="s">
        <v>2284</v>
      </c>
      <c r="B50" s="809" t="s">
        <v>2321</v>
      </c>
      <c r="C50" s="809" t="s">
        <v>2284</v>
      </c>
      <c r="D50" s="810" t="s">
        <v>2320</v>
      </c>
    </row>
    <row r="51" spans="1:4" ht="45" hidden="1" customHeight="1" outlineLevel="1">
      <c r="A51" s="808" t="s">
        <v>1410</v>
      </c>
      <c r="B51" s="809" t="s">
        <v>2319</v>
      </c>
      <c r="C51" s="809" t="s">
        <v>1412</v>
      </c>
      <c r="D51" s="810" t="s">
        <v>2291</v>
      </c>
    </row>
    <row r="52" spans="1:4" ht="45" hidden="1" customHeight="1" outlineLevel="1">
      <c r="A52" s="808" t="s">
        <v>1407</v>
      </c>
      <c r="B52" s="809" t="s">
        <v>2319</v>
      </c>
      <c r="C52" s="809" t="str">
        <f>Provider!C12</f>
        <v>MCDID = 9 digits.</v>
      </c>
      <c r="D52" s="555" t="s">
        <v>1500</v>
      </c>
    </row>
    <row r="53" spans="1:4" ht="45" hidden="1" customHeight="1" outlineLevel="1">
      <c r="A53" s="808" t="s">
        <v>2289</v>
      </c>
      <c r="B53" s="809" t="s">
        <v>2319</v>
      </c>
      <c r="C53" s="530" t="s">
        <v>1412</v>
      </c>
      <c r="D53" s="395" t="s">
        <v>1918</v>
      </c>
    </row>
    <row r="54" spans="1:4" ht="45" hidden="1" customHeight="1" outlineLevel="1">
      <c r="A54" s="808" t="s">
        <v>2292</v>
      </c>
      <c r="B54" s="809" t="s">
        <v>2319</v>
      </c>
      <c r="C54" s="530" t="s">
        <v>1518</v>
      </c>
      <c r="D54" s="395" t="s">
        <v>1500</v>
      </c>
    </row>
    <row r="55" spans="1:4" ht="45" hidden="1" customHeight="1" outlineLevel="1">
      <c r="A55" s="808" t="s">
        <v>2295</v>
      </c>
      <c r="B55" s="809" t="s">
        <v>2324</v>
      </c>
      <c r="C55" s="809" t="s">
        <v>2297</v>
      </c>
      <c r="D55" s="810" t="s">
        <v>1680</v>
      </c>
    </row>
    <row r="56" spans="1:4" ht="45" hidden="1" customHeight="1" outlineLevel="1">
      <c r="A56" s="808" t="s">
        <v>2299</v>
      </c>
      <c r="B56" s="809" t="s">
        <v>2325</v>
      </c>
      <c r="C56" s="809" t="s">
        <v>2297</v>
      </c>
      <c r="D56" s="810" t="s">
        <v>1680</v>
      </c>
    </row>
    <row r="57" spans="1:4" ht="45" hidden="1" customHeight="1" outlineLevel="1">
      <c r="A57" s="808" t="s">
        <v>2302</v>
      </c>
      <c r="B57" s="809" t="s">
        <v>2319</v>
      </c>
      <c r="C57" s="530" t="s">
        <v>1982</v>
      </c>
      <c r="D57" s="555" t="s">
        <v>2113</v>
      </c>
    </row>
    <row r="58" spans="1:4" ht="45" hidden="1" customHeight="1" outlineLevel="1">
      <c r="A58" s="808" t="s">
        <v>1858</v>
      </c>
      <c r="B58" s="809" t="s">
        <v>2319</v>
      </c>
      <c r="C58" s="600" t="s">
        <v>2326</v>
      </c>
      <c r="D58" s="816" t="s">
        <v>2327</v>
      </c>
    </row>
    <row r="59" spans="1:4" ht="45" hidden="1" customHeight="1" outlineLevel="1">
      <c r="A59" s="808" t="s">
        <v>1860</v>
      </c>
      <c r="B59" s="809" t="s">
        <v>2319</v>
      </c>
      <c r="C59" s="600" t="s">
        <v>2328</v>
      </c>
      <c r="D59" s="816" t="s">
        <v>2327</v>
      </c>
    </row>
    <row r="60" spans="1:4" ht="45" hidden="1" customHeight="1" outlineLevel="1">
      <c r="A60" s="808" t="s">
        <v>1862</v>
      </c>
      <c r="B60" s="809" t="s">
        <v>2319</v>
      </c>
      <c r="C60" s="600" t="s">
        <v>2329</v>
      </c>
      <c r="D60" s="816" t="s">
        <v>2327</v>
      </c>
    </row>
    <row r="61" spans="1:4" ht="45" hidden="1" customHeight="1" outlineLevel="1">
      <c r="A61" s="808" t="s">
        <v>1864</v>
      </c>
      <c r="B61" s="809" t="s">
        <v>2319</v>
      </c>
      <c r="C61" s="600" t="s">
        <v>2330</v>
      </c>
      <c r="D61" s="816" t="s">
        <v>2327</v>
      </c>
    </row>
    <row r="62" spans="1:4" ht="45" hidden="1" customHeight="1" outlineLevel="1">
      <c r="A62" s="808" t="s">
        <v>2306</v>
      </c>
      <c r="B62" s="809" t="s">
        <v>2331</v>
      </c>
      <c r="C62" s="809" t="s">
        <v>2332</v>
      </c>
      <c r="D62" s="810" t="s">
        <v>2320</v>
      </c>
    </row>
    <row r="63" spans="1:4" ht="45" hidden="1" customHeight="1" outlineLevel="1">
      <c r="A63" s="808" t="s">
        <v>2310</v>
      </c>
      <c r="B63" s="809" t="s">
        <v>2321</v>
      </c>
      <c r="C63" s="600" t="s">
        <v>2312</v>
      </c>
      <c r="D63" s="816" t="s">
        <v>2333</v>
      </c>
    </row>
    <row r="64" spans="1:4" ht="45" hidden="1" customHeight="1" outlineLevel="1">
      <c r="A64" s="808" t="s">
        <v>2314</v>
      </c>
      <c r="B64" s="809" t="s">
        <v>2321</v>
      </c>
      <c r="C64" s="809" t="s">
        <v>2316</v>
      </c>
      <c r="D64" s="810" t="s">
        <v>2334</v>
      </c>
    </row>
    <row r="65" spans="1:6" ht="102" hidden="1" customHeight="1" outlineLevel="1">
      <c r="A65" s="808" t="s">
        <v>2118</v>
      </c>
      <c r="B65" s="558" t="s">
        <v>2119</v>
      </c>
      <c r="C65" s="530" t="s">
        <v>2120</v>
      </c>
      <c r="D65" s="555" t="s">
        <v>2121</v>
      </c>
    </row>
    <row r="66" spans="1:6" ht="83.25" hidden="1" customHeight="1" outlineLevel="1">
      <c r="A66" s="808" t="s">
        <v>2122</v>
      </c>
      <c r="B66" s="558" t="s">
        <v>2123</v>
      </c>
      <c r="C66" s="530" t="s">
        <v>2124</v>
      </c>
      <c r="D66" s="555" t="s">
        <v>2121</v>
      </c>
    </row>
    <row r="67" spans="1:6" ht="85.5" hidden="1" customHeight="1" outlineLevel="1">
      <c r="A67" s="808" t="s">
        <v>2099</v>
      </c>
      <c r="B67" s="809" t="s">
        <v>2335</v>
      </c>
      <c r="C67" s="809" t="s">
        <v>2336</v>
      </c>
      <c r="D67" s="810" t="s">
        <v>2320</v>
      </c>
    </row>
    <row r="68" spans="1:6" ht="45" hidden="1" customHeight="1" outlineLevel="1">
      <c r="A68" s="808" t="s">
        <v>2337</v>
      </c>
      <c r="B68" s="809" t="s">
        <v>2338</v>
      </c>
      <c r="C68" s="530" t="s">
        <v>2116</v>
      </c>
      <c r="D68" s="555" t="s">
        <v>2117</v>
      </c>
    </row>
    <row r="69" spans="1:6" ht="45" hidden="1" customHeight="1" outlineLevel="1">
      <c r="A69" s="808" t="s">
        <v>2339</v>
      </c>
      <c r="B69" s="809" t="s">
        <v>2340</v>
      </c>
      <c r="C69" s="809" t="s">
        <v>2341</v>
      </c>
      <c r="D69" s="810" t="s">
        <v>2342</v>
      </c>
    </row>
    <row r="70" spans="1:6" ht="96" hidden="1" customHeight="1" outlineLevel="1">
      <c r="A70" s="808" t="s">
        <v>2343</v>
      </c>
      <c r="B70" s="809" t="s">
        <v>2344</v>
      </c>
      <c r="C70" s="809" t="s">
        <v>2345</v>
      </c>
      <c r="D70" s="810" t="s">
        <v>2346</v>
      </c>
    </row>
    <row r="71" spans="1:6" ht="47.25" hidden="1" customHeight="1" outlineLevel="1">
      <c r="A71" s="808" t="s">
        <v>2347</v>
      </c>
      <c r="B71" s="809" t="s">
        <v>2348</v>
      </c>
      <c r="C71" s="809" t="s">
        <v>2349</v>
      </c>
      <c r="D71" s="810" t="s">
        <v>2320</v>
      </c>
    </row>
    <row r="72" spans="1:6" ht="131.25" hidden="1" customHeight="1" outlineLevel="1">
      <c r="A72" s="808" t="s">
        <v>2350</v>
      </c>
      <c r="B72" s="809" t="s">
        <v>2351</v>
      </c>
      <c r="C72" s="809" t="s">
        <v>2352</v>
      </c>
      <c r="D72" s="810" t="s">
        <v>2353</v>
      </c>
    </row>
    <row r="73" spans="1:6" ht="409.5" hidden="1" customHeight="1" outlineLevel="1">
      <c r="A73" s="808" t="s">
        <v>2354</v>
      </c>
      <c r="B73" s="809" t="s">
        <v>2355</v>
      </c>
      <c r="C73" s="809" t="s">
        <v>2356</v>
      </c>
      <c r="D73" s="812" t="s">
        <v>2357</v>
      </c>
    </row>
    <row r="74" spans="1:6" ht="329.25" hidden="1" customHeight="1" outlineLevel="1">
      <c r="A74" s="808"/>
      <c r="B74" s="811"/>
      <c r="C74" s="809" t="s">
        <v>2358</v>
      </c>
      <c r="D74" s="812"/>
    </row>
    <row r="75" spans="1:6" ht="192" hidden="1" customHeight="1" outlineLevel="1">
      <c r="A75" s="813"/>
      <c r="B75" s="814"/>
      <c r="C75" s="809" t="s">
        <v>2359</v>
      </c>
      <c r="D75" s="812"/>
    </row>
    <row r="76" spans="1:6" s="3" customFormat="1" ht="6.95" customHeight="1">
      <c r="A76" s="96"/>
      <c r="D76" s="815"/>
    </row>
    <row r="77" spans="1:6" s="3" customFormat="1" ht="65.25" customHeight="1" thickBot="1">
      <c r="A77" s="970" t="s">
        <v>2360</v>
      </c>
      <c r="B77" s="970"/>
      <c r="C77" s="970"/>
      <c r="D77" s="136"/>
      <c r="E77" s="136"/>
      <c r="F77" s="136"/>
    </row>
    <row r="78" spans="1:6" ht="29.25" thickBot="1">
      <c r="A78" s="825" t="s">
        <v>2361</v>
      </c>
      <c r="B78" s="826"/>
      <c r="C78" s="826"/>
      <c r="D78" s="826"/>
    </row>
    <row r="79" spans="1:6" ht="15.75" customHeight="1">
      <c r="A79" s="369" t="s">
        <v>2245</v>
      </c>
      <c r="B79" s="982" t="s">
        <v>1381</v>
      </c>
      <c r="C79" s="982"/>
    </row>
    <row r="80" spans="1:6" ht="15.75" customHeight="1">
      <c r="A80" s="370" t="s">
        <v>2247</v>
      </c>
      <c r="B80" s="968" t="s">
        <v>1530</v>
      </c>
      <c r="C80" s="968"/>
    </row>
    <row r="81" spans="1:3" ht="15.75" customHeight="1">
      <c r="A81" s="370" t="s">
        <v>2248</v>
      </c>
      <c r="B81" s="968" t="s">
        <v>2249</v>
      </c>
      <c r="C81" s="968"/>
    </row>
    <row r="82" spans="1:3" ht="15.75" customHeight="1">
      <c r="A82" s="370" t="s">
        <v>2250</v>
      </c>
      <c r="B82" s="968" t="s">
        <v>2251</v>
      </c>
      <c r="C82" s="968"/>
    </row>
    <row r="83" spans="1:3" ht="15.75" customHeight="1">
      <c r="A83" s="370" t="s">
        <v>2252</v>
      </c>
      <c r="B83" s="968" t="s">
        <v>1397</v>
      </c>
      <c r="C83" s="968"/>
    </row>
    <row r="84" spans="1:3" ht="15.75" customHeight="1">
      <c r="A84" s="370" t="s">
        <v>2253</v>
      </c>
      <c r="B84" s="968" t="s">
        <v>2254</v>
      </c>
      <c r="C84" s="968"/>
    </row>
    <row r="85" spans="1:3" ht="15.75" customHeight="1">
      <c r="A85" s="370" t="s">
        <v>1392</v>
      </c>
      <c r="B85" s="968" t="s">
        <v>2259</v>
      </c>
      <c r="C85" s="968"/>
    </row>
    <row r="86" spans="1:3" ht="15.75" customHeight="1">
      <c r="A86" s="370" t="s">
        <v>2362</v>
      </c>
      <c r="B86" s="968" t="s">
        <v>2258</v>
      </c>
      <c r="C86" s="968"/>
    </row>
    <row r="87" spans="1:3" ht="15.75" customHeight="1">
      <c r="A87" s="370" t="s">
        <v>2363</v>
      </c>
      <c r="B87" s="968" t="s">
        <v>2364</v>
      </c>
      <c r="C87" s="968"/>
    </row>
    <row r="89" spans="1:3" ht="31.5" customHeight="1" thickBot="1">
      <c r="A89" s="983" t="s">
        <v>2365</v>
      </c>
      <c r="B89" s="983"/>
      <c r="C89" s="983"/>
    </row>
    <row r="90" spans="1:3" ht="15.75" thickBot="1">
      <c r="A90" s="805" t="s">
        <v>1402</v>
      </c>
      <c r="B90" s="806" t="s">
        <v>234</v>
      </c>
      <c r="C90" s="807" t="s">
        <v>1405</v>
      </c>
    </row>
    <row r="91" spans="1:3" ht="18">
      <c r="A91" s="808" t="s">
        <v>2366</v>
      </c>
      <c r="B91" s="809" t="s">
        <v>2367</v>
      </c>
      <c r="C91" s="555" t="s">
        <v>223</v>
      </c>
    </row>
    <row r="92" spans="1:3" ht="18">
      <c r="A92" s="808" t="s">
        <v>2368</v>
      </c>
      <c r="B92" s="809" t="s">
        <v>2369</v>
      </c>
      <c r="C92" s="810" t="s">
        <v>223</v>
      </c>
    </row>
    <row r="93" spans="1:3" ht="18">
      <c r="A93" s="808" t="s">
        <v>2370</v>
      </c>
      <c r="B93" s="809" t="s">
        <v>2371</v>
      </c>
      <c r="C93" s="810" t="s">
        <v>2372</v>
      </c>
    </row>
    <row r="94" spans="1:3" ht="18">
      <c r="A94" s="808" t="s">
        <v>2373</v>
      </c>
      <c r="B94" s="809" t="s">
        <v>2374</v>
      </c>
      <c r="C94" s="810" t="s">
        <v>2372</v>
      </c>
    </row>
    <row r="95" spans="1:3" ht="18">
      <c r="A95" s="808" t="s">
        <v>2375</v>
      </c>
      <c r="B95" s="809" t="s">
        <v>2376</v>
      </c>
      <c r="C95" s="810" t="s">
        <v>1224</v>
      </c>
    </row>
    <row r="96" spans="1:3" ht="47.25" customHeight="1">
      <c r="A96" s="978" t="s">
        <v>2377</v>
      </c>
      <c r="B96" s="978"/>
      <c r="C96" s="978"/>
    </row>
    <row r="97" spans="1:3" ht="18.75" customHeight="1">
      <c r="A97" s="834"/>
      <c r="B97" s="834"/>
      <c r="C97" s="834"/>
    </row>
    <row r="98" spans="1:3" ht="29.25" thickBot="1">
      <c r="A98" s="825" t="s">
        <v>2378</v>
      </c>
      <c r="B98" s="826"/>
      <c r="C98" s="826"/>
    </row>
    <row r="99" spans="1:3" ht="15.75" customHeight="1">
      <c r="A99" s="369" t="s">
        <v>2245</v>
      </c>
      <c r="B99" s="982" t="s">
        <v>1381</v>
      </c>
      <c r="C99" s="982"/>
    </row>
    <row r="100" spans="1:3" ht="15.75" customHeight="1">
      <c r="A100" s="370" t="s">
        <v>2247</v>
      </c>
      <c r="B100" s="968" t="s">
        <v>1530</v>
      </c>
      <c r="C100" s="968"/>
    </row>
    <row r="101" spans="1:3" ht="15.75" customHeight="1">
      <c r="A101" s="370" t="s">
        <v>2248</v>
      </c>
      <c r="B101" s="968" t="s">
        <v>2249</v>
      </c>
      <c r="C101" s="968"/>
    </row>
    <row r="102" spans="1:3" ht="15.75" customHeight="1">
      <c r="A102" s="370" t="s">
        <v>2250</v>
      </c>
      <c r="B102" s="968" t="s">
        <v>2251</v>
      </c>
      <c r="C102" s="968"/>
    </row>
    <row r="103" spans="1:3" ht="15.75" customHeight="1">
      <c r="A103" s="370" t="s">
        <v>2252</v>
      </c>
      <c r="B103" s="968" t="s">
        <v>1397</v>
      </c>
      <c r="C103" s="968"/>
    </row>
    <row r="104" spans="1:3" ht="15.75" customHeight="1">
      <c r="A104" s="370" t="s">
        <v>2253</v>
      </c>
      <c r="B104" s="968" t="s">
        <v>2254</v>
      </c>
      <c r="C104" s="968"/>
    </row>
    <row r="105" spans="1:3" ht="15.75" customHeight="1">
      <c r="A105" s="370" t="s">
        <v>1392</v>
      </c>
      <c r="B105" s="968" t="s">
        <v>2379</v>
      </c>
      <c r="C105" s="968"/>
    </row>
    <row r="106" spans="1:3" ht="15.75" customHeight="1">
      <c r="A106" s="370" t="s">
        <v>2362</v>
      </c>
      <c r="B106" s="968" t="s">
        <v>2380</v>
      </c>
      <c r="C106" s="968"/>
    </row>
    <row r="107" spans="1:3" ht="15.75" customHeight="1">
      <c r="A107" s="370" t="s">
        <v>2363</v>
      </c>
      <c r="B107" s="968" t="s">
        <v>2364</v>
      </c>
      <c r="C107" s="968"/>
    </row>
    <row r="110" spans="1:3" ht="29.25" thickBot="1">
      <c r="A110" s="544" t="s">
        <v>2381</v>
      </c>
      <c r="B110" s="804"/>
    </row>
    <row r="111" spans="1:3" ht="15.75" thickBot="1">
      <c r="A111" s="805" t="s">
        <v>1402</v>
      </c>
      <c r="B111" s="806" t="s">
        <v>234</v>
      </c>
      <c r="C111" s="807" t="s">
        <v>1405</v>
      </c>
    </row>
    <row r="112" spans="1:3" ht="33">
      <c r="A112" s="808" t="s">
        <v>2366</v>
      </c>
      <c r="B112" s="809" t="s">
        <v>2382</v>
      </c>
      <c r="C112" s="555" t="s">
        <v>223</v>
      </c>
    </row>
    <row r="113" spans="1:3" ht="18">
      <c r="A113" s="808" t="s">
        <v>2368</v>
      </c>
      <c r="B113" s="809" t="s">
        <v>2369</v>
      </c>
      <c r="C113" s="810" t="s">
        <v>223</v>
      </c>
    </row>
    <row r="114" spans="1:3" ht="18">
      <c r="A114" s="808" t="s">
        <v>2370</v>
      </c>
      <c r="B114" s="809" t="s">
        <v>2371</v>
      </c>
      <c r="C114" s="810" t="s">
        <v>2372</v>
      </c>
    </row>
    <row r="115" spans="1:3" ht="18">
      <c r="A115" s="808" t="s">
        <v>2373</v>
      </c>
      <c r="B115" s="809" t="s">
        <v>2374</v>
      </c>
      <c r="C115" s="810" t="s">
        <v>2372</v>
      </c>
    </row>
    <row r="116" spans="1:3" ht="18">
      <c r="A116" s="808" t="s">
        <v>2375</v>
      </c>
      <c r="B116" s="809" t="s">
        <v>2376</v>
      </c>
      <c r="C116" s="810" t="s">
        <v>1224</v>
      </c>
    </row>
    <row r="117" spans="1:3" ht="18">
      <c r="A117" s="808" t="s">
        <v>2383</v>
      </c>
      <c r="B117" s="809" t="s">
        <v>2384</v>
      </c>
      <c r="C117" s="810" t="s">
        <v>223</v>
      </c>
    </row>
    <row r="118" spans="1:3" ht="18">
      <c r="A118" s="808" t="s">
        <v>2385</v>
      </c>
      <c r="B118" s="809" t="s">
        <v>2386</v>
      </c>
      <c r="C118" s="810" t="s">
        <v>223</v>
      </c>
    </row>
    <row r="119" spans="1:3" ht="62.25" customHeight="1">
      <c r="A119" s="978" t="s">
        <v>2387</v>
      </c>
      <c r="B119" s="978"/>
      <c r="C119" s="978"/>
    </row>
  </sheetData>
  <mergeCells count="42">
    <mergeCell ref="B18:C18"/>
    <mergeCell ref="D18:E18"/>
    <mergeCell ref="A16:D16"/>
    <mergeCell ref="B15:C15"/>
    <mergeCell ref="B8:C8"/>
    <mergeCell ref="B10:C10"/>
    <mergeCell ref="B13:C13"/>
    <mergeCell ref="B9:C9"/>
    <mergeCell ref="B14:C14"/>
    <mergeCell ref="B7:C7"/>
    <mergeCell ref="A1:C1"/>
    <mergeCell ref="A2:D2"/>
    <mergeCell ref="A4:D4"/>
    <mergeCell ref="B5:C5"/>
    <mergeCell ref="B6:C6"/>
    <mergeCell ref="B102:C102"/>
    <mergeCell ref="B103:C103"/>
    <mergeCell ref="A89:C89"/>
    <mergeCell ref="A96:C96"/>
    <mergeCell ref="B11:C11"/>
    <mergeCell ref="B12:C12"/>
    <mergeCell ref="B83:C83"/>
    <mergeCell ref="B84:C84"/>
    <mergeCell ref="B87:C87"/>
    <mergeCell ref="B85:C85"/>
    <mergeCell ref="B86:C86"/>
    <mergeCell ref="B79:C79"/>
    <mergeCell ref="B80:C80"/>
    <mergeCell ref="B81:C81"/>
    <mergeCell ref="B82:C82"/>
    <mergeCell ref="A17:D17"/>
    <mergeCell ref="A19:B19"/>
    <mergeCell ref="A42:B42"/>
    <mergeCell ref="B99:C99"/>
    <mergeCell ref="B100:C100"/>
    <mergeCell ref="B101:C101"/>
    <mergeCell ref="A77:C77"/>
    <mergeCell ref="A119:C119"/>
    <mergeCell ref="B104:C104"/>
    <mergeCell ref="B105:C105"/>
    <mergeCell ref="B106:C106"/>
    <mergeCell ref="B107:C107"/>
  </mergeCells>
  <pageMargins left="0.7" right="0.7" top="0.75" bottom="0.75" header="0.3" footer="0.3"/>
  <pageSetup scale="39" fitToHeight="0"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CA06-3670-422B-A9F2-E2A1AF09AF51}">
  <sheetPr codeName="Sheet3"/>
  <dimension ref="A1:H22"/>
  <sheetViews>
    <sheetView workbookViewId="0">
      <selection activeCell="A29" sqref="A29"/>
    </sheetView>
  </sheetViews>
  <sheetFormatPr defaultColWidth="8.5703125" defaultRowHeight="18"/>
  <cols>
    <col min="1" max="1" width="5.42578125" style="62" customWidth="1"/>
    <col min="2" max="2" width="44.5703125" style="92" customWidth="1"/>
    <col min="3" max="3" width="10.85546875" style="3" customWidth="1"/>
    <col min="4" max="4" width="10.85546875" style="98" customWidth="1"/>
    <col min="5" max="8" width="10.85546875" style="3" customWidth="1"/>
    <col min="9" max="9" width="1" style="3" customWidth="1"/>
    <col min="10" max="16384" width="8.5703125" style="3"/>
  </cols>
  <sheetData>
    <row r="1" spans="1:8" s="48" customFormat="1" ht="26.25" thickBot="1">
      <c r="A1" s="902" t="s">
        <v>55</v>
      </c>
      <c r="B1" s="902"/>
      <c r="C1" s="902"/>
      <c r="D1" s="902"/>
      <c r="E1" s="902"/>
      <c r="F1" s="902"/>
      <c r="G1" s="902"/>
      <c r="H1" s="902"/>
    </row>
    <row r="2" spans="1:8" s="51" customFormat="1" ht="6.75">
      <c r="A2" s="49"/>
      <c r="B2" s="50"/>
      <c r="D2" s="52"/>
    </row>
    <row r="4" spans="1:8" s="57" customFormat="1" ht="24">
      <c r="A4" s="53"/>
      <c r="B4" s="54" t="s">
        <v>56</v>
      </c>
      <c r="C4" s="55">
        <f>SUM(G15)</f>
        <v>0</v>
      </c>
      <c r="D4" s="56"/>
    </row>
    <row r="5" spans="1:8" s="61" customFormat="1" ht="16.5">
      <c r="A5" s="58"/>
      <c r="B5" s="59" t="s">
        <v>57</v>
      </c>
      <c r="C5" s="60">
        <f>SUM(E15:F15)</f>
        <v>0.13953488372093023</v>
      </c>
    </row>
    <row r="6" spans="1:8" s="61" customFormat="1" ht="16.5">
      <c r="A6" s="58"/>
      <c r="B6" s="59" t="s">
        <v>58</v>
      </c>
      <c r="C6" s="60">
        <f>SUM(D15)</f>
        <v>0.72093023255813948</v>
      </c>
    </row>
    <row r="7" spans="1:8">
      <c r="B7" s="3"/>
      <c r="D7" s="3"/>
    </row>
    <row r="8" spans="1:8" ht="76.5" customHeight="1" thickBot="1">
      <c r="B8" s="63" t="s">
        <v>59</v>
      </c>
      <c r="C8" s="64" t="s">
        <v>60</v>
      </c>
      <c r="D8" s="65" t="s">
        <v>61</v>
      </c>
      <c r="E8" s="65" t="s">
        <v>62</v>
      </c>
      <c r="F8" s="65" t="s">
        <v>10</v>
      </c>
      <c r="G8" s="65" t="s">
        <v>8</v>
      </c>
      <c r="H8" s="65" t="s">
        <v>63</v>
      </c>
    </row>
    <row r="9" spans="1:8">
      <c r="A9" s="66">
        <v>1</v>
      </c>
      <c r="B9" s="67" t="s">
        <v>5</v>
      </c>
      <c r="C9" s="68">
        <v>13</v>
      </c>
      <c r="D9" s="69">
        <v>6</v>
      </c>
      <c r="E9" s="69">
        <v>6</v>
      </c>
      <c r="F9" s="69">
        <v>0</v>
      </c>
      <c r="G9" s="70">
        <v>0</v>
      </c>
      <c r="H9" s="71">
        <v>0</v>
      </c>
    </row>
    <row r="10" spans="1:8">
      <c r="A10" s="66">
        <v>2</v>
      </c>
      <c r="B10" s="72" t="s">
        <v>14</v>
      </c>
      <c r="C10" s="73">
        <v>13</v>
      </c>
      <c r="D10" s="74">
        <v>12</v>
      </c>
      <c r="E10" s="74">
        <v>0</v>
      </c>
      <c r="F10" s="74">
        <v>0</v>
      </c>
      <c r="G10" s="75">
        <v>0</v>
      </c>
      <c r="H10" s="76">
        <v>0</v>
      </c>
    </row>
    <row r="11" spans="1:8">
      <c r="A11" s="66">
        <v>3</v>
      </c>
      <c r="B11" s="72" t="s">
        <v>25</v>
      </c>
      <c r="C11" s="73">
        <v>17</v>
      </c>
      <c r="D11" s="74">
        <v>13</v>
      </c>
      <c r="E11" s="74">
        <v>0</v>
      </c>
      <c r="F11" s="74">
        <v>0</v>
      </c>
      <c r="G11" s="75">
        <v>0</v>
      </c>
      <c r="H11" s="76">
        <v>0</v>
      </c>
    </row>
    <row r="12" spans="1:8" ht="18.75" thickBot="1">
      <c r="A12" s="66">
        <v>4</v>
      </c>
      <c r="B12" s="77" t="s">
        <v>38</v>
      </c>
      <c r="C12" s="78">
        <v>0</v>
      </c>
      <c r="D12" s="79">
        <v>0</v>
      </c>
      <c r="E12" s="79">
        <v>0</v>
      </c>
      <c r="F12" s="79">
        <v>0</v>
      </c>
      <c r="G12" s="80">
        <v>0</v>
      </c>
      <c r="H12" s="81">
        <v>0</v>
      </c>
    </row>
    <row r="13" spans="1:8" s="86" customFormat="1" ht="8.25">
      <c r="A13" s="82"/>
      <c r="B13" s="83" t="s">
        <v>47</v>
      </c>
      <c r="C13" s="84"/>
      <c r="D13" s="85"/>
      <c r="G13" s="87"/>
      <c r="H13" s="88"/>
    </row>
    <row r="14" spans="1:8">
      <c r="B14" s="89" t="s">
        <v>64</v>
      </c>
      <c r="C14" s="90">
        <f t="shared" ref="C14:H14" si="0">SUM(C9:C12)</f>
        <v>43</v>
      </c>
      <c r="D14" s="90">
        <f t="shared" si="0"/>
        <v>31</v>
      </c>
      <c r="E14" s="90">
        <f t="shared" si="0"/>
        <v>6</v>
      </c>
      <c r="F14" s="90">
        <f t="shared" si="0"/>
        <v>0</v>
      </c>
      <c r="G14" s="57">
        <f t="shared" si="0"/>
        <v>0</v>
      </c>
      <c r="H14" s="91">
        <f t="shared" si="0"/>
        <v>0</v>
      </c>
    </row>
    <row r="15" spans="1:8">
      <c r="D15" s="93">
        <f>D14/$C14</f>
        <v>0.72093023255813948</v>
      </c>
      <c r="E15" s="93">
        <f>E14/$C14</f>
        <v>0.13953488372093023</v>
      </c>
      <c r="F15" s="93">
        <f>F14/$C14</f>
        <v>0</v>
      </c>
      <c r="G15" s="93">
        <f>G14/$C14</f>
        <v>0</v>
      </c>
      <c r="H15" s="93">
        <f>H14/$C14</f>
        <v>0</v>
      </c>
    </row>
    <row r="16" spans="1:8" s="95" customFormat="1" ht="4.9000000000000004" customHeight="1">
      <c r="A16" s="94"/>
    </row>
    <row r="17" spans="1:8" s="95" customFormat="1">
      <c r="A17" s="96"/>
      <c r="H17" s="162" t="s">
        <v>65</v>
      </c>
    </row>
    <row r="18" spans="1:8" s="95" customFormat="1">
      <c r="A18" s="97" t="s">
        <v>54</v>
      </c>
      <c r="B18" s="97"/>
      <c r="C18" s="97"/>
      <c r="D18" s="97"/>
      <c r="E18" s="97"/>
    </row>
    <row r="22" spans="1:8">
      <c r="A22" s="96"/>
      <c r="B22" s="95"/>
      <c r="C22" s="95"/>
      <c r="D22" s="3"/>
    </row>
  </sheetData>
  <mergeCells count="1">
    <mergeCell ref="A1:H1"/>
  </mergeCells>
  <hyperlinks>
    <hyperlink ref="H17" location="'Table of Content'!A1" display="Back to Table of Content" xr:uid="{8DC3DFCD-636F-4198-B07D-A12F4BAFD312}"/>
  </hyperlinks>
  <pageMargins left="0.7" right="0.7" top="0.75" bottom="0.75" header="0.3" footer="0.3"/>
  <pageSetup paperSize="5" scale="115" fitToHeight="16" orientation="landscape" r:id="rId1"/>
  <headerFooter>
    <oddHeader>&amp;R&amp;G</oddHeader>
    <oddFooter>&amp;L&amp;"Scandia,Regular"&amp;10© Copyright 2010 - 2021 Sandata Technologies, LLC. All rights reserved. &amp;C&amp;"Lato Light,Regular"Page &amp;P | &amp;N&amp;R&amp;"Lato Light,Regular"&amp;A</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8D99E-E7ED-4DEA-AC1D-7F708C8E2C8F}">
  <sheetPr>
    <tabColor rgb="FF7030A0"/>
    <pageSetUpPr fitToPage="1"/>
  </sheetPr>
  <dimension ref="A1:F119"/>
  <sheetViews>
    <sheetView topLeftCell="A44" zoomScaleNormal="100" workbookViewId="0">
      <selection activeCell="A49" sqref="A49"/>
    </sheetView>
  </sheetViews>
  <sheetFormatPr defaultRowHeight="15" outlineLevelRow="1"/>
  <cols>
    <col min="1" max="1" width="40.42578125" customWidth="1"/>
    <col min="2" max="2" width="68" customWidth="1"/>
    <col min="3" max="3" width="66" customWidth="1"/>
    <col min="4" max="4" width="38.140625" customWidth="1"/>
    <col min="5" max="5" width="18.28515625" customWidth="1"/>
  </cols>
  <sheetData>
    <row r="1" spans="1:6" ht="26.25" thickBot="1">
      <c r="A1" s="969" t="s">
        <v>2242</v>
      </c>
      <c r="B1" s="969"/>
      <c r="C1" s="969"/>
      <c r="D1" s="543"/>
      <c r="E1" s="543"/>
      <c r="F1" s="186"/>
    </row>
    <row r="2" spans="1:6" ht="29.25" customHeight="1">
      <c r="A2" s="924" t="s">
        <v>2243</v>
      </c>
      <c r="B2" s="924"/>
      <c r="C2" s="924"/>
      <c r="D2" s="924"/>
      <c r="E2" s="167"/>
    </row>
    <row r="3" spans="1:6" ht="23.25" customHeight="1">
      <c r="A3" s="288" t="s">
        <v>1378</v>
      </c>
      <c r="B3" s="167">
        <v>7.16</v>
      </c>
      <c r="C3" s="167"/>
      <c r="D3" s="167"/>
      <c r="E3" s="167"/>
    </row>
    <row r="4" spans="1:6" ht="22.5" customHeight="1" thickBot="1">
      <c r="A4" s="970" t="s">
        <v>2244</v>
      </c>
      <c r="B4" s="970"/>
      <c r="C4" s="970"/>
      <c r="D4" s="970"/>
      <c r="E4" s="543"/>
    </row>
    <row r="5" spans="1:6" ht="15" customHeight="1">
      <c r="A5" s="369" t="s">
        <v>2245</v>
      </c>
      <c r="B5" s="982" t="s">
        <v>2246</v>
      </c>
      <c r="C5" s="982"/>
      <c r="D5" s="167"/>
      <c r="E5" s="167"/>
    </row>
    <row r="6" spans="1:6" ht="15" customHeight="1">
      <c r="A6" s="370" t="s">
        <v>2247</v>
      </c>
      <c r="B6" s="968" t="s">
        <v>1530</v>
      </c>
      <c r="C6" s="968"/>
      <c r="D6" s="167"/>
      <c r="E6" s="167"/>
    </row>
    <row r="7" spans="1:6" ht="15.75" customHeight="1">
      <c r="A7" s="370" t="s">
        <v>2248</v>
      </c>
      <c r="B7" s="968" t="s">
        <v>2249</v>
      </c>
      <c r="C7" s="968"/>
      <c r="D7" s="167"/>
      <c r="E7" s="167"/>
    </row>
    <row r="8" spans="1:6" ht="15.75" customHeight="1">
      <c r="A8" s="370" t="s">
        <v>2250</v>
      </c>
      <c r="B8" s="968" t="s">
        <v>2251</v>
      </c>
      <c r="C8" s="968"/>
      <c r="D8" s="167"/>
      <c r="E8" s="167"/>
    </row>
    <row r="9" spans="1:6" ht="15" customHeight="1">
      <c r="A9" s="370" t="s">
        <v>2252</v>
      </c>
      <c r="B9" s="968" t="s">
        <v>1397</v>
      </c>
      <c r="C9" s="968"/>
      <c r="D9" s="167"/>
      <c r="E9" s="167"/>
    </row>
    <row r="10" spans="1:6" ht="15" customHeight="1">
      <c r="A10" s="370" t="s">
        <v>2253</v>
      </c>
      <c r="B10" s="968" t="s">
        <v>2254</v>
      </c>
      <c r="C10" s="968"/>
      <c r="D10" s="167"/>
      <c r="E10" s="167"/>
    </row>
    <row r="11" spans="1:6" ht="15" customHeight="1">
      <c r="A11" s="370" t="s">
        <v>2255</v>
      </c>
      <c r="B11" s="968" t="s">
        <v>2388</v>
      </c>
      <c r="C11" s="968"/>
      <c r="D11" s="167"/>
      <c r="E11" s="167"/>
    </row>
    <row r="12" spans="1:6" ht="15" customHeight="1">
      <c r="A12" s="370" t="s">
        <v>2257</v>
      </c>
      <c r="B12" s="968" t="s">
        <v>2389</v>
      </c>
      <c r="C12" s="968"/>
      <c r="D12" s="167"/>
      <c r="E12" s="167"/>
    </row>
    <row r="13" spans="1:6" ht="15" customHeight="1">
      <c r="A13" s="370" t="s">
        <v>1392</v>
      </c>
      <c r="B13" s="968" t="s">
        <v>2259</v>
      </c>
      <c r="C13" s="968"/>
      <c r="D13" s="803"/>
      <c r="E13" s="803"/>
    </row>
    <row r="14" spans="1:6" ht="15" customHeight="1">
      <c r="A14" s="370" t="s">
        <v>2260</v>
      </c>
      <c r="B14" s="968" t="s">
        <v>2261</v>
      </c>
      <c r="C14" s="968"/>
    </row>
    <row r="15" spans="1:6" ht="15" customHeight="1">
      <c r="A15" s="370" t="s">
        <v>1398</v>
      </c>
      <c r="B15" s="968" t="s">
        <v>2262</v>
      </c>
      <c r="C15" s="968"/>
      <c r="D15" s="167"/>
      <c r="E15" s="167"/>
    </row>
    <row r="16" spans="1:6" ht="16.5" customHeight="1" thickBot="1">
      <c r="A16" s="970"/>
      <c r="B16" s="970"/>
      <c r="C16" s="970"/>
      <c r="D16" s="970"/>
      <c r="E16" s="543"/>
    </row>
    <row r="17" spans="1:5" ht="39.75" customHeight="1" thickBot="1">
      <c r="A17" s="970" t="s">
        <v>1400</v>
      </c>
      <c r="B17" s="970"/>
      <c r="C17" s="970"/>
      <c r="D17" s="970"/>
      <c r="E17" s="543"/>
    </row>
    <row r="18" spans="1:5" ht="38.25" customHeight="1">
      <c r="A18" s="817"/>
      <c r="B18" s="982" t="s">
        <v>2390</v>
      </c>
      <c r="C18" s="982"/>
      <c r="D18" s="984"/>
      <c r="E18" s="984"/>
    </row>
    <row r="19" spans="1:5" ht="47.25" customHeight="1" thickBot="1">
      <c r="A19" s="979" t="s">
        <v>2391</v>
      </c>
      <c r="B19" s="979"/>
      <c r="C19" s="804" t="s">
        <v>2265</v>
      </c>
      <c r="D19" s="804"/>
    </row>
    <row r="20" spans="1:5" ht="15.75" outlineLevel="1" thickBot="1">
      <c r="A20" s="805" t="s">
        <v>1402</v>
      </c>
      <c r="B20" s="806" t="s">
        <v>234</v>
      </c>
      <c r="C20" s="806" t="s">
        <v>1403</v>
      </c>
      <c r="D20" s="805" t="s">
        <v>1404</v>
      </c>
      <c r="E20" s="807" t="s">
        <v>1405</v>
      </c>
    </row>
    <row r="21" spans="1:5" ht="88.5" hidden="1" customHeight="1" outlineLevel="1">
      <c r="A21" s="808" t="s">
        <v>2266</v>
      </c>
      <c r="B21" s="809" t="s">
        <v>2267</v>
      </c>
      <c r="C21" s="557" t="str">
        <f>Provider!C12</f>
        <v>MCDID = 9 digits.</v>
      </c>
      <c r="D21" s="555" t="s">
        <v>1429</v>
      </c>
      <c r="E21" s="555" t="s">
        <v>223</v>
      </c>
    </row>
    <row r="22" spans="1:5" ht="53.25" hidden="1" customHeight="1" outlineLevel="1">
      <c r="A22" s="808" t="s">
        <v>2268</v>
      </c>
      <c r="B22" s="809" t="s">
        <v>2269</v>
      </c>
      <c r="C22" s="809" t="s">
        <v>2270</v>
      </c>
      <c r="D22" s="810" t="s">
        <v>2271</v>
      </c>
      <c r="E22" s="810" t="s">
        <v>223</v>
      </c>
    </row>
    <row r="23" spans="1:5" ht="177.75" hidden="1" customHeight="1" outlineLevel="1">
      <c r="A23" s="808" t="s">
        <v>2272</v>
      </c>
      <c r="B23" s="809" t="s">
        <v>2273</v>
      </c>
      <c r="C23" s="809" t="s">
        <v>2274</v>
      </c>
      <c r="D23" s="555" t="s">
        <v>2275</v>
      </c>
      <c r="E23" s="555" t="s">
        <v>223</v>
      </c>
    </row>
    <row r="24" spans="1:5" ht="45.75" hidden="1" customHeight="1" outlineLevel="1">
      <c r="A24" s="808" t="s">
        <v>2276</v>
      </c>
      <c r="B24" s="809" t="s">
        <v>2277</v>
      </c>
      <c r="C24" s="809" t="s">
        <v>2278</v>
      </c>
      <c r="D24" s="555" t="s">
        <v>2275</v>
      </c>
      <c r="E24" s="555" t="s">
        <v>223</v>
      </c>
    </row>
    <row r="25" spans="1:5" ht="46.5" hidden="1" customHeight="1" outlineLevel="1">
      <c r="A25" s="808" t="s">
        <v>166</v>
      </c>
      <c r="B25" s="809" t="s">
        <v>2279</v>
      </c>
      <c r="C25" s="809" t="s">
        <v>2280</v>
      </c>
      <c r="D25" s="555" t="s">
        <v>2280</v>
      </c>
      <c r="E25" s="810" t="s">
        <v>223</v>
      </c>
    </row>
    <row r="26" spans="1:5" ht="54" hidden="1" customHeight="1" outlineLevel="1">
      <c r="A26" s="808" t="s">
        <v>2281</v>
      </c>
      <c r="B26" s="809" t="s">
        <v>2282</v>
      </c>
      <c r="C26" s="809" t="s">
        <v>2281</v>
      </c>
      <c r="D26" s="555" t="s">
        <v>2283</v>
      </c>
      <c r="E26" s="555" t="s">
        <v>223</v>
      </c>
    </row>
    <row r="27" spans="1:5" ht="55.5" hidden="1" customHeight="1" outlineLevel="1">
      <c r="A27" s="808" t="s">
        <v>2284</v>
      </c>
      <c r="B27" s="809" t="s">
        <v>2285</v>
      </c>
      <c r="C27" s="809" t="s">
        <v>2284</v>
      </c>
      <c r="D27" s="555" t="s">
        <v>2286</v>
      </c>
      <c r="E27" s="555" t="s">
        <v>223</v>
      </c>
    </row>
    <row r="28" spans="1:5" ht="68.25" hidden="1" customHeight="1" outlineLevel="1">
      <c r="A28" s="808" t="s">
        <v>1410</v>
      </c>
      <c r="B28" s="809" t="s">
        <v>2287</v>
      </c>
      <c r="C28" s="554" t="s">
        <v>1412</v>
      </c>
      <c r="D28" s="555" t="s">
        <v>1918</v>
      </c>
      <c r="E28" s="555" t="s">
        <v>223</v>
      </c>
    </row>
    <row r="29" spans="1:5" ht="78" hidden="1" customHeight="1" outlineLevel="1">
      <c r="A29" s="808" t="s">
        <v>1407</v>
      </c>
      <c r="B29" s="809" t="s">
        <v>2288</v>
      </c>
      <c r="C29" s="809" t="str">
        <f>Provider!C12</f>
        <v>MCDID = 9 digits.</v>
      </c>
      <c r="D29" s="555" t="s">
        <v>1500</v>
      </c>
      <c r="E29" s="555" t="s">
        <v>223</v>
      </c>
    </row>
    <row r="30" spans="1:5" ht="85.5" hidden="1" customHeight="1" outlineLevel="1">
      <c r="A30" s="808" t="s">
        <v>2289</v>
      </c>
      <c r="B30" s="809" t="s">
        <v>2290</v>
      </c>
      <c r="C30" s="554" t="s">
        <v>1412</v>
      </c>
      <c r="D30" s="395" t="s">
        <v>2291</v>
      </c>
      <c r="E30" s="810" t="s">
        <v>223</v>
      </c>
    </row>
    <row r="31" spans="1:5" ht="48.75" hidden="1" customHeight="1" outlineLevel="1">
      <c r="A31" s="808" t="s">
        <v>2292</v>
      </c>
      <c r="B31" s="809" t="s">
        <v>2293</v>
      </c>
      <c r="C31" s="530" t="s">
        <v>1518</v>
      </c>
      <c r="D31" s="395" t="s">
        <v>2294</v>
      </c>
      <c r="E31" s="555" t="s">
        <v>223</v>
      </c>
    </row>
    <row r="32" spans="1:5" ht="46.5" customHeight="1" outlineLevel="1">
      <c r="A32" s="808" t="s">
        <v>2295</v>
      </c>
      <c r="B32" s="809" t="s">
        <v>2392</v>
      </c>
      <c r="C32" s="809" t="s">
        <v>2297</v>
      </c>
      <c r="D32" s="555" t="s">
        <v>2298</v>
      </c>
      <c r="E32" s="555" t="s">
        <v>223</v>
      </c>
    </row>
    <row r="33" spans="1:5" ht="93" customHeight="1" outlineLevel="1">
      <c r="A33" s="808" t="s">
        <v>2299</v>
      </c>
      <c r="B33" s="809" t="s">
        <v>2393</v>
      </c>
      <c r="C33" s="809" t="s">
        <v>2301</v>
      </c>
      <c r="D33" s="555" t="s">
        <v>2298</v>
      </c>
      <c r="E33" s="555" t="s">
        <v>223</v>
      </c>
    </row>
    <row r="34" spans="1:5" ht="63" hidden="1" customHeight="1" outlineLevel="1">
      <c r="A34" s="808" t="s">
        <v>2302</v>
      </c>
      <c r="B34" s="809" t="s">
        <v>2303</v>
      </c>
      <c r="C34" s="557" t="s">
        <v>1982</v>
      </c>
      <c r="D34" s="555" t="s">
        <v>1983</v>
      </c>
      <c r="E34" s="810" t="s">
        <v>223</v>
      </c>
    </row>
    <row r="35" spans="1:5" ht="111" hidden="1" customHeight="1" outlineLevel="1">
      <c r="A35" s="808" t="s">
        <v>1858</v>
      </c>
      <c r="B35" s="809" t="s">
        <v>2304</v>
      </c>
      <c r="C35" s="558" t="s">
        <v>2305</v>
      </c>
      <c r="D35" s="559" t="s">
        <v>1986</v>
      </c>
      <c r="E35" s="810" t="s">
        <v>1565</v>
      </c>
    </row>
    <row r="36" spans="1:5" ht="111" hidden="1" customHeight="1" outlineLevel="1">
      <c r="A36" s="808" t="s">
        <v>1860</v>
      </c>
      <c r="B36" s="809" t="s">
        <v>2304</v>
      </c>
      <c r="C36" s="558" t="s">
        <v>1987</v>
      </c>
      <c r="D36" s="559" t="s">
        <v>1986</v>
      </c>
      <c r="E36" s="810" t="s">
        <v>1565</v>
      </c>
    </row>
    <row r="37" spans="1:5" ht="111" hidden="1" customHeight="1" outlineLevel="1">
      <c r="A37" s="808" t="s">
        <v>1862</v>
      </c>
      <c r="B37" s="809" t="s">
        <v>2304</v>
      </c>
      <c r="C37" s="558" t="s">
        <v>1988</v>
      </c>
      <c r="D37" s="559" t="s">
        <v>1986</v>
      </c>
      <c r="E37" s="810" t="s">
        <v>1565</v>
      </c>
    </row>
    <row r="38" spans="1:5" ht="111" hidden="1" customHeight="1" outlineLevel="1">
      <c r="A38" s="808" t="s">
        <v>1864</v>
      </c>
      <c r="B38" s="809" t="s">
        <v>2304</v>
      </c>
      <c r="C38" s="558" t="s">
        <v>1989</v>
      </c>
      <c r="D38" s="559" t="s">
        <v>1986</v>
      </c>
      <c r="E38" s="810" t="s">
        <v>1565</v>
      </c>
    </row>
    <row r="39" spans="1:5" ht="93.75" hidden="1" customHeight="1" outlineLevel="1">
      <c r="A39" s="808" t="s">
        <v>2306</v>
      </c>
      <c r="B39" s="809" t="s">
        <v>2307</v>
      </c>
      <c r="C39" s="809" t="s">
        <v>2308</v>
      </c>
      <c r="D39" s="555" t="s">
        <v>2309</v>
      </c>
      <c r="E39" s="555" t="s">
        <v>223</v>
      </c>
    </row>
    <row r="40" spans="1:5" ht="102.75" hidden="1" customHeight="1" outlineLevel="1">
      <c r="A40" s="808" t="s">
        <v>2310</v>
      </c>
      <c r="B40" s="809" t="s">
        <v>2311</v>
      </c>
      <c r="C40" s="600" t="s">
        <v>2312</v>
      </c>
      <c r="D40" s="816" t="s">
        <v>2313</v>
      </c>
      <c r="E40" s="810" t="s">
        <v>223</v>
      </c>
    </row>
    <row r="41" spans="1:5" ht="191.25" hidden="1" customHeight="1" outlineLevel="1">
      <c r="A41" s="808" t="s">
        <v>2314</v>
      </c>
      <c r="B41" s="809" t="s">
        <v>2315</v>
      </c>
      <c r="C41" s="809" t="s">
        <v>2316</v>
      </c>
      <c r="D41" s="810" t="s">
        <v>2317</v>
      </c>
      <c r="E41" s="810" t="s">
        <v>223</v>
      </c>
    </row>
    <row r="42" spans="1:5" ht="60.75" customHeight="1" thickBot="1">
      <c r="A42" s="980" t="s">
        <v>2394</v>
      </c>
      <c r="B42" s="981"/>
      <c r="C42" s="544"/>
      <c r="D42" s="544"/>
    </row>
    <row r="43" spans="1:5" ht="15.75" outlineLevel="1" thickBot="1">
      <c r="A43" s="805" t="s">
        <v>1402</v>
      </c>
      <c r="B43" s="805" t="s">
        <v>234</v>
      </c>
      <c r="C43" s="806" t="s">
        <v>1403</v>
      </c>
      <c r="D43" s="805" t="s">
        <v>1404</v>
      </c>
    </row>
    <row r="44" spans="1:5" ht="45" customHeight="1" outlineLevel="1">
      <c r="A44" s="808" t="s">
        <v>2266</v>
      </c>
      <c r="B44" s="809" t="s">
        <v>2319</v>
      </c>
      <c r="C44" s="809" t="str">
        <f>Provider!C12</f>
        <v>MCDID = 9 digits.</v>
      </c>
      <c r="D44" s="810" t="s">
        <v>2320</v>
      </c>
    </row>
    <row r="45" spans="1:5" ht="45" customHeight="1" outlineLevel="1">
      <c r="A45" s="808" t="s">
        <v>2268</v>
      </c>
      <c r="B45" s="809" t="s">
        <v>2321</v>
      </c>
      <c r="C45" s="809" t="s">
        <v>2322</v>
      </c>
      <c r="D45" s="810" t="s">
        <v>2323</v>
      </c>
    </row>
    <row r="46" spans="1:5" ht="45" customHeight="1" outlineLevel="1">
      <c r="A46" s="808" t="s">
        <v>2272</v>
      </c>
      <c r="B46" s="809" t="s">
        <v>2321</v>
      </c>
      <c r="C46" s="809" t="s">
        <v>2274</v>
      </c>
      <c r="D46" s="810" t="s">
        <v>2320</v>
      </c>
    </row>
    <row r="47" spans="1:5" ht="45" customHeight="1" outlineLevel="1">
      <c r="A47" s="808" t="s">
        <v>2276</v>
      </c>
      <c r="B47" s="809" t="s">
        <v>2321</v>
      </c>
      <c r="C47" s="809" t="s">
        <v>2278</v>
      </c>
      <c r="D47" s="810" t="s">
        <v>2320</v>
      </c>
    </row>
    <row r="48" spans="1:5" ht="45" customHeight="1" outlineLevel="1">
      <c r="A48" s="808" t="s">
        <v>166</v>
      </c>
      <c r="B48" s="809" t="s">
        <v>2319</v>
      </c>
      <c r="C48" s="530" t="s">
        <v>1976</v>
      </c>
      <c r="D48" s="810" t="s">
        <v>1976</v>
      </c>
    </row>
    <row r="49" spans="1:4" ht="45" customHeight="1" outlineLevel="1">
      <c r="A49" s="808" t="s">
        <v>2281</v>
      </c>
      <c r="B49" s="809" t="s">
        <v>2321</v>
      </c>
      <c r="C49" s="809" t="s">
        <v>2281</v>
      </c>
      <c r="D49" s="810" t="s">
        <v>2320</v>
      </c>
    </row>
    <row r="50" spans="1:4" ht="45" customHeight="1" outlineLevel="1">
      <c r="A50" s="808" t="s">
        <v>2284</v>
      </c>
      <c r="B50" s="809" t="s">
        <v>2321</v>
      </c>
      <c r="C50" s="809" t="s">
        <v>2284</v>
      </c>
      <c r="D50" s="810" t="s">
        <v>2320</v>
      </c>
    </row>
    <row r="51" spans="1:4" ht="45" customHeight="1" outlineLevel="1">
      <c r="A51" s="808" t="s">
        <v>1410</v>
      </c>
      <c r="B51" s="809" t="s">
        <v>2319</v>
      </c>
      <c r="C51" s="809" t="s">
        <v>1412</v>
      </c>
      <c r="D51" s="810" t="s">
        <v>2291</v>
      </c>
    </row>
    <row r="52" spans="1:4" ht="45" customHeight="1" outlineLevel="1">
      <c r="A52" s="808" t="s">
        <v>1407</v>
      </c>
      <c r="B52" s="809" t="s">
        <v>2319</v>
      </c>
      <c r="C52" s="809" t="str">
        <f>Provider!C12</f>
        <v>MCDID = 9 digits.</v>
      </c>
      <c r="D52" s="555" t="s">
        <v>1500</v>
      </c>
    </row>
    <row r="53" spans="1:4" ht="45" customHeight="1" outlineLevel="1">
      <c r="A53" s="808" t="s">
        <v>2289</v>
      </c>
      <c r="B53" s="809" t="s">
        <v>2319</v>
      </c>
      <c r="C53" s="530" t="s">
        <v>1412</v>
      </c>
      <c r="D53" s="395" t="s">
        <v>1918</v>
      </c>
    </row>
    <row r="54" spans="1:4" ht="45" customHeight="1" outlineLevel="1">
      <c r="A54" s="808" t="s">
        <v>2292</v>
      </c>
      <c r="B54" s="809" t="s">
        <v>2319</v>
      </c>
      <c r="C54" s="530" t="s">
        <v>1518</v>
      </c>
      <c r="D54" s="395" t="s">
        <v>1500</v>
      </c>
    </row>
    <row r="55" spans="1:4" ht="45" customHeight="1" outlineLevel="1">
      <c r="A55" s="808" t="s">
        <v>2295</v>
      </c>
      <c r="B55" s="809" t="s">
        <v>2324</v>
      </c>
      <c r="C55" s="809" t="s">
        <v>2297</v>
      </c>
      <c r="D55" s="810" t="s">
        <v>1680</v>
      </c>
    </row>
    <row r="56" spans="1:4" ht="45" customHeight="1" outlineLevel="1">
      <c r="A56" s="808" t="s">
        <v>2299</v>
      </c>
      <c r="B56" s="809" t="s">
        <v>2325</v>
      </c>
      <c r="C56" s="809" t="s">
        <v>2297</v>
      </c>
      <c r="D56" s="810" t="s">
        <v>1680</v>
      </c>
    </row>
    <row r="57" spans="1:4" ht="45" customHeight="1" outlineLevel="1">
      <c r="A57" s="808" t="s">
        <v>2302</v>
      </c>
      <c r="B57" s="809" t="s">
        <v>2319</v>
      </c>
      <c r="C57" s="530" t="s">
        <v>1982</v>
      </c>
      <c r="D57" s="555" t="s">
        <v>2113</v>
      </c>
    </row>
    <row r="58" spans="1:4" ht="45" customHeight="1" outlineLevel="1">
      <c r="A58" s="808" t="s">
        <v>1858</v>
      </c>
      <c r="B58" s="809" t="s">
        <v>2319</v>
      </c>
      <c r="C58" s="600" t="s">
        <v>2326</v>
      </c>
      <c r="D58" s="816" t="s">
        <v>2327</v>
      </c>
    </row>
    <row r="59" spans="1:4" ht="45" customHeight="1" outlineLevel="1">
      <c r="A59" s="808" t="s">
        <v>1860</v>
      </c>
      <c r="B59" s="809" t="s">
        <v>2319</v>
      </c>
      <c r="C59" s="600" t="s">
        <v>2328</v>
      </c>
      <c r="D59" s="816" t="s">
        <v>2327</v>
      </c>
    </row>
    <row r="60" spans="1:4" ht="45" customHeight="1" outlineLevel="1">
      <c r="A60" s="808" t="s">
        <v>1862</v>
      </c>
      <c r="B60" s="809" t="s">
        <v>2319</v>
      </c>
      <c r="C60" s="600" t="s">
        <v>2329</v>
      </c>
      <c r="D60" s="816" t="s">
        <v>2327</v>
      </c>
    </row>
    <row r="61" spans="1:4" ht="45" customHeight="1" outlineLevel="1">
      <c r="A61" s="808" t="s">
        <v>1864</v>
      </c>
      <c r="B61" s="809" t="s">
        <v>2319</v>
      </c>
      <c r="C61" s="600" t="s">
        <v>2330</v>
      </c>
      <c r="D61" s="816" t="s">
        <v>2327</v>
      </c>
    </row>
    <row r="62" spans="1:4" ht="45" customHeight="1" outlineLevel="1">
      <c r="A62" s="808" t="s">
        <v>2306</v>
      </c>
      <c r="B62" s="809" t="s">
        <v>2331</v>
      </c>
      <c r="C62" s="809" t="s">
        <v>2332</v>
      </c>
      <c r="D62" s="810" t="s">
        <v>2320</v>
      </c>
    </row>
    <row r="63" spans="1:4" ht="45" customHeight="1" outlineLevel="1">
      <c r="A63" s="808" t="s">
        <v>2310</v>
      </c>
      <c r="B63" s="809" t="s">
        <v>2321</v>
      </c>
      <c r="C63" s="600" t="s">
        <v>2312</v>
      </c>
      <c r="D63" s="816" t="s">
        <v>2333</v>
      </c>
    </row>
    <row r="64" spans="1:4" ht="45" customHeight="1" outlineLevel="1">
      <c r="A64" s="808" t="s">
        <v>2314</v>
      </c>
      <c r="B64" s="809" t="s">
        <v>2321</v>
      </c>
      <c r="C64" s="809" t="s">
        <v>2316</v>
      </c>
      <c r="D64" s="810" t="s">
        <v>2334</v>
      </c>
    </row>
    <row r="65" spans="1:6" ht="102" customHeight="1" outlineLevel="1">
      <c r="A65" s="808" t="s">
        <v>2118</v>
      </c>
      <c r="B65" s="558" t="s">
        <v>2119</v>
      </c>
      <c r="C65" s="530" t="s">
        <v>2120</v>
      </c>
      <c r="D65" s="555" t="s">
        <v>2121</v>
      </c>
    </row>
    <row r="66" spans="1:6" ht="83.25" customHeight="1" outlineLevel="1">
      <c r="A66" s="808" t="s">
        <v>2122</v>
      </c>
      <c r="B66" s="558" t="s">
        <v>2123</v>
      </c>
      <c r="C66" s="530" t="s">
        <v>2124</v>
      </c>
      <c r="D66" s="555" t="s">
        <v>2121</v>
      </c>
    </row>
    <row r="67" spans="1:6" ht="85.5" customHeight="1" outlineLevel="1">
      <c r="A67" s="808" t="s">
        <v>2099</v>
      </c>
      <c r="B67" s="809" t="s">
        <v>2335</v>
      </c>
      <c r="C67" s="809" t="s">
        <v>2336</v>
      </c>
      <c r="D67" s="810" t="s">
        <v>2320</v>
      </c>
    </row>
    <row r="68" spans="1:6" ht="45" customHeight="1" outlineLevel="1">
      <c r="A68" s="808" t="s">
        <v>2337</v>
      </c>
      <c r="B68" s="809" t="s">
        <v>2338</v>
      </c>
      <c r="C68" s="530" t="s">
        <v>2116</v>
      </c>
      <c r="D68" s="555" t="s">
        <v>2117</v>
      </c>
    </row>
    <row r="69" spans="1:6" ht="45" customHeight="1" outlineLevel="1">
      <c r="A69" s="808" t="s">
        <v>2339</v>
      </c>
      <c r="B69" s="809" t="s">
        <v>2340</v>
      </c>
      <c r="C69" s="809" t="s">
        <v>2341</v>
      </c>
      <c r="D69" s="810" t="s">
        <v>2342</v>
      </c>
    </row>
    <row r="70" spans="1:6" ht="96" customHeight="1" outlineLevel="1">
      <c r="A70" s="808" t="s">
        <v>2343</v>
      </c>
      <c r="B70" s="809" t="s">
        <v>2344</v>
      </c>
      <c r="C70" s="809" t="s">
        <v>2345</v>
      </c>
      <c r="D70" s="810" t="s">
        <v>2346</v>
      </c>
    </row>
    <row r="71" spans="1:6" ht="47.25" customHeight="1" outlineLevel="1">
      <c r="A71" s="808" t="s">
        <v>2347</v>
      </c>
      <c r="B71" s="809" t="s">
        <v>2348</v>
      </c>
      <c r="C71" s="809" t="s">
        <v>2349</v>
      </c>
      <c r="D71" s="810" t="s">
        <v>2320</v>
      </c>
    </row>
    <row r="72" spans="1:6" ht="131.25" customHeight="1" outlineLevel="1">
      <c r="A72" s="808" t="s">
        <v>2350</v>
      </c>
      <c r="B72" s="809" t="s">
        <v>2351</v>
      </c>
      <c r="C72" s="809" t="s">
        <v>2352</v>
      </c>
      <c r="D72" s="810" t="s">
        <v>2353</v>
      </c>
    </row>
    <row r="73" spans="1:6" ht="409.5" customHeight="1" outlineLevel="1">
      <c r="A73" s="808" t="s">
        <v>2354</v>
      </c>
      <c r="B73" s="809" t="s">
        <v>2355</v>
      </c>
      <c r="C73" s="809" t="s">
        <v>2356</v>
      </c>
      <c r="D73" s="812" t="s">
        <v>2357</v>
      </c>
    </row>
    <row r="74" spans="1:6" ht="329.25" customHeight="1" outlineLevel="1">
      <c r="A74" s="808"/>
      <c r="B74" s="811"/>
      <c r="C74" s="809" t="s">
        <v>2358</v>
      </c>
      <c r="D74" s="812"/>
    </row>
    <row r="75" spans="1:6" ht="192" customHeight="1" outlineLevel="1">
      <c r="A75" s="813"/>
      <c r="B75" s="814"/>
      <c r="C75" s="809" t="s">
        <v>2359</v>
      </c>
      <c r="D75" s="812"/>
    </row>
    <row r="76" spans="1:6" s="3" customFormat="1" ht="18">
      <c r="A76" s="96"/>
      <c r="D76" s="815"/>
    </row>
    <row r="77" spans="1:6" s="3" customFormat="1" ht="65.25" customHeight="1" thickBot="1">
      <c r="A77" s="970" t="s">
        <v>2395</v>
      </c>
      <c r="B77" s="970"/>
      <c r="C77" s="970"/>
      <c r="D77"/>
      <c r="E77" s="136"/>
      <c r="F77" s="136"/>
    </row>
    <row r="78" spans="1:6" ht="29.25" thickBot="1">
      <c r="A78" s="825" t="s">
        <v>2396</v>
      </c>
      <c r="B78" s="826"/>
      <c r="C78" s="826"/>
      <c r="D78" s="826"/>
    </row>
    <row r="79" spans="1:6" ht="15.75" customHeight="1">
      <c r="A79" s="369" t="s">
        <v>2245</v>
      </c>
      <c r="B79" s="982" t="s">
        <v>1381</v>
      </c>
      <c r="C79" s="982"/>
    </row>
    <row r="80" spans="1:6" ht="15.75" customHeight="1">
      <c r="A80" s="370" t="s">
        <v>2247</v>
      </c>
      <c r="B80" s="968" t="s">
        <v>1530</v>
      </c>
      <c r="C80" s="968"/>
    </row>
    <row r="81" spans="1:3" ht="15.75" customHeight="1">
      <c r="A81" s="370" t="s">
        <v>2248</v>
      </c>
      <c r="B81" s="968" t="s">
        <v>2249</v>
      </c>
      <c r="C81" s="968"/>
    </row>
    <row r="82" spans="1:3" ht="15.75" customHeight="1">
      <c r="A82" s="370" t="s">
        <v>2250</v>
      </c>
      <c r="B82" s="968" t="s">
        <v>2251</v>
      </c>
      <c r="C82" s="968"/>
    </row>
    <row r="83" spans="1:3" ht="15.75" customHeight="1">
      <c r="A83" s="370" t="s">
        <v>2252</v>
      </c>
      <c r="B83" s="968" t="s">
        <v>1397</v>
      </c>
      <c r="C83" s="968"/>
    </row>
    <row r="84" spans="1:3" ht="15.75" customHeight="1">
      <c r="A84" s="370" t="s">
        <v>2253</v>
      </c>
      <c r="B84" s="968" t="s">
        <v>2254</v>
      </c>
      <c r="C84" s="968"/>
    </row>
    <row r="85" spans="1:3" ht="15.75" customHeight="1">
      <c r="A85" s="370" t="s">
        <v>1392</v>
      </c>
      <c r="B85" s="968" t="s">
        <v>2259</v>
      </c>
      <c r="C85" s="968"/>
    </row>
    <row r="86" spans="1:3" ht="15.75" customHeight="1">
      <c r="A86" s="370" t="s">
        <v>2362</v>
      </c>
      <c r="B86" s="968" t="s">
        <v>2389</v>
      </c>
      <c r="C86" s="968"/>
    </row>
    <row r="87" spans="1:3" ht="15.75" customHeight="1">
      <c r="A87" s="370" t="s">
        <v>2363</v>
      </c>
      <c r="B87" s="968" t="s">
        <v>2364</v>
      </c>
      <c r="C87" s="968"/>
    </row>
    <row r="89" spans="1:3" ht="31.5" customHeight="1" thickBot="1">
      <c r="A89" s="983" t="s">
        <v>2365</v>
      </c>
      <c r="B89" s="983"/>
      <c r="C89" s="983"/>
    </row>
    <row r="90" spans="1:3" ht="15.75" thickBot="1">
      <c r="A90" s="805" t="s">
        <v>1402</v>
      </c>
      <c r="B90" s="806" t="s">
        <v>234</v>
      </c>
      <c r="C90" s="807" t="s">
        <v>1405</v>
      </c>
    </row>
    <row r="91" spans="1:3" ht="33">
      <c r="A91" s="808" t="s">
        <v>2366</v>
      </c>
      <c r="B91" s="809" t="s">
        <v>2397</v>
      </c>
      <c r="C91" s="555" t="s">
        <v>223</v>
      </c>
    </row>
    <row r="92" spans="1:3" ht="18">
      <c r="A92" s="808" t="s">
        <v>2368</v>
      </c>
      <c r="B92" s="809" t="s">
        <v>2369</v>
      </c>
      <c r="C92" s="810" t="s">
        <v>223</v>
      </c>
    </row>
    <row r="93" spans="1:3" ht="18">
      <c r="A93" s="808" t="s">
        <v>2370</v>
      </c>
      <c r="B93" s="809" t="s">
        <v>2371</v>
      </c>
      <c r="C93" s="810" t="s">
        <v>2372</v>
      </c>
    </row>
    <row r="94" spans="1:3" ht="18">
      <c r="A94" s="808" t="s">
        <v>2373</v>
      </c>
      <c r="B94" s="809" t="s">
        <v>2374</v>
      </c>
      <c r="C94" s="810" t="s">
        <v>2372</v>
      </c>
    </row>
    <row r="95" spans="1:3" ht="18">
      <c r="A95" s="808" t="s">
        <v>2375</v>
      </c>
      <c r="B95" s="809" t="s">
        <v>2376</v>
      </c>
      <c r="C95" s="810" t="s">
        <v>1224</v>
      </c>
    </row>
    <row r="96" spans="1:3" ht="47.25" customHeight="1">
      <c r="A96" s="978" t="s">
        <v>2398</v>
      </c>
      <c r="B96" s="978"/>
      <c r="C96" s="978"/>
    </row>
    <row r="97" spans="1:5" ht="18.75" customHeight="1">
      <c r="A97" s="834"/>
      <c r="B97" s="834"/>
      <c r="C97" s="834"/>
    </row>
    <row r="98" spans="1:5" ht="29.25" thickBot="1">
      <c r="A98" s="825" t="s">
        <v>2399</v>
      </c>
      <c r="B98" s="826"/>
      <c r="C98" s="826"/>
      <c r="D98" s="826"/>
    </row>
    <row r="99" spans="1:5" ht="15.75" customHeight="1">
      <c r="A99" s="369" t="s">
        <v>2245</v>
      </c>
      <c r="B99" s="982" t="s">
        <v>1381</v>
      </c>
      <c r="C99" s="982"/>
      <c r="D99" s="167"/>
    </row>
    <row r="100" spans="1:5" ht="15.75" customHeight="1">
      <c r="A100" s="370" t="s">
        <v>2247</v>
      </c>
      <c r="B100" s="968" t="s">
        <v>1530</v>
      </c>
      <c r="C100" s="968"/>
      <c r="D100" s="167"/>
    </row>
    <row r="101" spans="1:5" ht="15.75" customHeight="1">
      <c r="A101" s="370" t="s">
        <v>2248</v>
      </c>
      <c r="B101" s="968" t="s">
        <v>2249</v>
      </c>
      <c r="C101" s="968"/>
    </row>
    <row r="102" spans="1:5" ht="15.75" customHeight="1">
      <c r="A102" s="370" t="s">
        <v>2250</v>
      </c>
      <c r="B102" s="968" t="s">
        <v>2251</v>
      </c>
      <c r="C102" s="968"/>
    </row>
    <row r="103" spans="1:5" ht="15.75" customHeight="1">
      <c r="A103" s="370" t="s">
        <v>2252</v>
      </c>
      <c r="B103" s="968" t="s">
        <v>1397</v>
      </c>
      <c r="C103" s="968"/>
      <c r="D103" s="167"/>
      <c r="E103" s="167"/>
    </row>
    <row r="104" spans="1:5" ht="15.75" customHeight="1">
      <c r="A104" s="370" t="s">
        <v>2253</v>
      </c>
      <c r="B104" s="968" t="s">
        <v>2254</v>
      </c>
      <c r="C104" s="968"/>
      <c r="D104" s="167"/>
      <c r="E104" s="167"/>
    </row>
    <row r="105" spans="1:5" ht="15.75" customHeight="1">
      <c r="A105" s="370" t="s">
        <v>1392</v>
      </c>
      <c r="B105" s="968" t="s">
        <v>2379</v>
      </c>
      <c r="C105" s="968"/>
    </row>
    <row r="106" spans="1:5" ht="15.75" customHeight="1">
      <c r="A106" s="370" t="s">
        <v>2362</v>
      </c>
      <c r="B106" s="968" t="s">
        <v>2400</v>
      </c>
      <c r="C106" s="968"/>
    </row>
    <row r="107" spans="1:5" ht="15.75" customHeight="1">
      <c r="A107" s="370" t="s">
        <v>2363</v>
      </c>
      <c r="B107" s="968" t="s">
        <v>2364</v>
      </c>
      <c r="C107" s="968"/>
    </row>
    <row r="110" spans="1:5" ht="29.25" thickBot="1">
      <c r="A110" s="544" t="s">
        <v>2381</v>
      </c>
      <c r="B110" s="804"/>
    </row>
    <row r="111" spans="1:5" ht="15.75" thickBot="1">
      <c r="A111" s="805" t="s">
        <v>1402</v>
      </c>
      <c r="B111" s="806" t="s">
        <v>234</v>
      </c>
      <c r="C111" s="807" t="s">
        <v>1405</v>
      </c>
    </row>
    <row r="112" spans="1:5" ht="28.5" customHeight="1">
      <c r="A112" s="808" t="s">
        <v>2366</v>
      </c>
      <c r="B112" s="809" t="s">
        <v>2401</v>
      </c>
      <c r="C112" s="555" t="s">
        <v>223</v>
      </c>
    </row>
    <row r="113" spans="1:3" ht="18">
      <c r="A113" s="808" t="s">
        <v>2368</v>
      </c>
      <c r="B113" s="809" t="s">
        <v>2369</v>
      </c>
      <c r="C113" s="810" t="s">
        <v>223</v>
      </c>
    </row>
    <row r="114" spans="1:3" ht="18">
      <c r="A114" s="808" t="s">
        <v>2370</v>
      </c>
      <c r="B114" s="809" t="s">
        <v>2371</v>
      </c>
      <c r="C114" s="810" t="s">
        <v>2372</v>
      </c>
    </row>
    <row r="115" spans="1:3" ht="18">
      <c r="A115" s="808" t="s">
        <v>2373</v>
      </c>
      <c r="B115" s="809" t="s">
        <v>2374</v>
      </c>
      <c r="C115" s="810" t="s">
        <v>2372</v>
      </c>
    </row>
    <row r="116" spans="1:3" ht="18">
      <c r="A116" s="808" t="s">
        <v>2375</v>
      </c>
      <c r="B116" s="809" t="s">
        <v>2376</v>
      </c>
      <c r="C116" s="810" t="s">
        <v>1224</v>
      </c>
    </row>
    <row r="117" spans="1:3" ht="18">
      <c r="A117" s="808" t="s">
        <v>2383</v>
      </c>
      <c r="B117" s="809" t="s">
        <v>2384</v>
      </c>
      <c r="C117" s="810" t="s">
        <v>223</v>
      </c>
    </row>
    <row r="118" spans="1:3" ht="18">
      <c r="A118" s="808" t="s">
        <v>2385</v>
      </c>
      <c r="B118" s="809" t="s">
        <v>2386</v>
      </c>
      <c r="C118" s="810" t="s">
        <v>223</v>
      </c>
    </row>
    <row r="119" spans="1:3" ht="62.25" customHeight="1">
      <c r="A119" s="978" t="s">
        <v>2402</v>
      </c>
      <c r="B119" s="978"/>
      <c r="C119" s="978"/>
    </row>
  </sheetData>
  <mergeCells count="42">
    <mergeCell ref="B13:C13"/>
    <mergeCell ref="A1:C1"/>
    <mergeCell ref="A2:D2"/>
    <mergeCell ref="A4:D4"/>
    <mergeCell ref="B5:C5"/>
    <mergeCell ref="B6:C6"/>
    <mergeCell ref="B7:C7"/>
    <mergeCell ref="B8:C8"/>
    <mergeCell ref="B9:C9"/>
    <mergeCell ref="B10:C10"/>
    <mergeCell ref="B11:C11"/>
    <mergeCell ref="B12:C12"/>
    <mergeCell ref="B14:C14"/>
    <mergeCell ref="B15:C15"/>
    <mergeCell ref="A16:D16"/>
    <mergeCell ref="A17:D17"/>
    <mergeCell ref="B18:C18"/>
    <mergeCell ref="D18:E18"/>
    <mergeCell ref="B87:C87"/>
    <mergeCell ref="A19:B19"/>
    <mergeCell ref="A42:B42"/>
    <mergeCell ref="B79:C79"/>
    <mergeCell ref="B80:C80"/>
    <mergeCell ref="B81:C81"/>
    <mergeCell ref="B82:C82"/>
    <mergeCell ref="B83:C83"/>
    <mergeCell ref="B84:C84"/>
    <mergeCell ref="B85:C85"/>
    <mergeCell ref="B86:C86"/>
    <mergeCell ref="A77:C77"/>
    <mergeCell ref="A119:C119"/>
    <mergeCell ref="A89:C89"/>
    <mergeCell ref="A96:C96"/>
    <mergeCell ref="B99:C99"/>
    <mergeCell ref="B100:C100"/>
    <mergeCell ref="B101:C101"/>
    <mergeCell ref="B102:C102"/>
    <mergeCell ref="B103:C103"/>
    <mergeCell ref="B104:C104"/>
    <mergeCell ref="B105:C105"/>
    <mergeCell ref="B106:C106"/>
    <mergeCell ref="B107:C107"/>
  </mergeCells>
  <pageMargins left="0.7" right="0.7" top="0.75" bottom="0.75" header="0.3" footer="0.3"/>
  <pageSetup scale="39" fitToHeight="0" orientation="portrait"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2779-7994-4775-B702-35676631B2FE}">
  <sheetPr>
    <tabColor rgb="FF7030A0"/>
    <pageSetUpPr fitToPage="1"/>
  </sheetPr>
  <dimension ref="A1:F90"/>
  <sheetViews>
    <sheetView topLeftCell="A35" zoomScaleNormal="100" workbookViewId="0">
      <selection activeCell="A39" sqref="A39:E39"/>
    </sheetView>
  </sheetViews>
  <sheetFormatPr defaultRowHeight="15" outlineLevelRow="1"/>
  <cols>
    <col min="1" max="1" width="40.5703125" customWidth="1"/>
    <col min="2" max="2" width="68.28515625" customWidth="1"/>
    <col min="3" max="3" width="66" customWidth="1"/>
    <col min="4" max="4" width="38.140625" customWidth="1"/>
    <col min="5" max="5" width="17.85546875" customWidth="1"/>
  </cols>
  <sheetData>
    <row r="1" spans="1:6" ht="26.25" thickBot="1">
      <c r="A1" s="969" t="s">
        <v>2242</v>
      </c>
      <c r="B1" s="969"/>
      <c r="C1" s="969"/>
      <c r="D1" s="543"/>
      <c r="E1" s="543"/>
      <c r="F1" s="186"/>
    </row>
    <row r="2" spans="1:6" ht="29.25" customHeight="1">
      <c r="A2" s="924" t="s">
        <v>2243</v>
      </c>
      <c r="B2" s="924"/>
      <c r="C2" s="924"/>
      <c r="D2" s="924"/>
      <c r="E2" s="167"/>
    </row>
    <row r="3" spans="1:6" ht="23.25" customHeight="1">
      <c r="A3" s="288" t="s">
        <v>1378</v>
      </c>
      <c r="B3" s="167">
        <v>7.16</v>
      </c>
      <c r="C3" s="167"/>
      <c r="D3" s="167"/>
      <c r="E3" s="167"/>
    </row>
    <row r="4" spans="1:6" ht="22.5" customHeight="1" thickBot="1">
      <c r="A4" s="970" t="s">
        <v>2403</v>
      </c>
      <c r="B4" s="970"/>
      <c r="C4" s="970"/>
      <c r="D4" s="970"/>
      <c r="E4" s="543"/>
    </row>
    <row r="5" spans="1:6" ht="15" customHeight="1" thickBot="1">
      <c r="A5" s="844" t="s">
        <v>2404</v>
      </c>
      <c r="B5" s="844" t="s">
        <v>2405</v>
      </c>
      <c r="C5" s="844"/>
      <c r="D5" s="844"/>
      <c r="E5" s="844"/>
    </row>
    <row r="6" spans="1:6" ht="15" customHeight="1">
      <c r="A6" s="370" t="s">
        <v>2406</v>
      </c>
      <c r="B6" s="985" t="s">
        <v>2407</v>
      </c>
      <c r="C6" s="985"/>
      <c r="D6" s="167"/>
      <c r="E6" s="167"/>
    </row>
    <row r="7" spans="1:6" ht="15.75" customHeight="1">
      <c r="A7" s="370" t="s">
        <v>2408</v>
      </c>
      <c r="B7" s="968" t="s">
        <v>2409</v>
      </c>
      <c r="C7" s="968"/>
      <c r="D7" s="167"/>
      <c r="E7" s="167"/>
    </row>
    <row r="8" spans="1:6" ht="15.75" customHeight="1">
      <c r="A8" s="370" t="s">
        <v>1380</v>
      </c>
      <c r="B8" s="968" t="s">
        <v>1902</v>
      </c>
      <c r="C8" s="968"/>
      <c r="D8" s="167"/>
      <c r="E8" s="167"/>
    </row>
    <row r="9" spans="1:6" ht="15" customHeight="1">
      <c r="A9" s="370" t="s">
        <v>1382</v>
      </c>
      <c r="B9" s="968" t="s">
        <v>940</v>
      </c>
      <c r="C9" s="968"/>
      <c r="D9" s="167"/>
      <c r="E9" s="167"/>
    </row>
    <row r="10" spans="1:6" ht="15" customHeight="1">
      <c r="A10" s="370" t="s">
        <v>2410</v>
      </c>
      <c r="B10" s="968" t="s">
        <v>2411</v>
      </c>
      <c r="C10" s="968"/>
      <c r="D10" s="167"/>
      <c r="E10" s="167"/>
    </row>
    <row r="11" spans="1:6" ht="15" customHeight="1">
      <c r="A11" s="370" t="s">
        <v>1384</v>
      </c>
      <c r="B11" s="968" t="s">
        <v>2412</v>
      </c>
      <c r="C11" s="968"/>
      <c r="D11" s="167"/>
      <c r="E11" s="167"/>
    </row>
    <row r="12" spans="1:6" ht="31.5" customHeight="1">
      <c r="A12" s="370" t="s">
        <v>2413</v>
      </c>
      <c r="B12" s="968" t="s">
        <v>1015</v>
      </c>
      <c r="C12" s="968"/>
      <c r="D12" s="167"/>
      <c r="E12" s="167"/>
    </row>
    <row r="13" spans="1:6" ht="15" customHeight="1">
      <c r="A13" s="370" t="s">
        <v>2414</v>
      </c>
      <c r="B13" s="968" t="s">
        <v>2415</v>
      </c>
      <c r="C13" s="968"/>
      <c r="D13" s="167"/>
      <c r="E13" s="167"/>
    </row>
    <row r="14" spans="1:6" ht="15" customHeight="1">
      <c r="A14" s="370" t="s">
        <v>2416</v>
      </c>
      <c r="B14" s="968" t="s">
        <v>940</v>
      </c>
      <c r="C14" s="968"/>
      <c r="D14" s="167"/>
      <c r="E14" s="167"/>
    </row>
    <row r="15" spans="1:6" ht="15" customHeight="1">
      <c r="A15" s="370" t="s">
        <v>2417</v>
      </c>
      <c r="B15" s="803" t="s">
        <v>2418</v>
      </c>
      <c r="C15" s="803"/>
      <c r="D15" s="167"/>
      <c r="E15" s="167"/>
    </row>
    <row r="16" spans="1:6" ht="15" customHeight="1">
      <c r="A16" s="370" t="s">
        <v>1386</v>
      </c>
      <c r="B16" s="803" t="s">
        <v>940</v>
      </c>
      <c r="C16" s="803"/>
      <c r="D16" s="167"/>
      <c r="E16" s="167"/>
    </row>
    <row r="17" spans="1:5" ht="15" customHeight="1">
      <c r="A17" s="370" t="s">
        <v>1388</v>
      </c>
      <c r="B17" s="803" t="s">
        <v>940</v>
      </c>
      <c r="C17" s="803"/>
      <c r="D17" s="167"/>
      <c r="E17" s="167"/>
    </row>
    <row r="18" spans="1:5" ht="15" customHeight="1">
      <c r="A18" s="370" t="s">
        <v>2419</v>
      </c>
      <c r="B18" s="803" t="s">
        <v>940</v>
      </c>
      <c r="C18" s="803"/>
      <c r="D18" s="167"/>
      <c r="E18" s="167"/>
    </row>
    <row r="19" spans="1:5" ht="15" customHeight="1" thickBot="1">
      <c r="A19" s="370" t="s">
        <v>2420</v>
      </c>
      <c r="B19" s="803" t="s">
        <v>940</v>
      </c>
      <c r="C19" s="803"/>
      <c r="D19" s="803"/>
      <c r="E19" s="803"/>
    </row>
    <row r="20" spans="1:5" ht="15" customHeight="1" thickBot="1">
      <c r="A20" s="844" t="s">
        <v>2404</v>
      </c>
      <c r="B20" s="844" t="s">
        <v>2405</v>
      </c>
      <c r="C20" s="844"/>
      <c r="D20" s="844"/>
      <c r="E20" s="844"/>
    </row>
    <row r="21" spans="1:5" ht="15" customHeight="1">
      <c r="A21" s="370" t="s">
        <v>2421</v>
      </c>
      <c r="B21" s="803" t="s">
        <v>940</v>
      </c>
      <c r="C21" s="803"/>
      <c r="D21" s="803"/>
      <c r="E21" s="803"/>
    </row>
    <row r="22" spans="1:5" ht="15" customHeight="1">
      <c r="A22" s="370" t="s">
        <v>2422</v>
      </c>
      <c r="B22" s="803" t="s">
        <v>940</v>
      </c>
      <c r="C22" s="803"/>
    </row>
    <row r="23" spans="1:5" ht="15" customHeight="1">
      <c r="A23" s="370" t="s">
        <v>2423</v>
      </c>
      <c r="B23" s="803" t="s">
        <v>940</v>
      </c>
      <c r="C23" s="803"/>
      <c r="D23" s="803"/>
      <c r="E23" s="803"/>
    </row>
    <row r="24" spans="1:5" ht="15" customHeight="1">
      <c r="A24" s="370" t="s">
        <v>2424</v>
      </c>
      <c r="B24" s="803" t="s">
        <v>940</v>
      </c>
      <c r="C24" s="803"/>
      <c r="D24" s="803"/>
      <c r="E24" s="803"/>
    </row>
    <row r="25" spans="1:5" ht="15" customHeight="1">
      <c r="A25" s="370" t="s">
        <v>2425</v>
      </c>
      <c r="B25" s="803" t="s">
        <v>940</v>
      </c>
      <c r="C25" s="803"/>
      <c r="D25" s="803"/>
      <c r="E25" s="803"/>
    </row>
    <row r="26" spans="1:5" ht="15" customHeight="1">
      <c r="A26" s="370" t="s">
        <v>1398</v>
      </c>
      <c r="B26" s="803" t="s">
        <v>2426</v>
      </c>
      <c r="C26" s="803"/>
      <c r="D26" s="803"/>
      <c r="E26" s="803"/>
    </row>
    <row r="27" spans="1:5" ht="15" customHeight="1">
      <c r="A27" s="370" t="s">
        <v>2427</v>
      </c>
      <c r="B27" s="803" t="s">
        <v>2428</v>
      </c>
      <c r="C27" s="803"/>
      <c r="D27" s="803"/>
      <c r="E27" s="803"/>
    </row>
    <row r="28" spans="1:5" ht="15" customHeight="1">
      <c r="A28" s="370" t="s">
        <v>1400</v>
      </c>
      <c r="B28" s="803" t="s">
        <v>2429</v>
      </c>
      <c r="C28" s="803"/>
      <c r="D28" s="803"/>
      <c r="E28" s="803"/>
    </row>
    <row r="29" spans="1:5" ht="14.25" customHeight="1" thickBot="1">
      <c r="A29" s="970"/>
      <c r="B29" s="970"/>
      <c r="C29" s="970"/>
      <c r="D29" s="970"/>
      <c r="E29" s="543"/>
    </row>
    <row r="30" spans="1:5" ht="39.75" customHeight="1" thickBot="1">
      <c r="A30" s="970" t="s">
        <v>1400</v>
      </c>
      <c r="B30" s="970"/>
      <c r="C30" s="970"/>
      <c r="D30" s="970"/>
      <c r="E30" s="543"/>
    </row>
    <row r="31" spans="1:5" ht="36.75" customHeight="1">
      <c r="A31" s="817"/>
      <c r="B31" s="982" t="s">
        <v>2430</v>
      </c>
      <c r="C31" s="982"/>
      <c r="D31" s="984"/>
      <c r="E31" s="984"/>
    </row>
    <row r="32" spans="1:5" ht="47.25" customHeight="1" thickBot="1">
      <c r="A32" s="979" t="s">
        <v>2431</v>
      </c>
      <c r="B32" s="979"/>
      <c r="C32" s="804" t="s">
        <v>2265</v>
      </c>
      <c r="D32" s="804"/>
    </row>
    <row r="33" spans="1:5" ht="15.75" outlineLevel="1" thickBot="1">
      <c r="A33" s="805" t="s">
        <v>1402</v>
      </c>
      <c r="B33" s="806" t="s">
        <v>234</v>
      </c>
      <c r="C33" s="806" t="s">
        <v>1403</v>
      </c>
      <c r="D33" s="805" t="s">
        <v>1404</v>
      </c>
      <c r="E33" s="807" t="s">
        <v>1405</v>
      </c>
    </row>
    <row r="34" spans="1:5" ht="88.5" customHeight="1" outlineLevel="1">
      <c r="A34" s="808" t="s">
        <v>2266</v>
      </c>
      <c r="B34" s="809" t="s">
        <v>2267</v>
      </c>
      <c r="C34" s="557" t="str">
        <f>Provider!C12</f>
        <v>MCDID = 9 digits.</v>
      </c>
      <c r="D34" s="555" t="s">
        <v>1429</v>
      </c>
      <c r="E34" s="555" t="s">
        <v>223</v>
      </c>
    </row>
    <row r="35" spans="1:5" ht="53.25" customHeight="1" outlineLevel="1">
      <c r="A35" s="808" t="s">
        <v>2268</v>
      </c>
      <c r="B35" s="809" t="s">
        <v>2269</v>
      </c>
      <c r="C35" s="809" t="s">
        <v>2270</v>
      </c>
      <c r="D35" s="810" t="s">
        <v>2271</v>
      </c>
      <c r="E35" s="810" t="s">
        <v>223</v>
      </c>
    </row>
    <row r="36" spans="1:5" ht="150" customHeight="1" outlineLevel="1">
      <c r="A36" s="808" t="s">
        <v>2272</v>
      </c>
      <c r="B36" s="809" t="s">
        <v>2273</v>
      </c>
      <c r="C36" s="809" t="s">
        <v>2274</v>
      </c>
      <c r="D36" s="555" t="s">
        <v>2275</v>
      </c>
      <c r="E36" s="555" t="s">
        <v>223</v>
      </c>
    </row>
    <row r="37" spans="1:5" ht="45.75" customHeight="1" outlineLevel="1">
      <c r="A37" s="808" t="s">
        <v>2276</v>
      </c>
      <c r="B37" s="809" t="s">
        <v>2277</v>
      </c>
      <c r="C37" s="809" t="s">
        <v>2278</v>
      </c>
      <c r="D37" s="555" t="s">
        <v>2275</v>
      </c>
      <c r="E37" s="555" t="s">
        <v>223</v>
      </c>
    </row>
    <row r="38" spans="1:5" ht="46.5" customHeight="1" outlineLevel="1">
      <c r="A38" s="808" t="s">
        <v>166</v>
      </c>
      <c r="B38" s="809" t="s">
        <v>2279</v>
      </c>
      <c r="C38" s="809" t="s">
        <v>2280</v>
      </c>
      <c r="D38" s="555" t="s">
        <v>2280</v>
      </c>
      <c r="E38" s="810" t="s">
        <v>223</v>
      </c>
    </row>
    <row r="39" spans="1:5" ht="54" customHeight="1" outlineLevel="1">
      <c r="A39" s="808" t="s">
        <v>2281</v>
      </c>
      <c r="B39" s="809" t="s">
        <v>2282</v>
      </c>
      <c r="C39" s="809" t="s">
        <v>2281</v>
      </c>
      <c r="D39" s="555" t="s">
        <v>2283</v>
      </c>
      <c r="E39" s="555" t="s">
        <v>223</v>
      </c>
    </row>
    <row r="40" spans="1:5" ht="55.5" customHeight="1" outlineLevel="1">
      <c r="A40" s="808" t="s">
        <v>2284</v>
      </c>
      <c r="B40" s="809" t="s">
        <v>2285</v>
      </c>
      <c r="C40" s="809" t="s">
        <v>2284</v>
      </c>
      <c r="D40" s="555" t="s">
        <v>2286</v>
      </c>
      <c r="E40" s="555" t="s">
        <v>223</v>
      </c>
    </row>
    <row r="41" spans="1:5" ht="68.25" customHeight="1" outlineLevel="1">
      <c r="A41" s="808" t="s">
        <v>1410</v>
      </c>
      <c r="B41" s="809" t="s">
        <v>2287</v>
      </c>
      <c r="C41" s="554" t="s">
        <v>1412</v>
      </c>
      <c r="D41" s="555" t="s">
        <v>1918</v>
      </c>
      <c r="E41" s="555" t="s">
        <v>223</v>
      </c>
    </row>
    <row r="42" spans="1:5" ht="78" customHeight="1" outlineLevel="1">
      <c r="A42" s="808" t="s">
        <v>1407</v>
      </c>
      <c r="B42" s="809" t="s">
        <v>2288</v>
      </c>
      <c r="C42" s="809" t="str">
        <f>Provider!C12</f>
        <v>MCDID = 9 digits.</v>
      </c>
      <c r="D42" s="555" t="s">
        <v>1500</v>
      </c>
      <c r="E42" s="555" t="s">
        <v>223</v>
      </c>
    </row>
    <row r="43" spans="1:5" ht="85.5" customHeight="1" outlineLevel="1">
      <c r="A43" s="808" t="s">
        <v>2289</v>
      </c>
      <c r="B43" s="809" t="s">
        <v>2290</v>
      </c>
      <c r="C43" s="554" t="s">
        <v>1412</v>
      </c>
      <c r="D43" s="395" t="s">
        <v>2291</v>
      </c>
      <c r="E43" s="810" t="s">
        <v>223</v>
      </c>
    </row>
    <row r="44" spans="1:5" ht="48.75" customHeight="1" outlineLevel="1">
      <c r="A44" s="808" t="s">
        <v>2292</v>
      </c>
      <c r="B44" s="809" t="s">
        <v>2293</v>
      </c>
      <c r="C44" s="530" t="s">
        <v>1518</v>
      </c>
      <c r="D44" s="395" t="s">
        <v>2294</v>
      </c>
      <c r="E44" s="555" t="s">
        <v>223</v>
      </c>
    </row>
    <row r="45" spans="1:5" ht="46.5" customHeight="1" outlineLevel="1">
      <c r="A45" s="808" t="s">
        <v>2295</v>
      </c>
      <c r="B45" s="809" t="s">
        <v>2432</v>
      </c>
      <c r="C45" s="809" t="s">
        <v>2297</v>
      </c>
      <c r="D45" s="555" t="s">
        <v>2298</v>
      </c>
      <c r="E45" s="555" t="s">
        <v>223</v>
      </c>
    </row>
    <row r="46" spans="1:5" ht="93" customHeight="1" outlineLevel="1">
      <c r="A46" s="808" t="s">
        <v>2299</v>
      </c>
      <c r="B46" s="809" t="s">
        <v>2433</v>
      </c>
      <c r="C46" s="809" t="s">
        <v>2301</v>
      </c>
      <c r="D46" s="555" t="s">
        <v>2298</v>
      </c>
      <c r="E46" s="555" t="s">
        <v>223</v>
      </c>
    </row>
    <row r="47" spans="1:5" ht="63" customHeight="1" outlineLevel="1">
      <c r="A47" s="808" t="s">
        <v>2302</v>
      </c>
      <c r="B47" s="809" t="s">
        <v>2303</v>
      </c>
      <c r="C47" s="557" t="s">
        <v>1982</v>
      </c>
      <c r="D47" s="555" t="s">
        <v>1983</v>
      </c>
      <c r="E47" s="810" t="s">
        <v>223</v>
      </c>
    </row>
    <row r="48" spans="1:5" ht="111" customHeight="1" outlineLevel="1">
      <c r="A48" s="808" t="s">
        <v>1858</v>
      </c>
      <c r="B48" s="809" t="s">
        <v>2304</v>
      </c>
      <c r="C48" s="558" t="s">
        <v>2305</v>
      </c>
      <c r="D48" s="559" t="s">
        <v>1986</v>
      </c>
      <c r="E48" s="810" t="s">
        <v>1565</v>
      </c>
    </row>
    <row r="49" spans="1:5" ht="111" customHeight="1" outlineLevel="1">
      <c r="A49" s="808" t="s">
        <v>1860</v>
      </c>
      <c r="B49" s="809" t="s">
        <v>2304</v>
      </c>
      <c r="C49" s="558" t="s">
        <v>1987</v>
      </c>
      <c r="D49" s="559" t="s">
        <v>1986</v>
      </c>
      <c r="E49" s="810" t="s">
        <v>1565</v>
      </c>
    </row>
    <row r="50" spans="1:5" ht="111" customHeight="1" outlineLevel="1">
      <c r="A50" s="808" t="s">
        <v>1862</v>
      </c>
      <c r="B50" s="809" t="s">
        <v>2304</v>
      </c>
      <c r="C50" s="558" t="s">
        <v>1988</v>
      </c>
      <c r="D50" s="559" t="s">
        <v>1986</v>
      </c>
      <c r="E50" s="810" t="s">
        <v>1565</v>
      </c>
    </row>
    <row r="51" spans="1:5" ht="111" customHeight="1" outlineLevel="1">
      <c r="A51" s="808" t="s">
        <v>1864</v>
      </c>
      <c r="B51" s="809" t="s">
        <v>2304</v>
      </c>
      <c r="C51" s="558" t="s">
        <v>1989</v>
      </c>
      <c r="D51" s="559" t="s">
        <v>1986</v>
      </c>
      <c r="E51" s="810" t="s">
        <v>1565</v>
      </c>
    </row>
    <row r="52" spans="1:5" ht="93.75" customHeight="1" outlineLevel="1">
      <c r="A52" s="808" t="s">
        <v>2306</v>
      </c>
      <c r="B52" s="809" t="s">
        <v>2307</v>
      </c>
      <c r="C52" s="809" t="s">
        <v>2308</v>
      </c>
      <c r="D52" s="555" t="s">
        <v>2309</v>
      </c>
      <c r="E52" s="555" t="s">
        <v>223</v>
      </c>
    </row>
    <row r="53" spans="1:5" ht="102.75" customHeight="1" outlineLevel="1">
      <c r="A53" s="808" t="s">
        <v>2310</v>
      </c>
      <c r="B53" s="809" t="s">
        <v>2311</v>
      </c>
      <c r="C53" s="600" t="s">
        <v>2312</v>
      </c>
      <c r="D53" s="816" t="s">
        <v>2313</v>
      </c>
      <c r="E53" s="810" t="s">
        <v>223</v>
      </c>
    </row>
    <row r="54" spans="1:5" ht="191.25" customHeight="1" outlineLevel="1">
      <c r="A54" s="808" t="s">
        <v>2314</v>
      </c>
      <c r="B54" s="809" t="s">
        <v>2315</v>
      </c>
      <c r="C54" s="809" t="s">
        <v>2316</v>
      </c>
      <c r="D54" s="810" t="s">
        <v>2317</v>
      </c>
      <c r="E54" s="810" t="s">
        <v>223</v>
      </c>
    </row>
    <row r="55" spans="1:5" ht="60.75" customHeight="1" thickBot="1">
      <c r="A55" s="980" t="s">
        <v>2434</v>
      </c>
      <c r="B55" s="981"/>
      <c r="C55" s="544"/>
      <c r="D55" s="544"/>
    </row>
    <row r="56" spans="1:5" ht="15.75" outlineLevel="1" thickBot="1">
      <c r="A56" s="805" t="s">
        <v>1402</v>
      </c>
      <c r="B56" s="805" t="s">
        <v>234</v>
      </c>
      <c r="C56" s="806" t="s">
        <v>1403</v>
      </c>
      <c r="D56" s="805" t="s">
        <v>1404</v>
      </c>
    </row>
    <row r="57" spans="1:5" ht="45" customHeight="1" outlineLevel="1">
      <c r="A57" s="808" t="s">
        <v>2266</v>
      </c>
      <c r="B57" s="809" t="s">
        <v>2319</v>
      </c>
      <c r="C57" s="809" t="str">
        <f>Provider!C12</f>
        <v>MCDID = 9 digits.</v>
      </c>
      <c r="D57" s="810" t="s">
        <v>2320</v>
      </c>
    </row>
    <row r="58" spans="1:5" ht="45" customHeight="1" outlineLevel="1">
      <c r="A58" s="808" t="s">
        <v>2268</v>
      </c>
      <c r="B58" s="809" t="s">
        <v>2321</v>
      </c>
      <c r="C58" s="809" t="s">
        <v>2322</v>
      </c>
      <c r="D58" s="810" t="s">
        <v>2323</v>
      </c>
    </row>
    <row r="59" spans="1:5" ht="45" customHeight="1" outlineLevel="1">
      <c r="A59" s="808" t="s">
        <v>2272</v>
      </c>
      <c r="B59" s="809" t="s">
        <v>2321</v>
      </c>
      <c r="C59" s="809" t="s">
        <v>2274</v>
      </c>
      <c r="D59" s="810" t="s">
        <v>2320</v>
      </c>
    </row>
    <row r="60" spans="1:5" ht="45" customHeight="1" outlineLevel="1">
      <c r="A60" s="808" t="s">
        <v>2276</v>
      </c>
      <c r="B60" s="809" t="s">
        <v>2321</v>
      </c>
      <c r="C60" s="809" t="s">
        <v>2278</v>
      </c>
      <c r="D60" s="810" t="s">
        <v>2320</v>
      </c>
    </row>
    <row r="61" spans="1:5" ht="45" customHeight="1" outlineLevel="1">
      <c r="A61" s="808" t="s">
        <v>166</v>
      </c>
      <c r="B61" s="809" t="s">
        <v>2319</v>
      </c>
      <c r="C61" s="530" t="s">
        <v>1976</v>
      </c>
      <c r="D61" s="810" t="s">
        <v>1976</v>
      </c>
    </row>
    <row r="62" spans="1:5" ht="45" customHeight="1" outlineLevel="1">
      <c r="A62" s="808" t="s">
        <v>2281</v>
      </c>
      <c r="B62" s="809" t="s">
        <v>2321</v>
      </c>
      <c r="C62" s="809" t="s">
        <v>2281</v>
      </c>
      <c r="D62" s="810" t="s">
        <v>2320</v>
      </c>
    </row>
    <row r="63" spans="1:5" ht="45" customHeight="1" outlineLevel="1">
      <c r="A63" s="808" t="s">
        <v>2284</v>
      </c>
      <c r="B63" s="809" t="s">
        <v>2321</v>
      </c>
      <c r="C63" s="809" t="s">
        <v>2284</v>
      </c>
      <c r="D63" s="810" t="s">
        <v>2320</v>
      </c>
    </row>
    <row r="64" spans="1:5" ht="45" customHeight="1" outlineLevel="1">
      <c r="A64" s="808" t="s">
        <v>1410</v>
      </c>
      <c r="B64" s="809" t="s">
        <v>2319</v>
      </c>
      <c r="C64" s="809" t="s">
        <v>1412</v>
      </c>
      <c r="D64" s="810" t="s">
        <v>2291</v>
      </c>
    </row>
    <row r="65" spans="1:4" ht="45" customHeight="1" outlineLevel="1">
      <c r="A65" s="808" t="s">
        <v>1407</v>
      </c>
      <c r="B65" s="809" t="s">
        <v>2319</v>
      </c>
      <c r="C65" s="809" t="str">
        <f>Provider!C12</f>
        <v>MCDID = 9 digits.</v>
      </c>
      <c r="D65" s="555" t="s">
        <v>1500</v>
      </c>
    </row>
    <row r="66" spans="1:4" ht="45" customHeight="1" outlineLevel="1">
      <c r="A66" s="808" t="s">
        <v>2289</v>
      </c>
      <c r="B66" s="809" t="s">
        <v>2319</v>
      </c>
      <c r="C66" s="530" t="s">
        <v>1412</v>
      </c>
      <c r="D66" s="395" t="s">
        <v>1918</v>
      </c>
    </row>
    <row r="67" spans="1:4" ht="45" customHeight="1" outlineLevel="1">
      <c r="A67" s="808" t="s">
        <v>2292</v>
      </c>
      <c r="B67" s="809" t="s">
        <v>2319</v>
      </c>
      <c r="C67" s="530" t="s">
        <v>1518</v>
      </c>
      <c r="D67" s="395" t="s">
        <v>1500</v>
      </c>
    </row>
    <row r="68" spans="1:4" ht="45" customHeight="1" outlineLevel="1">
      <c r="A68" s="808" t="s">
        <v>2295</v>
      </c>
      <c r="B68" s="809" t="s">
        <v>2321</v>
      </c>
      <c r="C68" s="809" t="s">
        <v>2297</v>
      </c>
      <c r="D68" s="810" t="s">
        <v>1680</v>
      </c>
    </row>
    <row r="69" spans="1:4" ht="45" customHeight="1" outlineLevel="1">
      <c r="A69" s="808" t="s">
        <v>2299</v>
      </c>
      <c r="B69" s="809" t="s">
        <v>2435</v>
      </c>
      <c r="C69" s="809" t="s">
        <v>2297</v>
      </c>
      <c r="D69" s="810" t="s">
        <v>1680</v>
      </c>
    </row>
    <row r="70" spans="1:4" ht="45" customHeight="1" outlineLevel="1">
      <c r="A70" s="808" t="s">
        <v>2302</v>
      </c>
      <c r="B70" s="809" t="s">
        <v>2319</v>
      </c>
      <c r="C70" s="530" t="s">
        <v>1982</v>
      </c>
      <c r="D70" s="555" t="s">
        <v>2113</v>
      </c>
    </row>
    <row r="71" spans="1:4" ht="45" customHeight="1" outlineLevel="1">
      <c r="A71" s="808" t="s">
        <v>1858</v>
      </c>
      <c r="B71" s="809" t="s">
        <v>2319</v>
      </c>
      <c r="C71" s="600" t="s">
        <v>2326</v>
      </c>
      <c r="D71" s="816" t="s">
        <v>2327</v>
      </c>
    </row>
    <row r="72" spans="1:4" ht="45" customHeight="1" outlineLevel="1">
      <c r="A72" s="808" t="s">
        <v>1860</v>
      </c>
      <c r="B72" s="809" t="s">
        <v>2319</v>
      </c>
      <c r="C72" s="600" t="s">
        <v>2328</v>
      </c>
      <c r="D72" s="816" t="s">
        <v>2327</v>
      </c>
    </row>
    <row r="73" spans="1:4" ht="45" customHeight="1" outlineLevel="1">
      <c r="A73" s="808" t="s">
        <v>1862</v>
      </c>
      <c r="B73" s="809" t="s">
        <v>2319</v>
      </c>
      <c r="C73" s="600" t="s">
        <v>2329</v>
      </c>
      <c r="D73" s="816" t="s">
        <v>2327</v>
      </c>
    </row>
    <row r="74" spans="1:4" ht="45" customHeight="1" outlineLevel="1">
      <c r="A74" s="808" t="s">
        <v>1864</v>
      </c>
      <c r="B74" s="809" t="s">
        <v>2319</v>
      </c>
      <c r="C74" s="600" t="s">
        <v>2330</v>
      </c>
      <c r="D74" s="816" t="s">
        <v>2327</v>
      </c>
    </row>
    <row r="75" spans="1:4" ht="45" customHeight="1" outlineLevel="1">
      <c r="A75" s="808" t="s">
        <v>2306</v>
      </c>
      <c r="B75" s="809" t="s">
        <v>2331</v>
      </c>
      <c r="C75" s="809" t="s">
        <v>2332</v>
      </c>
      <c r="D75" s="810" t="s">
        <v>2320</v>
      </c>
    </row>
    <row r="76" spans="1:4" ht="45" customHeight="1" outlineLevel="1">
      <c r="A76" s="808" t="s">
        <v>2310</v>
      </c>
      <c r="B76" s="809" t="s">
        <v>2321</v>
      </c>
      <c r="C76" s="600" t="s">
        <v>2312</v>
      </c>
      <c r="D76" s="816" t="s">
        <v>2333</v>
      </c>
    </row>
    <row r="77" spans="1:4" ht="45" customHeight="1" outlineLevel="1">
      <c r="A77" s="808" t="s">
        <v>2314</v>
      </c>
      <c r="B77" s="809" t="s">
        <v>2321</v>
      </c>
      <c r="C77" s="809" t="s">
        <v>2316</v>
      </c>
      <c r="D77" s="810" t="s">
        <v>2334</v>
      </c>
    </row>
    <row r="78" spans="1:4" ht="102" customHeight="1" outlineLevel="1">
      <c r="A78" s="808" t="s">
        <v>2118</v>
      </c>
      <c r="B78" s="558" t="s">
        <v>2119</v>
      </c>
      <c r="C78" s="530" t="s">
        <v>2120</v>
      </c>
      <c r="D78" s="555" t="s">
        <v>2121</v>
      </c>
    </row>
    <row r="79" spans="1:4" ht="83.25" customHeight="1" outlineLevel="1">
      <c r="A79" s="808" t="s">
        <v>2122</v>
      </c>
      <c r="B79" s="558" t="s">
        <v>2123</v>
      </c>
      <c r="C79" s="530" t="s">
        <v>2124</v>
      </c>
      <c r="D79" s="555" t="s">
        <v>2121</v>
      </c>
    </row>
    <row r="80" spans="1:4" ht="85.5" customHeight="1" outlineLevel="1">
      <c r="A80" s="808" t="s">
        <v>2099</v>
      </c>
      <c r="B80" s="809" t="s">
        <v>2335</v>
      </c>
      <c r="C80" s="809" t="s">
        <v>2336</v>
      </c>
      <c r="D80" s="810" t="s">
        <v>2320</v>
      </c>
    </row>
    <row r="81" spans="1:4" ht="45" customHeight="1" outlineLevel="1">
      <c r="A81" s="808" t="s">
        <v>2337</v>
      </c>
      <c r="B81" s="809" t="s">
        <v>2338</v>
      </c>
      <c r="C81" s="530" t="s">
        <v>2116</v>
      </c>
      <c r="D81" s="555" t="s">
        <v>2117</v>
      </c>
    </row>
    <row r="82" spans="1:4" ht="45" customHeight="1" outlineLevel="1">
      <c r="A82" s="808" t="s">
        <v>2339</v>
      </c>
      <c r="B82" s="809" t="s">
        <v>2340</v>
      </c>
      <c r="C82" s="809" t="s">
        <v>2341</v>
      </c>
      <c r="D82" s="810" t="s">
        <v>2342</v>
      </c>
    </row>
    <row r="83" spans="1:4" ht="96" customHeight="1" outlineLevel="1">
      <c r="A83" s="808" t="s">
        <v>2343</v>
      </c>
      <c r="B83" s="809" t="s">
        <v>2344</v>
      </c>
      <c r="C83" s="809" t="s">
        <v>2345</v>
      </c>
      <c r="D83" s="810" t="s">
        <v>2346</v>
      </c>
    </row>
    <row r="84" spans="1:4" ht="47.25" customHeight="1" outlineLevel="1">
      <c r="A84" s="808" t="s">
        <v>2347</v>
      </c>
      <c r="B84" s="809" t="s">
        <v>2348</v>
      </c>
      <c r="C84" s="809" t="s">
        <v>2349</v>
      </c>
      <c r="D84" s="810" t="s">
        <v>2320</v>
      </c>
    </row>
    <row r="85" spans="1:4" ht="131.25" customHeight="1" outlineLevel="1">
      <c r="A85" s="808" t="s">
        <v>2350</v>
      </c>
      <c r="B85" s="809" t="s">
        <v>2351</v>
      </c>
      <c r="C85" s="809" t="s">
        <v>2352</v>
      </c>
      <c r="D85" s="810" t="s">
        <v>2353</v>
      </c>
    </row>
    <row r="86" spans="1:4" ht="409.5" customHeight="1" outlineLevel="1">
      <c r="A86" s="808" t="s">
        <v>2354</v>
      </c>
      <c r="B86" s="809" t="s">
        <v>2355</v>
      </c>
      <c r="C86" s="809" t="s">
        <v>2356</v>
      </c>
      <c r="D86" s="812" t="s">
        <v>2357</v>
      </c>
    </row>
    <row r="87" spans="1:4" ht="329.25" customHeight="1" outlineLevel="1">
      <c r="A87" s="808"/>
      <c r="B87" s="811"/>
      <c r="C87" s="809" t="s">
        <v>2358</v>
      </c>
      <c r="D87" s="812"/>
    </row>
    <row r="88" spans="1:4" ht="192" customHeight="1" outlineLevel="1">
      <c r="A88" s="813"/>
      <c r="B88" s="814"/>
      <c r="C88" s="809" t="s">
        <v>2359</v>
      </c>
      <c r="D88" s="812"/>
    </row>
    <row r="89" spans="1:4" s="3" customFormat="1" ht="36">
      <c r="A89" s="847" t="s">
        <v>2436</v>
      </c>
      <c r="B89" s="814"/>
      <c r="C89" s="845"/>
      <c r="D89" s="846"/>
    </row>
    <row r="90" spans="1:4">
      <c r="A90" s="613"/>
    </row>
  </sheetData>
  <mergeCells count="18">
    <mergeCell ref="B13:C13"/>
    <mergeCell ref="A1:C1"/>
    <mergeCell ref="A2:D2"/>
    <mergeCell ref="A4:D4"/>
    <mergeCell ref="B6:C6"/>
    <mergeCell ref="B7:C7"/>
    <mergeCell ref="B8:C8"/>
    <mergeCell ref="B9:C9"/>
    <mergeCell ref="B10:C10"/>
    <mergeCell ref="B11:C11"/>
    <mergeCell ref="B12:C12"/>
    <mergeCell ref="A32:B32"/>
    <mergeCell ref="A55:B55"/>
    <mergeCell ref="B14:C14"/>
    <mergeCell ref="A29:D29"/>
    <mergeCell ref="A30:D30"/>
    <mergeCell ref="B31:C31"/>
    <mergeCell ref="D31:E31"/>
  </mergeCells>
  <pageMargins left="0.7" right="0.7" top="0.75" bottom="0.75" header="0.3" footer="0.3"/>
  <pageSetup scale="39" fitToHeight="0"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61A5D-DF92-4DD7-9D83-F84950FFF272}">
  <sheetPr>
    <tabColor rgb="FF7030A0"/>
    <pageSetUpPr fitToPage="1"/>
  </sheetPr>
  <dimension ref="A1:E116"/>
  <sheetViews>
    <sheetView topLeftCell="A21" zoomScaleNormal="100" workbookViewId="0">
      <selection activeCell="E25" sqref="E25"/>
    </sheetView>
  </sheetViews>
  <sheetFormatPr defaultRowHeight="15" outlineLevelRow="1"/>
  <cols>
    <col min="1" max="1" width="51.85546875" bestFit="1" customWidth="1"/>
    <col min="2" max="2" width="94" customWidth="1"/>
    <col min="3" max="3" width="59.85546875" customWidth="1"/>
    <col min="4" max="4" width="37.5703125" customWidth="1"/>
    <col min="5" max="5" width="19.42578125" bestFit="1" customWidth="1"/>
  </cols>
  <sheetData>
    <row r="1" spans="1:5" ht="26.25" thickBot="1">
      <c r="A1" s="969" t="s">
        <v>2437</v>
      </c>
      <c r="B1" s="969"/>
      <c r="C1" s="969"/>
      <c r="D1" s="543"/>
      <c r="E1" s="543"/>
    </row>
    <row r="2" spans="1:5" ht="32.25" customHeight="1">
      <c r="A2" s="924" t="s">
        <v>2438</v>
      </c>
      <c r="B2" s="924"/>
      <c r="C2" s="924"/>
      <c r="D2" s="924"/>
      <c r="E2" s="167"/>
    </row>
    <row r="3" spans="1:5" ht="21" customHeight="1">
      <c r="A3" s="288" t="s">
        <v>1378</v>
      </c>
      <c r="B3" s="167">
        <v>7.15</v>
      </c>
      <c r="C3" s="167"/>
      <c r="D3" s="167"/>
      <c r="E3" s="167"/>
    </row>
    <row r="4" spans="1:5" ht="29.25" thickBot="1">
      <c r="A4" s="970" t="s">
        <v>2439</v>
      </c>
      <c r="B4" s="970"/>
      <c r="C4" s="970"/>
      <c r="D4" s="970"/>
      <c r="E4" s="543"/>
    </row>
    <row r="5" spans="1:5" ht="15.75" customHeight="1">
      <c r="A5" s="369" t="s">
        <v>2245</v>
      </c>
      <c r="B5" s="982" t="s">
        <v>2246</v>
      </c>
      <c r="C5" s="982"/>
      <c r="D5" s="167"/>
      <c r="E5" s="167"/>
    </row>
    <row r="6" spans="1:5" ht="15.75" customHeight="1">
      <c r="A6" s="370" t="s">
        <v>2247</v>
      </c>
      <c r="B6" s="968" t="s">
        <v>1530</v>
      </c>
      <c r="C6" s="968"/>
      <c r="D6" s="167"/>
      <c r="E6" s="167"/>
    </row>
    <row r="7" spans="1:5" ht="15.75" customHeight="1">
      <c r="A7" s="370" t="s">
        <v>2248</v>
      </c>
      <c r="B7" s="968" t="s">
        <v>2249</v>
      </c>
      <c r="C7" s="968"/>
      <c r="D7" s="167"/>
      <c r="E7" s="167"/>
    </row>
    <row r="8" spans="1:5" ht="15.75" customHeight="1">
      <c r="A8" s="370" t="s">
        <v>2250</v>
      </c>
      <c r="B8" s="968" t="s">
        <v>2251</v>
      </c>
      <c r="C8" s="968"/>
      <c r="D8" s="167"/>
      <c r="E8" s="167"/>
    </row>
    <row r="9" spans="1:5" ht="15.75" customHeight="1">
      <c r="A9" s="370" t="s">
        <v>2252</v>
      </c>
      <c r="B9" s="968" t="s">
        <v>1397</v>
      </c>
      <c r="C9" s="968"/>
      <c r="D9" s="167"/>
      <c r="E9" s="167"/>
    </row>
    <row r="10" spans="1:5" ht="15.75" customHeight="1">
      <c r="A10" s="370" t="s">
        <v>2253</v>
      </c>
      <c r="B10" s="968" t="s">
        <v>2254</v>
      </c>
      <c r="C10" s="968"/>
      <c r="D10" s="167"/>
      <c r="E10" s="167"/>
    </row>
    <row r="11" spans="1:5" ht="51" customHeight="1">
      <c r="A11" s="835" t="s">
        <v>2255</v>
      </c>
      <c r="B11" s="968" t="s">
        <v>2440</v>
      </c>
      <c r="C11" s="968"/>
      <c r="D11" s="167"/>
      <c r="E11" s="167"/>
    </row>
    <row r="12" spans="1:5" ht="15.75" customHeight="1">
      <c r="A12" s="370" t="s">
        <v>2257</v>
      </c>
      <c r="B12" s="968" t="s">
        <v>2258</v>
      </c>
      <c r="C12" s="968"/>
      <c r="D12" s="803"/>
      <c r="E12" s="803"/>
    </row>
    <row r="13" spans="1:5" ht="15.75" customHeight="1">
      <c r="A13" s="370" t="s">
        <v>1392</v>
      </c>
      <c r="B13" s="968" t="s">
        <v>2441</v>
      </c>
      <c r="C13" s="968"/>
      <c r="D13" s="167"/>
      <c r="E13" s="167"/>
    </row>
    <row r="14" spans="1:5" ht="15.75" customHeight="1">
      <c r="A14" s="370" t="s">
        <v>2260</v>
      </c>
      <c r="B14" s="968" t="s">
        <v>2442</v>
      </c>
      <c r="C14" s="968"/>
    </row>
    <row r="15" spans="1:5" ht="15.75" customHeight="1">
      <c r="A15" s="370" t="s">
        <v>1398</v>
      </c>
      <c r="B15" s="968" t="s">
        <v>2443</v>
      </c>
      <c r="C15" s="968"/>
      <c r="D15" s="167"/>
      <c r="E15" s="167"/>
    </row>
    <row r="16" spans="1:5" ht="40.5" customHeight="1" thickBot="1">
      <c r="A16" s="970" t="s">
        <v>1400</v>
      </c>
      <c r="B16" s="970"/>
      <c r="C16" s="970"/>
      <c r="D16" s="970"/>
      <c r="E16" s="543"/>
    </row>
    <row r="17" spans="1:5" ht="42" customHeight="1">
      <c r="A17" s="827"/>
      <c r="B17" s="982" t="s">
        <v>2263</v>
      </c>
      <c r="C17" s="982"/>
      <c r="D17" s="827"/>
      <c r="E17" s="827"/>
    </row>
    <row r="18" spans="1:5" ht="29.25" thickBot="1">
      <c r="A18" s="544" t="s">
        <v>2444</v>
      </c>
      <c r="B18" s="804"/>
      <c r="C18" s="804"/>
      <c r="D18" s="804"/>
    </row>
    <row r="19" spans="1:5" ht="15.75" thickBot="1">
      <c r="A19" s="805" t="s">
        <v>1402</v>
      </c>
      <c r="B19" s="806" t="s">
        <v>234</v>
      </c>
      <c r="C19" s="806" t="s">
        <v>1403</v>
      </c>
      <c r="D19" s="805" t="s">
        <v>1404</v>
      </c>
      <c r="E19" s="807" t="s">
        <v>1405</v>
      </c>
    </row>
    <row r="20" spans="1:5" ht="68.25" customHeight="1">
      <c r="A20" s="808" t="s">
        <v>2266</v>
      </c>
      <c r="B20" s="809" t="s">
        <v>2445</v>
      </c>
      <c r="C20" s="557" t="str">
        <f>Provider!C12</f>
        <v>MCDID = 9 digits.</v>
      </c>
      <c r="D20" s="555" t="s">
        <v>2446</v>
      </c>
      <c r="E20" s="555" t="s">
        <v>223</v>
      </c>
    </row>
    <row r="21" spans="1:5" ht="44.25" customHeight="1">
      <c r="A21" s="808" t="s">
        <v>2268</v>
      </c>
      <c r="B21" s="809" t="s">
        <v>2447</v>
      </c>
      <c r="C21" s="809" t="s">
        <v>2448</v>
      </c>
      <c r="D21" s="810" t="s">
        <v>2449</v>
      </c>
      <c r="E21" s="810" t="s">
        <v>223</v>
      </c>
    </row>
    <row r="22" spans="1:5" ht="132" customHeight="1">
      <c r="A22" s="808" t="s">
        <v>2272</v>
      </c>
      <c r="B22" s="809" t="s">
        <v>2450</v>
      </c>
      <c r="C22" s="809" t="s">
        <v>2274</v>
      </c>
      <c r="D22" s="555" t="s">
        <v>2451</v>
      </c>
      <c r="E22" s="555" t="s">
        <v>223</v>
      </c>
    </row>
    <row r="23" spans="1:5" ht="53.25" customHeight="1">
      <c r="A23" s="808" t="s">
        <v>2276</v>
      </c>
      <c r="B23" s="809" t="s">
        <v>2452</v>
      </c>
      <c r="C23" s="809" t="s">
        <v>2278</v>
      </c>
      <c r="D23" s="555" t="s">
        <v>2275</v>
      </c>
      <c r="E23" s="555" t="s">
        <v>223</v>
      </c>
    </row>
    <row r="24" spans="1:5" ht="54" customHeight="1">
      <c r="A24" s="808" t="s">
        <v>166</v>
      </c>
      <c r="B24" s="809" t="s">
        <v>2453</v>
      </c>
      <c r="C24" s="809" t="s">
        <v>2280</v>
      </c>
      <c r="D24" s="555" t="s">
        <v>2280</v>
      </c>
      <c r="E24" s="810" t="s">
        <v>223</v>
      </c>
    </row>
    <row r="25" spans="1:5" ht="43.5" customHeight="1">
      <c r="A25" s="808" t="s">
        <v>2281</v>
      </c>
      <c r="B25" s="809" t="s">
        <v>2282</v>
      </c>
      <c r="C25" s="809" t="s">
        <v>2281</v>
      </c>
      <c r="D25" s="555" t="s">
        <v>2283</v>
      </c>
      <c r="E25" s="555" t="s">
        <v>223</v>
      </c>
    </row>
    <row r="26" spans="1:5" ht="35.25" customHeight="1">
      <c r="A26" s="808" t="s">
        <v>2284</v>
      </c>
      <c r="B26" s="809" t="s">
        <v>2454</v>
      </c>
      <c r="C26" s="809" t="s">
        <v>2284</v>
      </c>
      <c r="D26" s="555" t="s">
        <v>2286</v>
      </c>
      <c r="E26" s="555" t="s">
        <v>223</v>
      </c>
    </row>
    <row r="27" spans="1:5" ht="42.75" customHeight="1">
      <c r="A27" s="808" t="s">
        <v>1410</v>
      </c>
      <c r="B27" s="809" t="s">
        <v>2287</v>
      </c>
      <c r="C27" s="554" t="s">
        <v>1412</v>
      </c>
      <c r="D27" s="555" t="s">
        <v>1918</v>
      </c>
      <c r="E27" s="555" t="s">
        <v>223</v>
      </c>
    </row>
    <row r="28" spans="1:5" ht="33.75" customHeight="1">
      <c r="A28" s="808" t="s">
        <v>1407</v>
      </c>
      <c r="B28" s="809" t="s">
        <v>2288</v>
      </c>
      <c r="C28" s="809" t="str">
        <f>Provider!C12</f>
        <v>MCDID = 9 digits.</v>
      </c>
      <c r="D28" s="555" t="s">
        <v>1500</v>
      </c>
      <c r="E28" s="555" t="s">
        <v>223</v>
      </c>
    </row>
    <row r="29" spans="1:5" ht="33" customHeight="1">
      <c r="A29" s="808" t="s">
        <v>2289</v>
      </c>
      <c r="B29" s="809" t="s">
        <v>2290</v>
      </c>
      <c r="C29" s="554" t="s">
        <v>1412</v>
      </c>
      <c r="D29" s="395" t="s">
        <v>2291</v>
      </c>
      <c r="E29" s="810" t="s">
        <v>223</v>
      </c>
    </row>
    <row r="30" spans="1:5" ht="33.75" customHeight="1">
      <c r="A30" s="808" t="s">
        <v>2292</v>
      </c>
      <c r="B30" s="809" t="s">
        <v>2293</v>
      </c>
      <c r="C30" s="530" t="s">
        <v>1518</v>
      </c>
      <c r="D30" s="395" t="s">
        <v>2294</v>
      </c>
      <c r="E30" s="555" t="s">
        <v>223</v>
      </c>
    </row>
    <row r="31" spans="1:5" ht="32.25" customHeight="1">
      <c r="A31" s="808" t="s">
        <v>2295</v>
      </c>
      <c r="B31" s="809" t="s">
        <v>2455</v>
      </c>
      <c r="C31" s="809" t="s">
        <v>2297</v>
      </c>
      <c r="D31" s="555" t="s">
        <v>2298</v>
      </c>
      <c r="E31" s="555" t="s">
        <v>223</v>
      </c>
    </row>
    <row r="32" spans="1:5" ht="39" customHeight="1">
      <c r="A32" s="808" t="s">
        <v>2299</v>
      </c>
      <c r="B32" s="809" t="s">
        <v>2456</v>
      </c>
      <c r="C32" s="809" t="s">
        <v>2301</v>
      </c>
      <c r="D32" s="555" t="s">
        <v>2298</v>
      </c>
      <c r="E32" s="555" t="s">
        <v>223</v>
      </c>
    </row>
    <row r="33" spans="1:5" ht="33">
      <c r="A33" s="808" t="s">
        <v>2302</v>
      </c>
      <c r="B33" s="809" t="s">
        <v>2303</v>
      </c>
      <c r="C33" s="557" t="s">
        <v>1982</v>
      </c>
      <c r="D33" s="555" t="s">
        <v>1983</v>
      </c>
      <c r="E33" s="810" t="s">
        <v>223</v>
      </c>
    </row>
    <row r="34" spans="1:5" ht="84.95" customHeight="1">
      <c r="A34" s="808" t="s">
        <v>1858</v>
      </c>
      <c r="B34" s="809" t="s">
        <v>2304</v>
      </c>
      <c r="C34" s="558" t="s">
        <v>2457</v>
      </c>
      <c r="D34" s="559" t="s">
        <v>1986</v>
      </c>
      <c r="E34" s="810" t="s">
        <v>1565</v>
      </c>
    </row>
    <row r="35" spans="1:5" ht="84.95" customHeight="1">
      <c r="A35" s="808" t="s">
        <v>1860</v>
      </c>
      <c r="B35" s="809" t="s">
        <v>2304</v>
      </c>
      <c r="C35" s="558" t="s">
        <v>1987</v>
      </c>
      <c r="D35" s="559" t="s">
        <v>1986</v>
      </c>
      <c r="E35" s="810" t="s">
        <v>1565</v>
      </c>
    </row>
    <row r="36" spans="1:5" ht="84.95" customHeight="1">
      <c r="A36" s="808" t="s">
        <v>1862</v>
      </c>
      <c r="B36" s="809" t="s">
        <v>2304</v>
      </c>
      <c r="C36" s="558" t="s">
        <v>1988</v>
      </c>
      <c r="D36" s="559" t="s">
        <v>1986</v>
      </c>
      <c r="E36" s="810" t="s">
        <v>1565</v>
      </c>
    </row>
    <row r="37" spans="1:5" ht="84.95" customHeight="1">
      <c r="A37" s="808" t="s">
        <v>1864</v>
      </c>
      <c r="B37" s="809" t="s">
        <v>2304</v>
      </c>
      <c r="C37" s="558" t="s">
        <v>1989</v>
      </c>
      <c r="D37" s="559" t="s">
        <v>1986</v>
      </c>
      <c r="E37" s="810" t="s">
        <v>1565</v>
      </c>
    </row>
    <row r="38" spans="1:5" ht="84.95" customHeight="1">
      <c r="A38" s="808" t="s">
        <v>2306</v>
      </c>
      <c r="B38" s="809" t="s">
        <v>2458</v>
      </c>
      <c r="C38" s="809" t="s">
        <v>2459</v>
      </c>
      <c r="D38" s="555" t="s">
        <v>2309</v>
      </c>
      <c r="E38" s="810" t="s">
        <v>223</v>
      </c>
    </row>
    <row r="39" spans="1:5" ht="84.95" customHeight="1">
      <c r="A39" s="808" t="s">
        <v>2310</v>
      </c>
      <c r="B39" s="809" t="s">
        <v>2311</v>
      </c>
      <c r="C39" s="600" t="s">
        <v>2460</v>
      </c>
      <c r="D39" s="816" t="s">
        <v>2461</v>
      </c>
      <c r="E39" s="810" t="s">
        <v>223</v>
      </c>
    </row>
    <row r="40" spans="1:5" ht="108" customHeight="1">
      <c r="A40" s="808" t="s">
        <v>2314</v>
      </c>
      <c r="B40" s="809" t="s">
        <v>2315</v>
      </c>
      <c r="C40" s="809" t="s">
        <v>2316</v>
      </c>
      <c r="D40" s="810" t="s">
        <v>2317</v>
      </c>
      <c r="E40" s="810" t="s">
        <v>223</v>
      </c>
    </row>
    <row r="41" spans="1:5" ht="53.25" customHeight="1">
      <c r="A41" s="819" t="s">
        <v>2462</v>
      </c>
      <c r="B41" s="818" t="s">
        <v>2463</v>
      </c>
      <c r="C41" s="820" t="s">
        <v>2464</v>
      </c>
      <c r="D41" s="816" t="s">
        <v>2465</v>
      </c>
      <c r="E41" s="810" t="s">
        <v>223</v>
      </c>
    </row>
    <row r="42" spans="1:5" ht="84.75" customHeight="1">
      <c r="A42" s="808" t="s">
        <v>2466</v>
      </c>
      <c r="B42" s="809" t="s">
        <v>2467</v>
      </c>
      <c r="C42" s="600" t="s">
        <v>2468</v>
      </c>
      <c r="D42" s="555" t="s">
        <v>2469</v>
      </c>
      <c r="E42" s="810" t="s">
        <v>223</v>
      </c>
    </row>
    <row r="43" spans="1:5" ht="38.25" customHeight="1">
      <c r="A43" s="819" t="s">
        <v>2470</v>
      </c>
      <c r="B43" s="818" t="s">
        <v>2471</v>
      </c>
      <c r="C43" s="820" t="s">
        <v>2472</v>
      </c>
      <c r="D43" s="810" t="s">
        <v>2298</v>
      </c>
      <c r="E43" s="810" t="s">
        <v>223</v>
      </c>
    </row>
    <row r="44" spans="1:5" ht="60.75" customHeight="1">
      <c r="A44" s="819" t="s">
        <v>2473</v>
      </c>
      <c r="B44" s="818" t="s">
        <v>2474</v>
      </c>
      <c r="C44" s="820" t="s">
        <v>2475</v>
      </c>
      <c r="D44" s="810" t="s">
        <v>2476</v>
      </c>
      <c r="E44" s="810" t="s">
        <v>1224</v>
      </c>
    </row>
    <row r="45" spans="1:5" ht="60.75" customHeight="1" thickBot="1">
      <c r="A45" s="980" t="s">
        <v>2477</v>
      </c>
      <c r="B45" s="981"/>
      <c r="C45" s="544"/>
      <c r="D45" s="544"/>
    </row>
    <row r="46" spans="1:5" ht="15.75" outlineLevel="1" thickBot="1">
      <c r="A46" s="805" t="s">
        <v>1402</v>
      </c>
      <c r="B46" s="805" t="s">
        <v>234</v>
      </c>
      <c r="C46" s="806" t="s">
        <v>1403</v>
      </c>
      <c r="D46" s="805" t="s">
        <v>1404</v>
      </c>
    </row>
    <row r="47" spans="1:5" ht="45" hidden="1" customHeight="1" outlineLevel="1">
      <c r="A47" s="808" t="s">
        <v>2266</v>
      </c>
      <c r="B47" s="809" t="s">
        <v>2319</v>
      </c>
      <c r="C47" s="809" t="str">
        <f>Provider!C17</f>
        <v>Yes</v>
      </c>
      <c r="D47" s="810" t="s">
        <v>2320</v>
      </c>
    </row>
    <row r="48" spans="1:5" ht="45" hidden="1" customHeight="1" outlineLevel="1">
      <c r="A48" s="808" t="s">
        <v>2268</v>
      </c>
      <c r="B48" s="809" t="s">
        <v>2321</v>
      </c>
      <c r="C48" s="809" t="s">
        <v>2322</v>
      </c>
      <c r="D48" s="810" t="s">
        <v>2323</v>
      </c>
    </row>
    <row r="49" spans="1:4" ht="45" hidden="1" customHeight="1" outlineLevel="1">
      <c r="A49" s="808" t="s">
        <v>2272</v>
      </c>
      <c r="B49" s="809" t="s">
        <v>2321</v>
      </c>
      <c r="C49" s="809" t="s">
        <v>2274</v>
      </c>
      <c r="D49" s="810" t="s">
        <v>2320</v>
      </c>
    </row>
    <row r="50" spans="1:4" ht="45" hidden="1" customHeight="1" outlineLevel="1">
      <c r="A50" s="808" t="s">
        <v>2276</v>
      </c>
      <c r="B50" s="809" t="s">
        <v>2321</v>
      </c>
      <c r="C50" s="809" t="s">
        <v>2278</v>
      </c>
      <c r="D50" s="810" t="s">
        <v>2320</v>
      </c>
    </row>
    <row r="51" spans="1:4" ht="45" hidden="1" customHeight="1" outlineLevel="1">
      <c r="A51" s="808" t="s">
        <v>166</v>
      </c>
      <c r="B51" s="809" t="s">
        <v>2319</v>
      </c>
      <c r="C51" s="530" t="s">
        <v>1976</v>
      </c>
      <c r="D51" s="810" t="s">
        <v>1976</v>
      </c>
    </row>
    <row r="52" spans="1:4" ht="45" hidden="1" customHeight="1" outlineLevel="1">
      <c r="A52" s="808" t="s">
        <v>2281</v>
      </c>
      <c r="B52" s="809" t="s">
        <v>2321</v>
      </c>
      <c r="C52" s="809" t="s">
        <v>2281</v>
      </c>
      <c r="D52" s="810" t="s">
        <v>2320</v>
      </c>
    </row>
    <row r="53" spans="1:4" ht="45" customHeight="1" outlineLevel="1">
      <c r="A53" s="808" t="s">
        <v>2284</v>
      </c>
      <c r="B53" s="809" t="s">
        <v>2321</v>
      </c>
      <c r="C53" s="809" t="s">
        <v>2284</v>
      </c>
      <c r="D53" s="810" t="s">
        <v>2320</v>
      </c>
    </row>
    <row r="54" spans="1:4" ht="45" hidden="1" customHeight="1" outlineLevel="1">
      <c r="A54" s="808" t="s">
        <v>1410</v>
      </c>
      <c r="B54" s="809" t="s">
        <v>2319</v>
      </c>
      <c r="C54" s="809" t="s">
        <v>1412</v>
      </c>
      <c r="D54" s="810" t="s">
        <v>2291</v>
      </c>
    </row>
    <row r="55" spans="1:4" ht="45" hidden="1" customHeight="1" outlineLevel="1">
      <c r="A55" s="808" t="s">
        <v>1407</v>
      </c>
      <c r="B55" s="809" t="s">
        <v>2319</v>
      </c>
      <c r="C55" s="809" t="str">
        <f>Provider!C17</f>
        <v>Yes</v>
      </c>
      <c r="D55" s="555" t="s">
        <v>1500</v>
      </c>
    </row>
    <row r="56" spans="1:4" ht="45" hidden="1" customHeight="1" outlineLevel="1">
      <c r="A56" s="808" t="s">
        <v>2289</v>
      </c>
      <c r="B56" s="809" t="s">
        <v>2319</v>
      </c>
      <c r="C56" s="530" t="s">
        <v>1520</v>
      </c>
      <c r="D56" s="395" t="s">
        <v>2104</v>
      </c>
    </row>
    <row r="57" spans="1:4" ht="45" hidden="1" customHeight="1" outlineLevel="1">
      <c r="A57" s="808" t="s">
        <v>2292</v>
      </c>
      <c r="B57" s="809" t="s">
        <v>2319</v>
      </c>
      <c r="C57" s="530" t="s">
        <v>1518</v>
      </c>
      <c r="D57" s="395" t="s">
        <v>1500</v>
      </c>
    </row>
    <row r="58" spans="1:4" ht="45" hidden="1" customHeight="1" outlineLevel="1">
      <c r="A58" s="808" t="s">
        <v>2295</v>
      </c>
      <c r="B58" s="809" t="s">
        <v>2321</v>
      </c>
      <c r="C58" s="809" t="s">
        <v>2297</v>
      </c>
      <c r="D58" s="810" t="s">
        <v>1680</v>
      </c>
    </row>
    <row r="59" spans="1:4" ht="45" hidden="1" customHeight="1" outlineLevel="1">
      <c r="A59" s="808" t="s">
        <v>2299</v>
      </c>
      <c r="B59" s="809" t="s">
        <v>2435</v>
      </c>
      <c r="C59" s="809" t="s">
        <v>2297</v>
      </c>
      <c r="D59" s="810" t="s">
        <v>1680</v>
      </c>
    </row>
    <row r="60" spans="1:4" ht="45" hidden="1" customHeight="1" outlineLevel="1">
      <c r="A60" s="808" t="s">
        <v>2302</v>
      </c>
      <c r="B60" s="809" t="s">
        <v>2319</v>
      </c>
      <c r="C60" s="530" t="s">
        <v>1982</v>
      </c>
      <c r="D60" s="555" t="s">
        <v>2113</v>
      </c>
    </row>
    <row r="61" spans="1:4" ht="45" hidden="1" customHeight="1" outlineLevel="1">
      <c r="A61" s="808" t="s">
        <v>1858</v>
      </c>
      <c r="B61" s="809" t="s">
        <v>2319</v>
      </c>
      <c r="C61" s="600" t="s">
        <v>2326</v>
      </c>
      <c r="D61" s="816" t="s">
        <v>2327</v>
      </c>
    </row>
    <row r="62" spans="1:4" ht="45" hidden="1" customHeight="1" outlineLevel="1">
      <c r="A62" s="808" t="s">
        <v>1860</v>
      </c>
      <c r="B62" s="809" t="s">
        <v>2319</v>
      </c>
      <c r="C62" s="600" t="s">
        <v>2328</v>
      </c>
      <c r="D62" s="816" t="s">
        <v>2327</v>
      </c>
    </row>
    <row r="63" spans="1:4" ht="45" hidden="1" customHeight="1" outlineLevel="1">
      <c r="A63" s="808" t="s">
        <v>1862</v>
      </c>
      <c r="B63" s="809" t="s">
        <v>2319</v>
      </c>
      <c r="C63" s="600" t="s">
        <v>2329</v>
      </c>
      <c r="D63" s="816" t="s">
        <v>2327</v>
      </c>
    </row>
    <row r="64" spans="1:4" ht="45" hidden="1" customHeight="1" outlineLevel="1">
      <c r="A64" s="808" t="s">
        <v>1864</v>
      </c>
      <c r="B64" s="809" t="s">
        <v>2319</v>
      </c>
      <c r="C64" s="600" t="s">
        <v>2330</v>
      </c>
      <c r="D64" s="816" t="s">
        <v>2327</v>
      </c>
    </row>
    <row r="65" spans="1:4" ht="45" hidden="1" customHeight="1" outlineLevel="1">
      <c r="A65" s="808" t="s">
        <v>2306</v>
      </c>
      <c r="B65" s="809" t="s">
        <v>2331</v>
      </c>
      <c r="C65" s="809" t="s">
        <v>2332</v>
      </c>
      <c r="D65" s="810" t="s">
        <v>2320</v>
      </c>
    </row>
    <row r="66" spans="1:4" ht="45" hidden="1" customHeight="1" outlineLevel="1">
      <c r="A66" s="808" t="s">
        <v>2310</v>
      </c>
      <c r="B66" s="809" t="s">
        <v>2321</v>
      </c>
      <c r="C66" s="600" t="s">
        <v>2312</v>
      </c>
      <c r="D66" s="816" t="s">
        <v>2333</v>
      </c>
    </row>
    <row r="67" spans="1:4" ht="45" hidden="1" customHeight="1" outlineLevel="1">
      <c r="A67" s="808" t="s">
        <v>2314</v>
      </c>
      <c r="B67" s="809" t="s">
        <v>2321</v>
      </c>
      <c r="C67" s="809" t="s">
        <v>2316</v>
      </c>
      <c r="D67" s="810" t="s">
        <v>2334</v>
      </c>
    </row>
    <row r="68" spans="1:4" ht="102" hidden="1" customHeight="1" outlineLevel="1">
      <c r="A68" s="808" t="s">
        <v>2118</v>
      </c>
      <c r="B68" s="558" t="s">
        <v>2119</v>
      </c>
      <c r="C68" s="530" t="s">
        <v>2120</v>
      </c>
      <c r="D68" s="555" t="s">
        <v>2121</v>
      </c>
    </row>
    <row r="69" spans="1:4" ht="83.25" hidden="1" customHeight="1" outlineLevel="1">
      <c r="A69" s="808" t="s">
        <v>2122</v>
      </c>
      <c r="B69" s="558" t="s">
        <v>2123</v>
      </c>
      <c r="C69" s="530" t="s">
        <v>2124</v>
      </c>
      <c r="D69" s="555" t="s">
        <v>2121</v>
      </c>
    </row>
    <row r="70" spans="1:4" ht="85.5" hidden="1" customHeight="1" outlineLevel="1">
      <c r="A70" s="808" t="s">
        <v>2099</v>
      </c>
      <c r="B70" s="809" t="s">
        <v>2335</v>
      </c>
      <c r="C70" s="809" t="s">
        <v>2336</v>
      </c>
      <c r="D70" s="810" t="s">
        <v>2320</v>
      </c>
    </row>
    <row r="71" spans="1:4" ht="45" hidden="1" customHeight="1" outlineLevel="1">
      <c r="A71" s="808" t="s">
        <v>2337</v>
      </c>
      <c r="B71" s="809" t="s">
        <v>2338</v>
      </c>
      <c r="C71" s="530" t="s">
        <v>2116</v>
      </c>
      <c r="D71" s="555" t="s">
        <v>2117</v>
      </c>
    </row>
    <row r="72" spans="1:4" ht="45" hidden="1" customHeight="1" outlineLevel="1">
      <c r="A72" s="808" t="s">
        <v>2339</v>
      </c>
      <c r="B72" s="809" t="s">
        <v>2340</v>
      </c>
      <c r="C72" s="809" t="s">
        <v>2341</v>
      </c>
      <c r="D72" s="810" t="s">
        <v>2342</v>
      </c>
    </row>
    <row r="73" spans="1:4" ht="96" hidden="1" customHeight="1" outlineLevel="1">
      <c r="A73" s="808" t="s">
        <v>2343</v>
      </c>
      <c r="B73" s="809" t="s">
        <v>2344</v>
      </c>
      <c r="C73" s="809" t="s">
        <v>2345</v>
      </c>
      <c r="D73" s="810" t="s">
        <v>2346</v>
      </c>
    </row>
    <row r="74" spans="1:4" ht="47.25" hidden="1" customHeight="1" outlineLevel="1">
      <c r="A74" s="808" t="s">
        <v>2347</v>
      </c>
      <c r="B74" s="809" t="s">
        <v>2348</v>
      </c>
      <c r="C74" s="809" t="s">
        <v>2349</v>
      </c>
      <c r="D74" s="810" t="s">
        <v>2320</v>
      </c>
    </row>
    <row r="75" spans="1:4" ht="131.25" hidden="1" customHeight="1" outlineLevel="1">
      <c r="A75" s="808" t="s">
        <v>2350</v>
      </c>
      <c r="B75" s="809" t="s">
        <v>2351</v>
      </c>
      <c r="C75" s="809" t="s">
        <v>2352</v>
      </c>
      <c r="D75" s="810" t="s">
        <v>2353</v>
      </c>
    </row>
    <row r="76" spans="1:4" ht="409.5" hidden="1" customHeight="1" outlineLevel="1">
      <c r="A76" s="808" t="s">
        <v>2354</v>
      </c>
      <c r="B76" s="809" t="s">
        <v>2355</v>
      </c>
      <c r="C76" s="809" t="s">
        <v>2356</v>
      </c>
      <c r="D76" s="812" t="s">
        <v>2357</v>
      </c>
    </row>
    <row r="77" spans="1:4" ht="329.25" hidden="1" customHeight="1" outlineLevel="1">
      <c r="A77" s="808"/>
      <c r="B77" s="811"/>
      <c r="C77" s="809" t="s">
        <v>2358</v>
      </c>
      <c r="D77" s="812"/>
    </row>
    <row r="78" spans="1:4" ht="192" hidden="1" customHeight="1" outlineLevel="1">
      <c r="A78" s="813"/>
      <c r="B78" s="814"/>
      <c r="C78" s="809" t="s">
        <v>2359</v>
      </c>
      <c r="D78" s="812"/>
    </row>
    <row r="79" spans="1:4" ht="67.5" customHeight="1" thickBot="1">
      <c r="A79" s="970" t="s">
        <v>2478</v>
      </c>
      <c r="B79" s="970"/>
      <c r="C79" s="970"/>
      <c r="D79" s="970"/>
    </row>
    <row r="80" spans="1:4" ht="29.25" thickBot="1">
      <c r="A80" s="825" t="s">
        <v>2361</v>
      </c>
      <c r="B80" s="826"/>
      <c r="C80" s="826"/>
      <c r="D80" s="543"/>
    </row>
    <row r="81" spans="1:4" ht="15.75" customHeight="1">
      <c r="A81" s="369" t="s">
        <v>2245</v>
      </c>
      <c r="B81" s="982" t="s">
        <v>1381</v>
      </c>
      <c r="C81" s="982"/>
      <c r="D81" s="826"/>
    </row>
    <row r="82" spans="1:4" ht="15.75" customHeight="1">
      <c r="A82" s="370" t="s">
        <v>2247</v>
      </c>
      <c r="B82" s="968" t="s">
        <v>1530</v>
      </c>
      <c r="C82" s="968"/>
      <c r="D82" s="840"/>
    </row>
    <row r="83" spans="1:4" ht="15.75" customHeight="1">
      <c r="A83" s="370" t="s">
        <v>2248</v>
      </c>
      <c r="B83" s="968" t="s">
        <v>2249</v>
      </c>
      <c r="C83" s="968"/>
      <c r="D83" s="840"/>
    </row>
    <row r="84" spans="1:4" ht="15.75" customHeight="1">
      <c r="A84" s="370" t="s">
        <v>2250</v>
      </c>
      <c r="B84" s="968" t="s">
        <v>2251</v>
      </c>
      <c r="C84" s="968"/>
      <c r="D84" s="840"/>
    </row>
    <row r="85" spans="1:4" ht="15.75" customHeight="1">
      <c r="A85" s="370" t="s">
        <v>2252</v>
      </c>
      <c r="B85" s="968" t="s">
        <v>1397</v>
      </c>
      <c r="C85" s="968"/>
      <c r="D85" s="840"/>
    </row>
    <row r="86" spans="1:4" ht="15.75" customHeight="1">
      <c r="A86" s="370" t="s">
        <v>2253</v>
      </c>
      <c r="B86" s="968" t="s">
        <v>2254</v>
      </c>
      <c r="C86" s="968"/>
      <c r="D86" s="840"/>
    </row>
    <row r="87" spans="1:4" ht="15.75" customHeight="1">
      <c r="A87" s="370" t="s">
        <v>1392</v>
      </c>
      <c r="B87" s="968" t="s">
        <v>2441</v>
      </c>
      <c r="C87" s="968"/>
      <c r="D87" s="840"/>
    </row>
    <row r="88" spans="1:4" ht="15.75" customHeight="1">
      <c r="A88" s="370" t="s">
        <v>2362</v>
      </c>
      <c r="B88" s="968" t="s">
        <v>2258</v>
      </c>
      <c r="C88" s="968"/>
      <c r="D88" s="840"/>
    </row>
    <row r="89" spans="1:4" ht="15.75" customHeight="1">
      <c r="A89" s="370" t="s">
        <v>2363</v>
      </c>
      <c r="B89" s="968" t="s">
        <v>2364</v>
      </c>
      <c r="C89" s="968"/>
      <c r="D89" s="840"/>
    </row>
    <row r="90" spans="1:4" ht="29.25" thickBot="1">
      <c r="A90" s="544" t="s">
        <v>2479</v>
      </c>
      <c r="B90" s="804"/>
      <c r="C90" s="804"/>
      <c r="D90" s="804"/>
    </row>
    <row r="91" spans="1:4" ht="15.75" thickBot="1">
      <c r="A91" s="805" t="s">
        <v>1402</v>
      </c>
      <c r="B91" s="806" t="s">
        <v>234</v>
      </c>
      <c r="C91" s="807" t="s">
        <v>1405</v>
      </c>
      <c r="D91" s="807"/>
    </row>
    <row r="92" spans="1:4" ht="15.75" customHeight="1">
      <c r="A92" s="808" t="s">
        <v>2366</v>
      </c>
      <c r="B92" s="809" t="s">
        <v>2480</v>
      </c>
      <c r="C92" s="555" t="s">
        <v>223</v>
      </c>
      <c r="D92" s="555"/>
    </row>
    <row r="93" spans="1:4" ht="15.75" customHeight="1">
      <c r="A93" s="808" t="s">
        <v>2368</v>
      </c>
      <c r="B93" s="809" t="s">
        <v>2369</v>
      </c>
      <c r="C93" s="810" t="s">
        <v>223</v>
      </c>
      <c r="D93" s="810"/>
    </row>
    <row r="94" spans="1:4" ht="15.75" customHeight="1">
      <c r="A94" s="808" t="s">
        <v>2370</v>
      </c>
      <c r="B94" s="809" t="s">
        <v>2371</v>
      </c>
      <c r="C94" s="810" t="s">
        <v>2372</v>
      </c>
      <c r="D94" s="810"/>
    </row>
    <row r="95" spans="1:4" ht="15.75" customHeight="1">
      <c r="A95" s="808" t="s">
        <v>2373</v>
      </c>
      <c r="B95" s="809" t="s">
        <v>2374</v>
      </c>
      <c r="C95" s="810" t="s">
        <v>2372</v>
      </c>
      <c r="D95" s="810"/>
    </row>
    <row r="96" spans="1:4" ht="15.75" customHeight="1">
      <c r="A96" s="808" t="s">
        <v>2375</v>
      </c>
      <c r="B96" s="809" t="s">
        <v>2376</v>
      </c>
      <c r="C96" s="810" t="s">
        <v>1224</v>
      </c>
      <c r="D96" s="810"/>
    </row>
    <row r="97" spans="1:4" ht="50.25" customHeight="1">
      <c r="A97" s="978" t="s">
        <v>2481</v>
      </c>
      <c r="B97" s="978"/>
      <c r="C97" s="978"/>
    </row>
    <row r="98" spans="1:4" ht="29.25" thickBot="1">
      <c r="A98" s="825" t="s">
        <v>2378</v>
      </c>
      <c r="B98" s="826"/>
      <c r="C98" s="826"/>
      <c r="D98" s="826"/>
    </row>
    <row r="99" spans="1:4" ht="15.75" customHeight="1">
      <c r="A99" s="369" t="s">
        <v>2245</v>
      </c>
      <c r="B99" s="982" t="s">
        <v>1381</v>
      </c>
      <c r="C99" s="982"/>
      <c r="D99" s="841"/>
    </row>
    <row r="100" spans="1:4" ht="15.75" customHeight="1">
      <c r="A100" s="370" t="s">
        <v>2247</v>
      </c>
      <c r="B100" s="968" t="s">
        <v>1530</v>
      </c>
      <c r="C100" s="968"/>
      <c r="D100" s="167"/>
    </row>
    <row r="101" spans="1:4" ht="15.75" customHeight="1">
      <c r="A101" s="370" t="s">
        <v>2248</v>
      </c>
      <c r="B101" s="968" t="s">
        <v>2249</v>
      </c>
      <c r="C101" s="968"/>
    </row>
    <row r="102" spans="1:4" ht="15.75" customHeight="1">
      <c r="A102" s="370" t="s">
        <v>2250</v>
      </c>
      <c r="B102" s="968" t="s">
        <v>2251</v>
      </c>
      <c r="C102" s="968"/>
    </row>
    <row r="103" spans="1:4" ht="15.75" customHeight="1">
      <c r="A103" s="370" t="s">
        <v>2252</v>
      </c>
      <c r="B103" s="968" t="s">
        <v>1397</v>
      </c>
      <c r="C103" s="968"/>
      <c r="D103" s="167"/>
    </row>
    <row r="104" spans="1:4" ht="15.75" customHeight="1">
      <c r="A104" s="370" t="s">
        <v>2253</v>
      </c>
      <c r="B104" s="968" t="s">
        <v>2254</v>
      </c>
      <c r="C104" s="968"/>
      <c r="D104" s="167"/>
    </row>
    <row r="105" spans="1:4" ht="15.75" customHeight="1">
      <c r="A105" s="370" t="s">
        <v>1392</v>
      </c>
      <c r="B105" s="968" t="s">
        <v>2482</v>
      </c>
      <c r="C105" s="968"/>
      <c r="D105" s="167"/>
    </row>
    <row r="106" spans="1:4" ht="15.75" customHeight="1">
      <c r="A106" s="370" t="s">
        <v>2362</v>
      </c>
      <c r="B106" s="968" t="s">
        <v>2380</v>
      </c>
      <c r="C106" s="968"/>
      <c r="D106" s="167"/>
    </row>
    <row r="107" spans="1:4" ht="15.75" customHeight="1">
      <c r="A107" s="370" t="s">
        <v>2363</v>
      </c>
      <c r="B107" s="968" t="s">
        <v>2364</v>
      </c>
      <c r="C107" s="968"/>
      <c r="D107" s="167"/>
    </row>
    <row r="108" spans="1:4" ht="29.25" thickBot="1">
      <c r="A108" s="544" t="s">
        <v>2483</v>
      </c>
      <c r="B108" s="804"/>
      <c r="C108" s="804"/>
    </row>
    <row r="109" spans="1:4" ht="15.75" thickBot="1">
      <c r="A109" s="805" t="s">
        <v>1402</v>
      </c>
      <c r="B109" s="806" t="s">
        <v>234</v>
      </c>
      <c r="C109" s="807" t="s">
        <v>1405</v>
      </c>
      <c r="D109" s="807"/>
    </row>
    <row r="110" spans="1:4" ht="27.75" customHeight="1">
      <c r="A110" s="808" t="s">
        <v>2366</v>
      </c>
      <c r="B110" s="600" t="s">
        <v>2484</v>
      </c>
      <c r="C110" s="555" t="s">
        <v>223</v>
      </c>
      <c r="D110" s="555"/>
    </row>
    <row r="111" spans="1:4" ht="15.75" customHeight="1">
      <c r="A111" s="808" t="s">
        <v>2368</v>
      </c>
      <c r="B111" s="600" t="s">
        <v>2369</v>
      </c>
      <c r="C111" s="810" t="s">
        <v>223</v>
      </c>
      <c r="D111" s="810"/>
    </row>
    <row r="112" spans="1:4" ht="15.75" customHeight="1">
      <c r="A112" s="808" t="s">
        <v>2370</v>
      </c>
      <c r="B112" s="600" t="s">
        <v>2371</v>
      </c>
      <c r="C112" s="810" t="s">
        <v>2372</v>
      </c>
      <c r="D112" s="810"/>
    </row>
    <row r="113" spans="1:4" ht="15.75" customHeight="1">
      <c r="A113" s="808" t="s">
        <v>2373</v>
      </c>
      <c r="B113" s="600" t="s">
        <v>2374</v>
      </c>
      <c r="C113" s="810" t="s">
        <v>2372</v>
      </c>
      <c r="D113" s="810"/>
    </row>
    <row r="114" spans="1:4" ht="15.75" customHeight="1">
      <c r="A114" s="808" t="s">
        <v>2375</v>
      </c>
      <c r="B114" s="600" t="s">
        <v>2376</v>
      </c>
      <c r="C114" s="810" t="s">
        <v>1224</v>
      </c>
      <c r="D114" s="810"/>
    </row>
    <row r="115" spans="1:4" ht="15.75" customHeight="1">
      <c r="A115" s="808" t="s">
        <v>2383</v>
      </c>
      <c r="B115" s="600" t="s">
        <v>2384</v>
      </c>
      <c r="C115" s="810" t="s">
        <v>223</v>
      </c>
      <c r="D115" s="810"/>
    </row>
    <row r="116" spans="1:4" ht="15.75" customHeight="1">
      <c r="A116" s="808" t="s">
        <v>2385</v>
      </c>
      <c r="B116" s="600" t="s">
        <v>2386</v>
      </c>
      <c r="C116" s="810" t="s">
        <v>223</v>
      </c>
      <c r="D116" s="810"/>
    </row>
  </sheetData>
  <mergeCells count="37">
    <mergeCell ref="B7:C7"/>
    <mergeCell ref="A1:C1"/>
    <mergeCell ref="A2:D2"/>
    <mergeCell ref="A4:D4"/>
    <mergeCell ref="B5:C5"/>
    <mergeCell ref="B6:C6"/>
    <mergeCell ref="B15:C15"/>
    <mergeCell ref="A16:D16"/>
    <mergeCell ref="B17:C17"/>
    <mergeCell ref="B8:C8"/>
    <mergeCell ref="B9:C9"/>
    <mergeCell ref="B11:C11"/>
    <mergeCell ref="B12:C12"/>
    <mergeCell ref="B13:C13"/>
    <mergeCell ref="B14:C14"/>
    <mergeCell ref="B10:C10"/>
    <mergeCell ref="B107:C107"/>
    <mergeCell ref="B99:C99"/>
    <mergeCell ref="B100:C100"/>
    <mergeCell ref="B101:C101"/>
    <mergeCell ref="B102:C102"/>
    <mergeCell ref="B103:C103"/>
    <mergeCell ref="A45:B45"/>
    <mergeCell ref="A97:C97"/>
    <mergeCell ref="B104:C104"/>
    <mergeCell ref="B105:C105"/>
    <mergeCell ref="B106:C106"/>
    <mergeCell ref="B88:C88"/>
    <mergeCell ref="B89:C89"/>
    <mergeCell ref="B87:C87"/>
    <mergeCell ref="B85:C85"/>
    <mergeCell ref="A79:D79"/>
    <mergeCell ref="B81:C81"/>
    <mergeCell ref="B82:C82"/>
    <mergeCell ref="B83:C83"/>
    <mergeCell ref="B84:C84"/>
    <mergeCell ref="B86:C86"/>
  </mergeCells>
  <pageMargins left="0.7" right="0.7" top="0.75" bottom="0.75" header="0.3" footer="0.3"/>
  <pageSetup scale="34" fitToHeight="0" orientation="portrait"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84A7-87EF-45A2-821D-2FBBB35E9557}">
  <sheetPr>
    <tabColor rgb="FF7030A0"/>
    <outlinePr summaryBelow="0" summaryRight="0"/>
    <pageSetUpPr fitToPage="1"/>
  </sheetPr>
  <dimension ref="A1:I431"/>
  <sheetViews>
    <sheetView topLeftCell="A377" zoomScaleNormal="100" workbookViewId="0">
      <selection activeCell="B380" sqref="B380"/>
    </sheetView>
  </sheetViews>
  <sheetFormatPr defaultRowHeight="15" outlineLevelRow="2"/>
  <cols>
    <col min="1" max="1" width="48.28515625" customWidth="1"/>
    <col min="2" max="2" width="58.5703125" customWidth="1"/>
    <col min="3" max="3" width="30.28515625" style="613" customWidth="1"/>
    <col min="4" max="4" width="33.5703125" customWidth="1"/>
    <col min="5" max="5" width="33.28515625" customWidth="1"/>
  </cols>
  <sheetData>
    <row r="1" spans="1:9" ht="26.25" thickBot="1">
      <c r="A1" s="969" t="s">
        <v>2485</v>
      </c>
      <c r="B1" s="969"/>
      <c r="C1" s="969"/>
      <c r="D1" s="969"/>
      <c r="E1" s="543"/>
      <c r="F1" s="186"/>
      <c r="G1" s="186"/>
    </row>
    <row r="2" spans="1:9" s="3" customFormat="1" ht="18.75" customHeight="1">
      <c r="A2" s="937" t="s">
        <v>1377</v>
      </c>
      <c r="B2" s="937"/>
      <c r="C2" s="937"/>
      <c r="D2" s="937"/>
      <c r="E2" s="937"/>
      <c r="F2" s="367"/>
      <c r="G2" s="367"/>
      <c r="H2" s="367"/>
      <c r="I2" s="368"/>
    </row>
    <row r="3" spans="1:9" s="3" customFormat="1" ht="21" customHeight="1">
      <c r="A3" s="288" t="s">
        <v>1378</v>
      </c>
      <c r="B3" s="167">
        <v>7.15</v>
      </c>
      <c r="C3" s="289"/>
      <c r="D3" s="289"/>
      <c r="E3" s="289"/>
      <c r="F3" s="367"/>
      <c r="G3" s="367"/>
      <c r="H3" s="367"/>
      <c r="I3" s="368"/>
    </row>
    <row r="4" spans="1:9" s="3" customFormat="1" ht="22.5" customHeight="1">
      <c r="A4" s="972" t="s">
        <v>2486</v>
      </c>
      <c r="B4" s="972"/>
      <c r="C4" s="972"/>
      <c r="D4" s="972"/>
      <c r="E4" s="972"/>
      <c r="F4" s="367"/>
      <c r="G4" s="367"/>
      <c r="H4" s="367"/>
      <c r="I4" s="368"/>
    </row>
    <row r="5" spans="1:9" s="3" customFormat="1" ht="17.25" customHeight="1" outlineLevel="1">
      <c r="A5" s="369" t="s">
        <v>1380</v>
      </c>
      <c r="B5" s="838" t="s">
        <v>1381</v>
      </c>
      <c r="C5" s="838"/>
      <c r="D5" s="838"/>
      <c r="E5" s="838"/>
      <c r="F5" s="367"/>
      <c r="G5" s="367"/>
      <c r="H5" s="367"/>
      <c r="I5" s="368"/>
    </row>
    <row r="6" spans="1:9" s="3" customFormat="1" ht="17.25" customHeight="1" outlineLevel="1">
      <c r="A6" s="370" t="s">
        <v>1382</v>
      </c>
      <c r="B6" s="839" t="s">
        <v>1530</v>
      </c>
      <c r="C6" s="839"/>
      <c r="D6" s="839"/>
      <c r="E6" s="839"/>
      <c r="F6" s="367"/>
      <c r="G6" s="367"/>
      <c r="H6" s="367"/>
      <c r="I6" s="368"/>
    </row>
    <row r="7" spans="1:9" s="3" customFormat="1" ht="17.25" customHeight="1" outlineLevel="1">
      <c r="A7" s="370" t="s">
        <v>1384</v>
      </c>
      <c r="B7" s="839" t="s">
        <v>1385</v>
      </c>
      <c r="C7" s="839"/>
      <c r="D7" s="839"/>
      <c r="E7" s="839"/>
      <c r="F7" s="367"/>
      <c r="G7" s="367"/>
      <c r="H7" s="367"/>
      <c r="I7" s="368"/>
    </row>
    <row r="8" spans="1:9" s="3" customFormat="1" ht="17.25" customHeight="1" outlineLevel="1">
      <c r="A8" s="370" t="s">
        <v>1386</v>
      </c>
      <c r="B8" s="839" t="s">
        <v>1387</v>
      </c>
      <c r="C8" s="839"/>
      <c r="D8" s="839"/>
      <c r="E8" s="839"/>
      <c r="F8" s="367"/>
      <c r="G8" s="367"/>
      <c r="H8" s="367"/>
      <c r="I8" s="368"/>
    </row>
    <row r="9" spans="1:9" s="3" customFormat="1" ht="18" customHeight="1" outlineLevel="1">
      <c r="A9" s="370" t="s">
        <v>1388</v>
      </c>
      <c r="B9" s="839" t="s">
        <v>1791</v>
      </c>
      <c r="C9" s="839"/>
      <c r="D9" s="839"/>
      <c r="E9" s="839"/>
      <c r="F9" s="367"/>
      <c r="G9" s="367"/>
      <c r="H9" s="367"/>
      <c r="I9" s="368"/>
    </row>
    <row r="10" spans="1:9" s="3" customFormat="1" ht="17.25" customHeight="1" outlineLevel="1">
      <c r="A10" s="370" t="s">
        <v>1392</v>
      </c>
      <c r="B10" s="839" t="s">
        <v>2487</v>
      </c>
      <c r="C10" s="839"/>
      <c r="D10" s="839"/>
      <c r="E10" s="839"/>
      <c r="F10" s="367"/>
      <c r="G10" s="367"/>
      <c r="H10" s="367"/>
      <c r="I10" s="368"/>
    </row>
    <row r="11" spans="1:9" s="3" customFormat="1" ht="33.75" customHeight="1" outlineLevel="1">
      <c r="A11" s="370" t="s">
        <v>2488</v>
      </c>
      <c r="B11" s="839" t="s">
        <v>2489</v>
      </c>
      <c r="C11" s="839"/>
      <c r="D11" s="839"/>
      <c r="E11" s="839"/>
      <c r="F11" s="367"/>
      <c r="G11" s="367"/>
      <c r="H11" s="367"/>
      <c r="I11" s="368"/>
    </row>
    <row r="12" spans="1:9" s="3" customFormat="1" ht="33.75" customHeight="1" outlineLevel="1">
      <c r="A12" s="370" t="s">
        <v>2490</v>
      </c>
      <c r="B12" s="839" t="s">
        <v>2491</v>
      </c>
      <c r="C12" s="839"/>
      <c r="D12" s="839"/>
      <c r="E12" s="839"/>
      <c r="F12" s="367"/>
      <c r="G12" s="367"/>
      <c r="H12" s="367"/>
      <c r="I12" s="368"/>
    </row>
    <row r="13" spans="1:9" s="3" customFormat="1" ht="17.25" customHeight="1" outlineLevel="1">
      <c r="A13" s="370" t="s">
        <v>1396</v>
      </c>
      <c r="B13" s="839" t="s">
        <v>1397</v>
      </c>
      <c r="C13" s="839"/>
      <c r="D13" s="839"/>
      <c r="E13" s="839"/>
      <c r="F13" s="367"/>
      <c r="G13" s="367"/>
      <c r="H13" s="367"/>
      <c r="I13" s="368"/>
    </row>
    <row r="14" spans="1:9" s="3" customFormat="1" ht="17.25" customHeight="1" outlineLevel="1">
      <c r="A14" s="370" t="s">
        <v>1398</v>
      </c>
      <c r="B14" s="839" t="s">
        <v>1533</v>
      </c>
      <c r="C14" s="839"/>
      <c r="D14" s="839"/>
      <c r="E14" s="839"/>
      <c r="F14" s="367"/>
      <c r="G14" s="367"/>
      <c r="H14" s="367"/>
      <c r="I14" s="368"/>
    </row>
    <row r="15" spans="1:9" s="3" customFormat="1" ht="25.5" customHeight="1">
      <c r="A15" s="972" t="s">
        <v>2492</v>
      </c>
      <c r="B15" s="972"/>
      <c r="C15" s="972"/>
      <c r="D15" s="972"/>
      <c r="E15" s="972"/>
      <c r="F15" s="367"/>
      <c r="G15" s="367"/>
      <c r="H15" s="367"/>
      <c r="I15" s="368"/>
    </row>
    <row r="16" spans="1:9" s="3" customFormat="1" ht="17.25" customHeight="1" outlineLevel="1">
      <c r="A16" s="370" t="s">
        <v>2493</v>
      </c>
      <c r="B16" s="836" t="s">
        <v>1101</v>
      </c>
      <c r="C16" s="836"/>
      <c r="D16" s="836"/>
      <c r="E16" s="836"/>
      <c r="F16" s="367"/>
      <c r="G16" s="367"/>
      <c r="H16" s="367"/>
      <c r="I16" s="368"/>
    </row>
    <row r="17" spans="1:9" s="3" customFormat="1" ht="17.25" customHeight="1" outlineLevel="1">
      <c r="A17" s="370" t="s">
        <v>2494</v>
      </c>
      <c r="B17" s="837" t="s">
        <v>2495</v>
      </c>
      <c r="C17" s="837"/>
      <c r="D17" s="837"/>
      <c r="E17" s="837"/>
      <c r="F17" s="367"/>
      <c r="G17" s="367"/>
      <c r="H17" s="367"/>
      <c r="I17" s="368"/>
    </row>
    <row r="18" spans="1:9" s="3" customFormat="1" ht="18" customHeight="1">
      <c r="A18" s="370" t="s">
        <v>2496</v>
      </c>
      <c r="B18" s="837" t="s">
        <v>2495</v>
      </c>
      <c r="C18" s="837"/>
      <c r="D18" s="837"/>
      <c r="E18" s="837"/>
      <c r="F18" s="367"/>
      <c r="G18" s="367"/>
      <c r="H18" s="367"/>
      <c r="I18" s="368"/>
    </row>
    <row r="19" spans="1:9" s="3" customFormat="1" ht="17.25" customHeight="1" outlineLevel="1">
      <c r="A19" s="370" t="s">
        <v>2497</v>
      </c>
      <c r="B19" s="837" t="s">
        <v>2498</v>
      </c>
      <c r="C19" s="837"/>
      <c r="D19" s="837"/>
      <c r="E19" s="837"/>
      <c r="F19" s="367"/>
      <c r="G19" s="367"/>
      <c r="H19" s="367"/>
      <c r="I19" s="368"/>
    </row>
    <row r="20" spans="1:9" s="3" customFormat="1" ht="17.25" customHeight="1" outlineLevel="1">
      <c r="A20" s="370" t="s">
        <v>2499</v>
      </c>
      <c r="B20" s="837" t="s">
        <v>2500</v>
      </c>
      <c r="C20" s="837"/>
      <c r="D20" s="837"/>
      <c r="E20" s="837"/>
      <c r="F20" s="367"/>
      <c r="G20" s="367"/>
      <c r="H20" s="367"/>
      <c r="I20" s="368"/>
    </row>
    <row r="21" spans="1:9" s="3" customFormat="1" ht="17.25" customHeight="1" outlineLevel="1">
      <c r="A21" s="370" t="s">
        <v>2501</v>
      </c>
      <c r="B21" s="837" t="s">
        <v>2498</v>
      </c>
      <c r="C21" s="837"/>
      <c r="D21" s="837"/>
      <c r="E21" s="837"/>
      <c r="F21" s="367"/>
      <c r="G21" s="367"/>
      <c r="H21" s="367"/>
      <c r="I21" s="368"/>
    </row>
    <row r="22" spans="1:9" s="3" customFormat="1" ht="17.25" customHeight="1" outlineLevel="1">
      <c r="A22" s="370" t="s">
        <v>2502</v>
      </c>
      <c r="B22" s="837" t="s">
        <v>2498</v>
      </c>
      <c r="C22" s="837"/>
      <c r="D22" s="837"/>
      <c r="E22" s="837"/>
      <c r="F22" s="367"/>
      <c r="G22" s="367"/>
      <c r="H22" s="367"/>
      <c r="I22" s="368"/>
    </row>
    <row r="23" spans="1:9" s="3" customFormat="1" ht="17.25" customHeight="1" outlineLevel="1">
      <c r="A23" s="370" t="s">
        <v>2503</v>
      </c>
      <c r="B23" s="837" t="s">
        <v>2500</v>
      </c>
      <c r="C23" s="837"/>
      <c r="D23" s="837"/>
      <c r="E23" s="837"/>
      <c r="F23" s="367"/>
      <c r="G23" s="367"/>
      <c r="H23" s="367"/>
      <c r="I23" s="368"/>
    </row>
    <row r="24" spans="1:9" s="3" customFormat="1" ht="17.25" customHeight="1" outlineLevel="1">
      <c r="A24" s="370" t="s">
        <v>2504</v>
      </c>
      <c r="B24" s="837" t="s">
        <v>2505</v>
      </c>
      <c r="C24" s="837"/>
      <c r="D24" s="837"/>
      <c r="E24" s="837"/>
      <c r="F24" s="367"/>
      <c r="G24" s="367"/>
      <c r="H24" s="367"/>
      <c r="I24" s="368"/>
    </row>
    <row r="25" spans="1:9" s="3" customFormat="1" ht="17.25" customHeight="1" outlineLevel="1">
      <c r="A25" s="370" t="s">
        <v>2506</v>
      </c>
      <c r="B25" s="837" t="s">
        <v>2498</v>
      </c>
      <c r="C25" s="837"/>
      <c r="D25" s="837"/>
      <c r="E25" s="837"/>
      <c r="F25" s="367"/>
      <c r="G25" s="367"/>
      <c r="H25" s="367"/>
      <c r="I25" s="368"/>
    </row>
    <row r="26" spans="1:9" s="3" customFormat="1" ht="17.25" customHeight="1" outlineLevel="1">
      <c r="A26" s="370" t="s">
        <v>2507</v>
      </c>
      <c r="B26" s="837" t="s">
        <v>2498</v>
      </c>
      <c r="C26" s="837"/>
      <c r="D26" s="837"/>
      <c r="E26" s="837"/>
      <c r="F26" s="367"/>
      <c r="G26" s="367"/>
      <c r="H26" s="367"/>
      <c r="I26" s="368"/>
    </row>
    <row r="27" spans="1:9" s="3" customFormat="1" ht="17.25" customHeight="1" outlineLevel="1">
      <c r="A27" s="370" t="s">
        <v>2508</v>
      </c>
      <c r="B27" s="837" t="s">
        <v>2498</v>
      </c>
      <c r="C27" s="837"/>
      <c r="D27" s="837"/>
      <c r="E27" s="837"/>
      <c r="F27" s="367"/>
      <c r="G27" s="367"/>
      <c r="H27" s="367"/>
      <c r="I27" s="368"/>
    </row>
    <row r="28" spans="1:9" s="3" customFormat="1" ht="17.100000000000001" customHeight="1" outlineLevel="1">
      <c r="A28" s="370" t="s">
        <v>2509</v>
      </c>
      <c r="B28" s="837" t="s">
        <v>2498</v>
      </c>
      <c r="C28" s="837"/>
      <c r="D28" s="837"/>
      <c r="E28" s="837"/>
      <c r="F28" s="367"/>
      <c r="G28" s="367"/>
      <c r="H28" s="367"/>
      <c r="I28" s="368"/>
    </row>
    <row r="29" spans="1:9" s="3" customFormat="1" ht="17.25" customHeight="1" outlineLevel="1">
      <c r="A29" s="370" t="s">
        <v>2510</v>
      </c>
      <c r="B29" s="837" t="s">
        <v>2500</v>
      </c>
      <c r="C29" s="837"/>
      <c r="D29" s="837"/>
      <c r="E29" s="837"/>
      <c r="F29" s="367"/>
      <c r="G29" s="367"/>
      <c r="H29" s="367"/>
      <c r="I29" s="368"/>
    </row>
    <row r="30" spans="1:9" s="3" customFormat="1" ht="17.25" customHeight="1" outlineLevel="1">
      <c r="A30" s="370" t="s">
        <v>2511</v>
      </c>
      <c r="B30" s="837" t="s">
        <v>2498</v>
      </c>
      <c r="C30" s="837"/>
      <c r="D30" s="837"/>
      <c r="E30" s="837"/>
      <c r="F30" s="367"/>
      <c r="G30" s="367"/>
      <c r="H30" s="367"/>
      <c r="I30" s="368"/>
    </row>
    <row r="31" spans="1:9" s="3" customFormat="1" ht="17.25" customHeight="1" outlineLevel="1">
      <c r="A31" s="370" t="s">
        <v>2512</v>
      </c>
      <c r="B31" s="837" t="s">
        <v>2498</v>
      </c>
      <c r="C31" s="837"/>
      <c r="D31" s="837"/>
      <c r="E31" s="837"/>
      <c r="F31" s="367"/>
      <c r="G31" s="367"/>
      <c r="H31" s="367"/>
      <c r="I31" s="368"/>
    </row>
    <row r="32" spans="1:9" s="3" customFormat="1" ht="17.25" customHeight="1" outlineLevel="1">
      <c r="A32" s="370" t="s">
        <v>2513</v>
      </c>
      <c r="B32" s="837" t="s">
        <v>2498</v>
      </c>
      <c r="C32" s="837"/>
      <c r="D32" s="837"/>
      <c r="E32" s="837"/>
      <c r="F32" s="367"/>
      <c r="G32" s="367"/>
      <c r="H32" s="367"/>
      <c r="I32" s="368"/>
    </row>
    <row r="33" spans="1:9" s="3" customFormat="1" ht="17.25" customHeight="1" outlineLevel="1">
      <c r="A33" s="370" t="s">
        <v>2514</v>
      </c>
      <c r="B33" s="837" t="s">
        <v>2498</v>
      </c>
      <c r="C33" s="837"/>
      <c r="D33" s="837"/>
      <c r="E33" s="837"/>
      <c r="F33" s="367"/>
      <c r="G33" s="367"/>
      <c r="H33" s="367"/>
      <c r="I33" s="368"/>
    </row>
    <row r="34" spans="1:9" s="3" customFormat="1" ht="17.25" customHeight="1" outlineLevel="1">
      <c r="A34" s="370" t="s">
        <v>2515</v>
      </c>
      <c r="B34" s="837" t="s">
        <v>2498</v>
      </c>
      <c r="C34" s="837"/>
      <c r="D34" s="837"/>
      <c r="E34" s="837"/>
      <c r="F34" s="367"/>
      <c r="G34" s="367"/>
      <c r="H34" s="367"/>
      <c r="I34" s="368"/>
    </row>
    <row r="35" spans="1:9" s="3" customFormat="1" ht="17.25" customHeight="1" outlineLevel="1">
      <c r="A35" s="370" t="s">
        <v>2516</v>
      </c>
      <c r="B35" s="837" t="s">
        <v>2498</v>
      </c>
      <c r="C35" s="837"/>
      <c r="D35" s="837"/>
      <c r="E35" s="837"/>
      <c r="F35" s="367"/>
      <c r="G35" s="367"/>
      <c r="H35" s="367"/>
      <c r="I35" s="368"/>
    </row>
    <row r="36" spans="1:9" s="3" customFormat="1" ht="18" outlineLevel="1">
      <c r="A36" s="972" t="s">
        <v>1400</v>
      </c>
      <c r="B36" s="972"/>
      <c r="C36" s="972"/>
      <c r="D36" s="972"/>
      <c r="E36" s="972"/>
      <c r="F36" s="367"/>
      <c r="G36" s="367"/>
      <c r="H36" s="367"/>
      <c r="I36" s="368"/>
    </row>
    <row r="37" spans="1:9" s="3" customFormat="1" ht="17.25" customHeight="1" outlineLevel="1">
      <c r="A37" s="371"/>
      <c r="B37" s="937" t="s">
        <v>2517</v>
      </c>
      <c r="C37" s="937"/>
      <c r="D37" s="937"/>
      <c r="E37" s="937"/>
      <c r="F37" s="367"/>
      <c r="G37" s="367"/>
      <c r="H37" s="367"/>
      <c r="I37" s="368"/>
    </row>
    <row r="38" spans="1:9" s="3" customFormat="1" ht="17.25" customHeight="1" outlineLevel="1">
      <c r="A38" s="371"/>
      <c r="B38" s="937" t="s">
        <v>2518</v>
      </c>
      <c r="C38" s="937"/>
      <c r="D38" s="937"/>
      <c r="E38" s="937"/>
      <c r="F38" s="367"/>
      <c r="G38" s="367"/>
      <c r="H38" s="367"/>
      <c r="I38" s="368"/>
    </row>
    <row r="39" spans="1:9" s="3" customFormat="1" ht="17.25" customHeight="1" outlineLevel="1">
      <c r="A39" s="371"/>
      <c r="B39" s="937" t="s">
        <v>2519</v>
      </c>
      <c r="C39" s="937"/>
      <c r="D39" s="937"/>
      <c r="E39" s="937"/>
      <c r="F39" s="367"/>
      <c r="G39" s="367"/>
      <c r="H39" s="367"/>
      <c r="I39" s="368"/>
    </row>
    <row r="40" spans="1:9" s="3" customFormat="1" ht="17.25" customHeight="1" outlineLevel="1">
      <c r="A40" s="371"/>
      <c r="B40" s="937" t="s">
        <v>2520</v>
      </c>
      <c r="C40" s="937"/>
      <c r="D40" s="937"/>
      <c r="E40" s="937"/>
      <c r="F40" s="367"/>
      <c r="G40" s="367"/>
      <c r="H40" s="367"/>
      <c r="I40" s="368"/>
    </row>
    <row r="41" spans="1:9" s="3" customFormat="1" ht="17.25" customHeight="1" outlineLevel="1">
      <c r="A41" s="371"/>
      <c r="B41" s="937" t="s">
        <v>2521</v>
      </c>
      <c r="C41" s="937"/>
      <c r="D41" s="937"/>
      <c r="E41" s="937"/>
      <c r="F41" s="367"/>
      <c r="G41" s="367"/>
      <c r="H41" s="367"/>
      <c r="I41" s="368"/>
    </row>
    <row r="42" spans="1:9" ht="39" customHeight="1" thickBot="1">
      <c r="A42" s="544" t="s">
        <v>1406</v>
      </c>
      <c r="B42" s="974" t="s">
        <v>2522</v>
      </c>
      <c r="C42" s="974"/>
      <c r="D42" s="974"/>
      <c r="E42" s="974"/>
      <c r="F42" s="95"/>
      <c r="G42" s="95"/>
      <c r="H42" s="95"/>
      <c r="I42" s="95"/>
    </row>
    <row r="43" spans="1:9" ht="39" customHeight="1" outlineLevel="1">
      <c r="A43" s="590" t="s">
        <v>1402</v>
      </c>
      <c r="B43" s="591" t="s">
        <v>234</v>
      </c>
      <c r="C43" s="592" t="s">
        <v>1403</v>
      </c>
      <c r="D43" s="591" t="s">
        <v>2523</v>
      </c>
      <c r="E43" s="591" t="s">
        <v>2524</v>
      </c>
      <c r="F43" s="95"/>
      <c r="G43" s="95"/>
      <c r="H43" s="95"/>
      <c r="I43" s="95"/>
    </row>
    <row r="44" spans="1:9" s="196" customFormat="1" ht="66.75" customHeight="1" outlineLevel="1" thickBot="1">
      <c r="A44" s="593" t="s">
        <v>2525</v>
      </c>
      <c r="B44" s="594" t="s">
        <v>2526</v>
      </c>
      <c r="C44" s="595"/>
      <c r="D44" s="595"/>
      <c r="E44" s="595"/>
      <c r="F44" s="44"/>
      <c r="G44" s="44"/>
      <c r="H44" s="44"/>
      <c r="I44" s="44"/>
    </row>
    <row r="45" spans="1:9" s="196" customFormat="1" ht="39.950000000000003" customHeight="1" outlineLevel="2">
      <c r="A45" s="553" t="s">
        <v>1410</v>
      </c>
      <c r="B45" s="530" t="s">
        <v>2527</v>
      </c>
      <c r="C45" s="530" t="s">
        <v>2528</v>
      </c>
      <c r="D45" s="555" t="s">
        <v>2528</v>
      </c>
      <c r="E45" s="596" t="s">
        <v>2529</v>
      </c>
      <c r="F45" s="44"/>
      <c r="G45" s="44"/>
      <c r="H45" s="44"/>
      <c r="I45" s="44"/>
    </row>
    <row r="46" spans="1:9" s="196" customFormat="1" ht="39.950000000000003" customHeight="1" outlineLevel="2">
      <c r="A46" s="553" t="s">
        <v>1407</v>
      </c>
      <c r="B46" s="557" t="s">
        <v>2530</v>
      </c>
      <c r="C46" s="530" t="str">
        <f>Provider!C12</f>
        <v>MCDID = 9 digits.</v>
      </c>
      <c r="D46" s="555" t="s">
        <v>2531</v>
      </c>
      <c r="E46" s="596" t="s">
        <v>2532</v>
      </c>
      <c r="F46" s="44"/>
      <c r="G46" s="44"/>
      <c r="H46" s="44"/>
      <c r="I46" s="44"/>
    </row>
    <row r="47" spans="1:9" s="196" customFormat="1" ht="39.950000000000003" customHeight="1" outlineLevel="2">
      <c r="A47" s="553" t="s">
        <v>1414</v>
      </c>
      <c r="B47" s="530" t="s">
        <v>2533</v>
      </c>
      <c r="C47" s="530" t="s">
        <v>1416</v>
      </c>
      <c r="D47" s="555" t="s">
        <v>2534</v>
      </c>
      <c r="E47" s="596" t="s">
        <v>2535</v>
      </c>
      <c r="F47" s="44"/>
      <c r="G47" s="44"/>
      <c r="H47" s="44"/>
      <c r="I47" s="44"/>
    </row>
    <row r="48" spans="1:9" s="196" customFormat="1" ht="39.950000000000003" customHeight="1" outlineLevel="2">
      <c r="A48" s="553" t="s">
        <v>1422</v>
      </c>
      <c r="B48" s="530" t="s">
        <v>2536</v>
      </c>
      <c r="C48" s="530" t="s">
        <v>2537</v>
      </c>
      <c r="D48" s="555" t="s">
        <v>2538</v>
      </c>
      <c r="E48" s="596" t="s">
        <v>2539</v>
      </c>
      <c r="F48" s="44"/>
      <c r="G48" s="44"/>
      <c r="H48" s="44"/>
      <c r="I48" s="44"/>
    </row>
    <row r="49" spans="1:9" s="196" customFormat="1" ht="39.950000000000003" customHeight="1" outlineLevel="2">
      <c r="A49" s="553" t="s">
        <v>1426</v>
      </c>
      <c r="B49" s="530" t="s">
        <v>2540</v>
      </c>
      <c r="C49" s="530" t="s">
        <v>1949</v>
      </c>
      <c r="D49" s="555" t="s">
        <v>2541</v>
      </c>
      <c r="E49" s="596" t="s">
        <v>2539</v>
      </c>
      <c r="F49" s="44"/>
      <c r="G49" s="44"/>
      <c r="H49" s="44"/>
      <c r="I49" s="44"/>
    </row>
    <row r="50" spans="1:9" s="196" customFormat="1" ht="39.950000000000003" customHeight="1" outlineLevel="2">
      <c r="A50" s="553" t="s">
        <v>1430</v>
      </c>
      <c r="B50" s="530" t="s">
        <v>2542</v>
      </c>
      <c r="C50" s="530" t="s">
        <v>1953</v>
      </c>
      <c r="D50" s="555" t="s">
        <v>2543</v>
      </c>
      <c r="E50" s="596" t="s">
        <v>2539</v>
      </c>
      <c r="F50" s="44"/>
      <c r="G50" s="44"/>
      <c r="H50" s="44"/>
      <c r="I50" s="44"/>
    </row>
    <row r="51" spans="1:9" s="196" customFormat="1" ht="39.950000000000003" customHeight="1" outlineLevel="2">
      <c r="A51" s="553" t="s">
        <v>1433</v>
      </c>
      <c r="B51" s="530" t="s">
        <v>2544</v>
      </c>
      <c r="C51" s="530" t="s">
        <v>2545</v>
      </c>
      <c r="D51" s="555" t="s">
        <v>2546</v>
      </c>
      <c r="E51" s="596" t="s">
        <v>2547</v>
      </c>
      <c r="F51" s="44"/>
      <c r="G51" s="44"/>
      <c r="H51" s="44"/>
      <c r="I51" s="44"/>
    </row>
    <row r="52" spans="1:9" s="196" customFormat="1" ht="39.950000000000003" customHeight="1" outlineLevel="2">
      <c r="A52" s="553" t="s">
        <v>1436</v>
      </c>
      <c r="B52" s="530" t="s">
        <v>2548</v>
      </c>
      <c r="C52" s="530" t="s">
        <v>2549</v>
      </c>
      <c r="D52" s="555" t="s">
        <v>2550</v>
      </c>
      <c r="E52" s="596" t="s">
        <v>2551</v>
      </c>
      <c r="F52" s="44"/>
      <c r="G52" s="44"/>
      <c r="H52" s="44"/>
      <c r="I52" s="44"/>
    </row>
    <row r="53" spans="1:9" s="196" customFormat="1" ht="39.950000000000003" customHeight="1" outlineLevel="2">
      <c r="A53" s="553" t="s">
        <v>1440</v>
      </c>
      <c r="B53" s="530" t="s">
        <v>2552</v>
      </c>
      <c r="C53" s="530" t="s">
        <v>1645</v>
      </c>
      <c r="D53" s="555" t="s">
        <v>2553</v>
      </c>
      <c r="E53" s="596" t="s">
        <v>2554</v>
      </c>
      <c r="F53" s="44"/>
      <c r="G53" s="44"/>
      <c r="H53" s="44"/>
      <c r="I53" s="44"/>
    </row>
    <row r="54" spans="1:9" s="196" customFormat="1" ht="39.950000000000003" customHeight="1" outlineLevel="2">
      <c r="A54" s="553" t="s">
        <v>1444</v>
      </c>
      <c r="B54" s="530" t="s">
        <v>2555</v>
      </c>
      <c r="C54" s="530" t="s">
        <v>1444</v>
      </c>
      <c r="D54" s="555" t="s">
        <v>2556</v>
      </c>
      <c r="E54" s="596" t="s">
        <v>2547</v>
      </c>
      <c r="F54" s="44"/>
      <c r="G54" s="44"/>
      <c r="H54" s="44"/>
      <c r="I54" s="44"/>
    </row>
    <row r="55" spans="1:9" s="196" customFormat="1" ht="39.950000000000003" customHeight="1" outlineLevel="2">
      <c r="A55" s="553" t="s">
        <v>1447</v>
      </c>
      <c r="B55" s="530" t="s">
        <v>2557</v>
      </c>
      <c r="C55" s="530" t="s">
        <v>2558</v>
      </c>
      <c r="D55" s="555" t="s">
        <v>2559</v>
      </c>
      <c r="E55" s="596" t="s">
        <v>2532</v>
      </c>
      <c r="F55" s="44"/>
      <c r="G55" s="44"/>
      <c r="H55" s="44"/>
      <c r="I55" s="44"/>
    </row>
    <row r="56" spans="1:9" s="196" customFormat="1" ht="39.950000000000003" customHeight="1" outlineLevel="2">
      <c r="A56" s="553" t="s">
        <v>1451</v>
      </c>
      <c r="B56" s="530" t="s">
        <v>2560</v>
      </c>
      <c r="C56" s="530" t="s">
        <v>79</v>
      </c>
      <c r="D56" s="555" t="s">
        <v>2561</v>
      </c>
      <c r="E56" s="596" t="s">
        <v>2562</v>
      </c>
      <c r="F56" s="44"/>
      <c r="G56" s="44"/>
      <c r="H56" s="44"/>
      <c r="I56" s="44"/>
    </row>
    <row r="57" spans="1:9" s="196" customFormat="1" ht="39.950000000000003" customHeight="1" outlineLevel="2">
      <c r="A57" s="553" t="s">
        <v>1455</v>
      </c>
      <c r="B57" s="530" t="s">
        <v>2563</v>
      </c>
      <c r="C57" s="530" t="s">
        <v>1457</v>
      </c>
      <c r="D57" s="555" t="s">
        <v>2564</v>
      </c>
      <c r="E57" s="596" t="s">
        <v>2547</v>
      </c>
      <c r="F57" s="44"/>
      <c r="G57" s="44"/>
      <c r="H57" s="44"/>
      <c r="I57" s="44"/>
    </row>
    <row r="58" spans="1:9" s="196" customFormat="1" ht="39.950000000000003" customHeight="1" outlineLevel="2">
      <c r="A58" s="553" t="s">
        <v>1459</v>
      </c>
      <c r="B58" s="530" t="s">
        <v>2565</v>
      </c>
      <c r="C58" s="530" t="s">
        <v>1461</v>
      </c>
      <c r="D58" s="555" t="s">
        <v>2566</v>
      </c>
      <c r="E58" s="596" t="s">
        <v>2547</v>
      </c>
      <c r="F58" s="44"/>
      <c r="G58" s="44"/>
      <c r="H58" s="44"/>
      <c r="I58" s="44"/>
    </row>
    <row r="59" spans="1:9" s="196" customFormat="1" ht="39.950000000000003" customHeight="1" outlineLevel="2">
      <c r="A59" s="553" t="s">
        <v>2567</v>
      </c>
      <c r="B59" s="530" t="s">
        <v>2568</v>
      </c>
      <c r="C59" s="530" t="s">
        <v>2569</v>
      </c>
      <c r="D59" s="555" t="s">
        <v>2570</v>
      </c>
      <c r="E59" s="596" t="s">
        <v>2539</v>
      </c>
      <c r="F59" s="44"/>
      <c r="G59" s="44"/>
      <c r="H59" s="44"/>
      <c r="I59" s="44"/>
    </row>
    <row r="60" spans="1:9" s="196" customFormat="1" ht="39.950000000000003" customHeight="1" outlineLevel="2">
      <c r="A60" s="553" t="s">
        <v>1462</v>
      </c>
      <c r="B60" s="530" t="s">
        <v>2571</v>
      </c>
      <c r="C60" s="530" t="s">
        <v>2572</v>
      </c>
      <c r="D60" s="555" t="s">
        <v>2559</v>
      </c>
      <c r="E60" s="596" t="s">
        <v>2532</v>
      </c>
      <c r="F60" s="44"/>
      <c r="G60" s="44"/>
      <c r="H60" s="44"/>
      <c r="I60" s="44"/>
    </row>
    <row r="61" spans="1:9" s="196" customFormat="1" ht="39.950000000000003" customHeight="1" outlineLevel="2">
      <c r="A61" s="553" t="s">
        <v>1466</v>
      </c>
      <c r="B61" s="530" t="s">
        <v>2573</v>
      </c>
      <c r="C61" s="530" t="s">
        <v>2569</v>
      </c>
      <c r="D61" s="555" t="s">
        <v>2574</v>
      </c>
      <c r="E61" s="596" t="s">
        <v>2532</v>
      </c>
      <c r="F61" s="44"/>
      <c r="G61" s="44"/>
      <c r="H61" s="44"/>
      <c r="I61" s="44"/>
    </row>
    <row r="62" spans="1:9" s="196" customFormat="1" ht="39.950000000000003" customHeight="1" outlineLevel="2">
      <c r="A62" s="553" t="s">
        <v>1470</v>
      </c>
      <c r="B62" s="530" t="s">
        <v>2575</v>
      </c>
      <c r="C62" s="530" t="s">
        <v>2569</v>
      </c>
      <c r="D62" s="555" t="s">
        <v>2576</v>
      </c>
      <c r="E62" s="596" t="s">
        <v>2577</v>
      </c>
      <c r="F62" s="44"/>
      <c r="G62" s="44"/>
      <c r="H62" s="44"/>
      <c r="I62" s="44"/>
    </row>
    <row r="63" spans="1:9" s="196" customFormat="1" ht="39.950000000000003" customHeight="1" outlineLevel="2">
      <c r="A63" s="553" t="s">
        <v>2578</v>
      </c>
      <c r="B63" s="530" t="s">
        <v>2579</v>
      </c>
      <c r="C63" s="558" t="s">
        <v>2531</v>
      </c>
      <c r="D63" s="555" t="s">
        <v>2531</v>
      </c>
      <c r="E63" s="596" t="s">
        <v>2532</v>
      </c>
      <c r="F63" s="44"/>
      <c r="G63" s="44"/>
      <c r="H63" s="44"/>
      <c r="I63" s="44"/>
    </row>
    <row r="64" spans="1:9" s="196" customFormat="1" ht="39.950000000000003" customHeight="1" outlineLevel="2">
      <c r="A64" s="553" t="s">
        <v>2580</v>
      </c>
      <c r="B64" s="530" t="s">
        <v>2581</v>
      </c>
      <c r="C64" s="558" t="s">
        <v>2569</v>
      </c>
      <c r="D64" s="555" t="s">
        <v>2582</v>
      </c>
      <c r="E64" s="596" t="s">
        <v>2554</v>
      </c>
      <c r="F64" s="44"/>
      <c r="G64" s="44"/>
      <c r="H64" s="44"/>
      <c r="I64" s="44"/>
    </row>
    <row r="65" spans="1:9" s="196" customFormat="1" ht="39.950000000000003" customHeight="1" outlineLevel="2">
      <c r="A65" s="553" t="s">
        <v>1491</v>
      </c>
      <c r="B65" s="530" t="s">
        <v>2583</v>
      </c>
      <c r="C65" s="530" t="s">
        <v>2569</v>
      </c>
      <c r="D65" s="555" t="s">
        <v>2584</v>
      </c>
      <c r="E65" s="596" t="s">
        <v>2554</v>
      </c>
      <c r="F65" s="44"/>
      <c r="G65" s="44"/>
      <c r="H65" s="44"/>
      <c r="I65" s="44"/>
    </row>
    <row r="66" spans="1:9" s="196" customFormat="1" ht="39.950000000000003" customHeight="1" outlineLevel="2">
      <c r="A66" s="553" t="s">
        <v>1473</v>
      </c>
      <c r="B66" s="530" t="s">
        <v>2585</v>
      </c>
      <c r="C66" s="530" t="s">
        <v>2569</v>
      </c>
      <c r="D66" s="555" t="s">
        <v>2586</v>
      </c>
      <c r="E66" s="596" t="s">
        <v>2554</v>
      </c>
      <c r="F66" s="44"/>
      <c r="G66" s="44"/>
      <c r="H66" s="44"/>
      <c r="I66" s="44"/>
    </row>
    <row r="67" spans="1:9" s="196" customFormat="1" ht="39.950000000000003" customHeight="1" outlineLevel="2">
      <c r="A67" s="553" t="s">
        <v>1477</v>
      </c>
      <c r="B67" s="530" t="s">
        <v>2587</v>
      </c>
      <c r="C67" s="597" t="s">
        <v>2588</v>
      </c>
      <c r="D67" s="555" t="s">
        <v>2589</v>
      </c>
      <c r="E67" s="596" t="s">
        <v>2590</v>
      </c>
      <c r="F67" s="44"/>
      <c r="G67" s="44"/>
      <c r="H67" s="44"/>
      <c r="I67" s="44"/>
    </row>
    <row r="68" spans="1:9" s="196" customFormat="1" ht="39.950000000000003" customHeight="1" outlineLevel="2">
      <c r="A68" s="553" t="s">
        <v>2591</v>
      </c>
      <c r="B68" s="530" t="s">
        <v>2592</v>
      </c>
      <c r="C68" s="530" t="s">
        <v>2116</v>
      </c>
      <c r="D68" s="555" t="s">
        <v>2593</v>
      </c>
      <c r="E68" s="596" t="s">
        <v>2594</v>
      </c>
      <c r="F68" s="44"/>
      <c r="G68" s="44"/>
      <c r="H68" s="44"/>
      <c r="I68" s="44"/>
    </row>
    <row r="69" spans="1:9" s="196" customFormat="1" ht="39.950000000000003" customHeight="1" outlineLevel="2">
      <c r="A69" s="553" t="s">
        <v>1481</v>
      </c>
      <c r="B69" s="530" t="s">
        <v>2595</v>
      </c>
      <c r="C69" s="530" t="s">
        <v>2596</v>
      </c>
      <c r="D69" s="555" t="s">
        <v>2597</v>
      </c>
      <c r="E69" s="596" t="s">
        <v>2598</v>
      </c>
      <c r="F69" s="44"/>
      <c r="G69" s="44"/>
      <c r="H69" s="44"/>
      <c r="I69" s="44"/>
    </row>
    <row r="70" spans="1:9" s="196" customFormat="1" ht="49.5" customHeight="1" outlineLevel="2">
      <c r="A70" s="553" t="s">
        <v>1485</v>
      </c>
      <c r="B70" s="598" t="s">
        <v>2599</v>
      </c>
      <c r="C70" s="530" t="s">
        <v>2600</v>
      </c>
      <c r="D70" s="555" t="s">
        <v>2597</v>
      </c>
      <c r="E70" s="596" t="s">
        <v>2598</v>
      </c>
      <c r="F70" s="44"/>
      <c r="G70" s="44"/>
      <c r="H70" s="44"/>
      <c r="I70" s="44"/>
    </row>
    <row r="71" spans="1:9" s="196" customFormat="1" ht="82.5" customHeight="1" outlineLevel="2">
      <c r="A71" s="553" t="s">
        <v>1488</v>
      </c>
      <c r="B71" s="599" t="s">
        <v>2601</v>
      </c>
      <c r="C71" s="530" t="s">
        <v>2602</v>
      </c>
      <c r="D71" s="555" t="s">
        <v>2597</v>
      </c>
      <c r="E71" s="596" t="s">
        <v>2598</v>
      </c>
      <c r="F71" s="44"/>
      <c r="G71" s="44"/>
      <c r="H71" s="44"/>
      <c r="I71" s="44"/>
    </row>
    <row r="72" spans="1:9" s="196" customFormat="1" ht="57.95" customHeight="1" outlineLevel="2">
      <c r="A72" s="553" t="s">
        <v>2603</v>
      </c>
      <c r="B72" s="600" t="s">
        <v>2604</v>
      </c>
      <c r="C72" s="530" t="s">
        <v>2605</v>
      </c>
      <c r="D72" s="555" t="s">
        <v>2606</v>
      </c>
      <c r="E72" s="596" t="s">
        <v>2607</v>
      </c>
      <c r="F72" s="44"/>
      <c r="G72" s="44"/>
      <c r="H72" s="44"/>
      <c r="I72" s="44"/>
    </row>
    <row r="73" spans="1:9" s="196" customFormat="1" ht="49.5" customHeight="1" outlineLevel="2">
      <c r="A73" s="553" t="s">
        <v>2608</v>
      </c>
      <c r="B73" s="599" t="s">
        <v>2609</v>
      </c>
      <c r="C73" s="530" t="s">
        <v>2610</v>
      </c>
      <c r="D73" s="555" t="s">
        <v>2611</v>
      </c>
      <c r="E73" s="596" t="s">
        <v>2532</v>
      </c>
      <c r="F73" s="44"/>
      <c r="G73" s="44"/>
      <c r="H73" s="44"/>
      <c r="I73" s="44"/>
    </row>
    <row r="74" spans="1:9" ht="47.25" customHeight="1" outlineLevel="1" thickBot="1">
      <c r="A74" s="601" t="s">
        <v>2612</v>
      </c>
      <c r="B74" s="602" t="s">
        <v>2613</v>
      </c>
      <c r="C74" s="529"/>
      <c r="D74" s="529"/>
      <c r="E74" s="529"/>
      <c r="F74" s="95"/>
      <c r="G74" s="95"/>
      <c r="H74" s="95"/>
      <c r="I74" s="95"/>
    </row>
    <row r="75" spans="1:9" s="196" customFormat="1" ht="39.950000000000003" customHeight="1" outlineLevel="2">
      <c r="A75" s="566" t="s">
        <v>1418</v>
      </c>
      <c r="B75" s="530" t="s">
        <v>2614</v>
      </c>
      <c r="C75" s="530" t="s">
        <v>2569</v>
      </c>
      <c r="D75" s="555" t="s">
        <v>2615</v>
      </c>
      <c r="E75" s="596" t="s">
        <v>2616</v>
      </c>
      <c r="F75" s="44"/>
      <c r="G75" s="44"/>
      <c r="H75" s="44"/>
      <c r="I75" s="44"/>
    </row>
    <row r="76" spans="1:9" s="196" customFormat="1" ht="39.950000000000003" customHeight="1" outlineLevel="2">
      <c r="A76" s="566" t="s">
        <v>1407</v>
      </c>
      <c r="B76" s="530" t="s">
        <v>2617</v>
      </c>
      <c r="C76" s="530" t="s">
        <v>2569</v>
      </c>
      <c r="D76" s="555" t="s">
        <v>2531</v>
      </c>
      <c r="E76" s="596" t="s">
        <v>2532</v>
      </c>
      <c r="F76" s="44"/>
      <c r="G76" s="44"/>
      <c r="H76" s="44"/>
      <c r="I76" s="44"/>
    </row>
    <row r="77" spans="1:9" s="196" customFormat="1" ht="39.950000000000003" customHeight="1" outlineLevel="2">
      <c r="A77" s="566" t="s">
        <v>2618</v>
      </c>
      <c r="B77" s="530" t="s">
        <v>2619</v>
      </c>
      <c r="C77" s="555" t="s">
        <v>2620</v>
      </c>
      <c r="D77" s="555" t="s">
        <v>2621</v>
      </c>
      <c r="E77" s="596" t="s">
        <v>2622</v>
      </c>
      <c r="F77" s="44"/>
      <c r="G77" s="44"/>
      <c r="H77" s="44"/>
      <c r="I77" s="44"/>
    </row>
    <row r="78" spans="1:9" s="196" customFormat="1" ht="39.950000000000003" customHeight="1" outlineLevel="2">
      <c r="A78" s="566" t="s">
        <v>2623</v>
      </c>
      <c r="B78" s="530" t="s">
        <v>2624</v>
      </c>
      <c r="C78" s="530" t="s">
        <v>2569</v>
      </c>
      <c r="D78" s="555" t="s">
        <v>2625</v>
      </c>
      <c r="E78" s="596" t="s">
        <v>2535</v>
      </c>
      <c r="F78" s="44"/>
      <c r="G78" s="44"/>
      <c r="H78" s="44"/>
      <c r="I78" s="44"/>
    </row>
    <row r="79" spans="1:9" s="196" customFormat="1" ht="39.950000000000003" customHeight="1" outlineLevel="2">
      <c r="A79" s="566" t="s">
        <v>2626</v>
      </c>
      <c r="B79" s="530" t="s">
        <v>2627</v>
      </c>
      <c r="C79" s="530" t="s">
        <v>2569</v>
      </c>
      <c r="D79" s="555" t="s">
        <v>2628</v>
      </c>
      <c r="E79" s="596" t="s">
        <v>2539</v>
      </c>
      <c r="F79" s="44"/>
      <c r="G79" s="44"/>
      <c r="H79" s="44"/>
      <c r="I79" s="44"/>
    </row>
    <row r="80" spans="1:9" s="196" customFormat="1" ht="39.950000000000003" customHeight="1" outlineLevel="2">
      <c r="A80" s="566" t="s">
        <v>2629</v>
      </c>
      <c r="B80" s="530" t="s">
        <v>2630</v>
      </c>
      <c r="C80" s="530" t="s">
        <v>2569</v>
      </c>
      <c r="D80" s="555" t="s">
        <v>2631</v>
      </c>
      <c r="E80" s="596" t="s">
        <v>2539</v>
      </c>
      <c r="F80" s="44"/>
      <c r="G80" s="44"/>
      <c r="H80" s="44"/>
      <c r="I80" s="44"/>
    </row>
    <row r="81" spans="1:9" s="196" customFormat="1" ht="39.950000000000003" customHeight="1" outlineLevel="2">
      <c r="A81" s="566" t="s">
        <v>2632</v>
      </c>
      <c r="B81" s="530" t="s">
        <v>2633</v>
      </c>
      <c r="C81" s="530" t="s">
        <v>2569</v>
      </c>
      <c r="D81" s="555" t="s">
        <v>2546</v>
      </c>
      <c r="E81" s="596" t="s">
        <v>2547</v>
      </c>
      <c r="F81" s="44"/>
      <c r="G81" s="44"/>
      <c r="H81" s="44"/>
      <c r="I81" s="44"/>
    </row>
    <row r="82" spans="1:9" s="196" customFormat="1" ht="39.950000000000003" customHeight="1" outlineLevel="2">
      <c r="A82" s="566" t="s">
        <v>2634</v>
      </c>
      <c r="B82" s="530" t="s">
        <v>2635</v>
      </c>
      <c r="C82" s="530" t="s">
        <v>2569</v>
      </c>
      <c r="D82" s="555" t="s">
        <v>2550</v>
      </c>
      <c r="E82" s="596" t="s">
        <v>2551</v>
      </c>
      <c r="F82" s="44"/>
      <c r="G82" s="44"/>
      <c r="H82" s="44"/>
      <c r="I82" s="44"/>
    </row>
    <row r="83" spans="1:9" s="196" customFormat="1" ht="39.950000000000003" customHeight="1" outlineLevel="2">
      <c r="A83" s="566" t="s">
        <v>2636</v>
      </c>
      <c r="B83" s="530" t="s">
        <v>2637</v>
      </c>
      <c r="C83" s="530" t="s">
        <v>2569</v>
      </c>
      <c r="D83" s="555" t="s">
        <v>2638</v>
      </c>
      <c r="E83" s="596" t="s">
        <v>2554</v>
      </c>
      <c r="F83" s="44"/>
      <c r="G83" s="44"/>
      <c r="H83" s="44"/>
      <c r="I83" s="44"/>
    </row>
    <row r="84" spans="1:9" s="196" customFormat="1" ht="39.950000000000003" customHeight="1" outlineLevel="2">
      <c r="A84" s="566" t="s">
        <v>2639</v>
      </c>
      <c r="B84" s="530" t="s">
        <v>2640</v>
      </c>
      <c r="C84" s="530" t="s">
        <v>2569</v>
      </c>
      <c r="D84" s="555" t="s">
        <v>2641</v>
      </c>
      <c r="E84" s="596" t="s">
        <v>2547</v>
      </c>
      <c r="F84" s="44"/>
      <c r="G84" s="44"/>
      <c r="H84" s="44"/>
      <c r="I84" s="44"/>
    </row>
    <row r="85" spans="1:9" s="196" customFormat="1" ht="39.950000000000003" customHeight="1" outlineLevel="2">
      <c r="A85" s="566" t="s">
        <v>2642</v>
      </c>
      <c r="B85" s="530" t="s">
        <v>2643</v>
      </c>
      <c r="C85" s="530" t="s">
        <v>2569</v>
      </c>
      <c r="D85" s="555" t="s">
        <v>2644</v>
      </c>
      <c r="E85" s="596" t="s">
        <v>2547</v>
      </c>
      <c r="F85" s="44"/>
      <c r="G85" s="44"/>
      <c r="H85" s="44"/>
      <c r="I85" s="44"/>
    </row>
    <row r="86" spans="1:9" s="196" customFormat="1" ht="39.950000000000003" customHeight="1" outlineLevel="2">
      <c r="A86" s="566" t="s">
        <v>2645</v>
      </c>
      <c r="B86" s="530" t="s">
        <v>2646</v>
      </c>
      <c r="C86" s="530" t="s">
        <v>2569</v>
      </c>
      <c r="D86" s="555" t="s">
        <v>2559</v>
      </c>
      <c r="E86" s="596" t="s">
        <v>2554</v>
      </c>
      <c r="F86" s="44"/>
      <c r="G86" s="44"/>
      <c r="H86" s="44"/>
      <c r="I86" s="44"/>
    </row>
    <row r="87" spans="1:9" s="196" customFormat="1" ht="49.5" customHeight="1" outlineLevel="2">
      <c r="A87" s="566" t="s">
        <v>2608</v>
      </c>
      <c r="B87" s="603" t="s">
        <v>2609</v>
      </c>
      <c r="C87" s="530" t="s">
        <v>2569</v>
      </c>
      <c r="D87" s="555" t="s">
        <v>2611</v>
      </c>
      <c r="E87" s="596" t="s">
        <v>2532</v>
      </c>
      <c r="F87" s="44"/>
      <c r="G87" s="44"/>
      <c r="H87" s="44"/>
      <c r="I87" s="44"/>
    </row>
    <row r="88" spans="1:9" ht="57.75" customHeight="1" outlineLevel="1" thickBot="1">
      <c r="A88" s="604" t="s">
        <v>2647</v>
      </c>
      <c r="B88" s="594" t="s">
        <v>2648</v>
      </c>
      <c r="C88" s="605"/>
      <c r="D88" s="605"/>
      <c r="E88" s="605"/>
      <c r="F88" s="95"/>
      <c r="G88" s="95"/>
      <c r="H88" s="95"/>
      <c r="I88" s="95"/>
    </row>
    <row r="89" spans="1:9" s="196" customFormat="1" ht="39.950000000000003" customHeight="1" outlineLevel="2">
      <c r="A89" s="566" t="s">
        <v>1407</v>
      </c>
      <c r="B89" s="530" t="s">
        <v>2617</v>
      </c>
      <c r="C89" s="530" t="str">
        <f>Provider!C12</f>
        <v>MCDID = 9 digits.</v>
      </c>
      <c r="D89" s="555" t="s">
        <v>2531</v>
      </c>
      <c r="E89" s="596" t="s">
        <v>2532</v>
      </c>
      <c r="F89" s="44"/>
      <c r="G89" s="44"/>
      <c r="H89" s="44"/>
      <c r="I89" s="44"/>
    </row>
    <row r="90" spans="1:9" s="196" customFormat="1" ht="50.85" customHeight="1" outlineLevel="2">
      <c r="A90" s="566" t="s">
        <v>1494</v>
      </c>
      <c r="B90" s="530" t="s">
        <v>2649</v>
      </c>
      <c r="C90" s="530" t="s">
        <v>2650</v>
      </c>
      <c r="D90" s="555" t="s">
        <v>2651</v>
      </c>
      <c r="E90" s="596" t="s">
        <v>2652</v>
      </c>
      <c r="F90" s="44"/>
      <c r="G90" s="44"/>
      <c r="H90" s="44"/>
      <c r="I90" s="44"/>
    </row>
    <row r="91" spans="1:9" s="196" customFormat="1" ht="39.950000000000003" customHeight="1" outlineLevel="2">
      <c r="A91" s="566" t="s">
        <v>2653</v>
      </c>
      <c r="B91" s="530" t="s">
        <v>2654</v>
      </c>
      <c r="C91" s="530" t="s">
        <v>2655</v>
      </c>
      <c r="D91" s="555" t="s">
        <v>2656</v>
      </c>
      <c r="E91" s="555" t="s">
        <v>2622</v>
      </c>
      <c r="F91" s="44"/>
      <c r="G91" s="44"/>
      <c r="H91" s="44"/>
      <c r="I91" s="44"/>
    </row>
    <row r="92" spans="1:9" s="196" customFormat="1" ht="49.5" customHeight="1" outlineLevel="2">
      <c r="A92" s="566" t="s">
        <v>2608</v>
      </c>
      <c r="B92" s="530" t="s">
        <v>2609</v>
      </c>
      <c r="C92" s="530" t="s">
        <v>2610</v>
      </c>
      <c r="D92" s="555" t="s">
        <v>2611</v>
      </c>
      <c r="E92" s="596" t="s">
        <v>2532</v>
      </c>
      <c r="F92" s="44"/>
      <c r="G92" s="44"/>
      <c r="H92" s="44"/>
      <c r="I92" s="44"/>
    </row>
    <row r="93" spans="1:9" s="196" customFormat="1" ht="39.950000000000003" customHeight="1" outlineLevel="2">
      <c r="A93" s="566" t="s">
        <v>1418</v>
      </c>
      <c r="B93" s="530" t="s">
        <v>2657</v>
      </c>
      <c r="C93" s="530" t="s">
        <v>2615</v>
      </c>
      <c r="D93" s="555" t="s">
        <v>2615</v>
      </c>
      <c r="E93" s="596" t="s">
        <v>2616</v>
      </c>
      <c r="F93" s="44"/>
      <c r="G93" s="44"/>
      <c r="H93" s="44"/>
      <c r="I93" s="44"/>
    </row>
    <row r="94" spans="1:9" s="196" customFormat="1" ht="74.25" customHeight="1" outlineLevel="2">
      <c r="A94" s="566" t="s">
        <v>1505</v>
      </c>
      <c r="B94" s="530" t="s">
        <v>2658</v>
      </c>
      <c r="C94" s="530" t="s">
        <v>2569</v>
      </c>
      <c r="D94" s="555" t="s">
        <v>2529</v>
      </c>
      <c r="E94" s="596" t="s">
        <v>2659</v>
      </c>
      <c r="F94" s="44"/>
      <c r="G94" s="44"/>
      <c r="H94" s="44"/>
      <c r="I94" s="44"/>
    </row>
    <row r="95" spans="1:9" ht="30" customHeight="1" thickBot="1">
      <c r="A95" s="544" t="s">
        <v>2660</v>
      </c>
      <c r="B95" s="974" t="s">
        <v>2661</v>
      </c>
      <c r="C95" s="974"/>
      <c r="D95" s="974"/>
      <c r="E95" s="974"/>
      <c r="F95" s="95"/>
      <c r="G95" s="95"/>
      <c r="H95" s="95"/>
      <c r="I95" s="95"/>
    </row>
    <row r="96" spans="1:9" ht="18" outlineLevel="1">
      <c r="A96" s="608" t="s">
        <v>1402</v>
      </c>
      <c r="B96" s="609" t="s">
        <v>234</v>
      </c>
      <c r="C96" s="610" t="s">
        <v>1403</v>
      </c>
      <c r="D96" s="609" t="s">
        <v>2523</v>
      </c>
      <c r="E96" s="609" t="s">
        <v>2662</v>
      </c>
      <c r="F96" s="95"/>
      <c r="G96" s="95"/>
      <c r="H96" s="95"/>
      <c r="I96" s="95"/>
    </row>
    <row r="97" spans="1:9" ht="103.5" customHeight="1" outlineLevel="1" thickBot="1">
      <c r="A97" s="398" t="s">
        <v>2663</v>
      </c>
      <c r="B97" s="549" t="s">
        <v>2664</v>
      </c>
      <c r="C97" s="611"/>
      <c r="D97" s="611"/>
      <c r="E97" s="611"/>
      <c r="F97" s="95"/>
      <c r="G97" s="95"/>
      <c r="H97" s="95"/>
      <c r="I97" s="95"/>
    </row>
    <row r="98" spans="1:9" s="196" customFormat="1" ht="39.950000000000003" customHeight="1" outlineLevel="2">
      <c r="A98" s="553" t="s">
        <v>1407</v>
      </c>
      <c r="B98" s="530" t="s">
        <v>2617</v>
      </c>
      <c r="C98" s="530" t="str">
        <f>Provider!C12</f>
        <v>MCDID = 9 digits.</v>
      </c>
      <c r="D98" s="555" t="s">
        <v>2531</v>
      </c>
      <c r="E98" s="596" t="s">
        <v>2532</v>
      </c>
      <c r="F98" s="44"/>
      <c r="G98" s="44"/>
      <c r="H98" s="44"/>
      <c r="I98" s="44"/>
    </row>
    <row r="99" spans="1:9" s="196" customFormat="1" ht="49.5" customHeight="1" outlineLevel="2">
      <c r="A99" s="553" t="s">
        <v>1620</v>
      </c>
      <c r="B99" s="530" t="s">
        <v>2665</v>
      </c>
      <c r="C99" s="530" t="s">
        <v>2666</v>
      </c>
      <c r="D99" s="555" t="s">
        <v>2667</v>
      </c>
      <c r="E99" s="596" t="s">
        <v>2532</v>
      </c>
      <c r="F99" s="44"/>
      <c r="G99" s="44"/>
      <c r="H99" s="44"/>
      <c r="I99" s="44"/>
    </row>
    <row r="100" spans="1:9" s="196" customFormat="1" ht="39.950000000000003" customHeight="1" outlineLevel="2">
      <c r="A100" s="553" t="s">
        <v>1538</v>
      </c>
      <c r="B100" s="530" t="s">
        <v>1539</v>
      </c>
      <c r="C100" s="530" t="s">
        <v>2668</v>
      </c>
      <c r="D100" s="555" t="s">
        <v>2669</v>
      </c>
      <c r="E100" s="596" t="s">
        <v>2547</v>
      </c>
      <c r="F100" s="44"/>
      <c r="G100" s="44"/>
      <c r="H100" s="44"/>
      <c r="I100" s="44"/>
    </row>
    <row r="101" spans="1:9" s="196" customFormat="1" ht="39.950000000000003" customHeight="1" outlineLevel="2">
      <c r="A101" s="553" t="s">
        <v>1927</v>
      </c>
      <c r="B101" s="530" t="s">
        <v>2670</v>
      </c>
      <c r="C101" s="530" t="s">
        <v>2671</v>
      </c>
      <c r="D101" s="555" t="s">
        <v>2672</v>
      </c>
      <c r="E101" s="596" t="s">
        <v>2673</v>
      </c>
      <c r="F101" s="44"/>
      <c r="G101" s="44"/>
      <c r="H101" s="44"/>
      <c r="I101" s="44"/>
    </row>
    <row r="102" spans="1:9" s="196" customFormat="1" ht="39.950000000000003" customHeight="1" outlineLevel="2">
      <c r="A102" s="553" t="s">
        <v>1546</v>
      </c>
      <c r="B102" s="530" t="s">
        <v>1547</v>
      </c>
      <c r="C102" s="530" t="s">
        <v>2674</v>
      </c>
      <c r="D102" s="555" t="s">
        <v>2675</v>
      </c>
      <c r="E102" s="596" t="s">
        <v>2547</v>
      </c>
      <c r="F102" s="44"/>
      <c r="G102" s="44"/>
      <c r="H102" s="44"/>
      <c r="I102" s="44"/>
    </row>
    <row r="103" spans="1:9" s="196" customFormat="1" ht="39.950000000000003" customHeight="1" outlineLevel="2">
      <c r="A103" s="553" t="s">
        <v>2676</v>
      </c>
      <c r="B103" s="530" t="s">
        <v>2677</v>
      </c>
      <c r="C103" s="530" t="s">
        <v>2678</v>
      </c>
      <c r="D103" s="555" t="s">
        <v>2679</v>
      </c>
      <c r="E103" s="596" t="s">
        <v>2680</v>
      </c>
      <c r="F103" s="44"/>
      <c r="G103" s="44"/>
      <c r="H103" s="44"/>
      <c r="I103" s="44"/>
    </row>
    <row r="104" spans="1:9" s="196" customFormat="1" ht="60" customHeight="1" outlineLevel="2">
      <c r="A104" s="553" t="s">
        <v>2681</v>
      </c>
      <c r="B104" s="530" t="s">
        <v>2682</v>
      </c>
      <c r="C104" s="530" t="s">
        <v>2569</v>
      </c>
      <c r="D104" s="555" t="s">
        <v>2584</v>
      </c>
      <c r="E104" s="596" t="s">
        <v>2554</v>
      </c>
      <c r="F104" s="44"/>
      <c r="G104" s="44"/>
      <c r="H104" s="44"/>
      <c r="I104" s="44"/>
    </row>
    <row r="105" spans="1:9" s="196" customFormat="1" ht="39.950000000000003" customHeight="1" outlineLevel="2">
      <c r="A105" s="553" t="s">
        <v>2683</v>
      </c>
      <c r="B105" s="530" t="s">
        <v>2684</v>
      </c>
      <c r="C105" s="530" t="s">
        <v>2685</v>
      </c>
      <c r="D105" s="555" t="s">
        <v>2686</v>
      </c>
      <c r="E105" s="596" t="s">
        <v>2687</v>
      </c>
      <c r="F105" s="44"/>
      <c r="G105" s="44"/>
      <c r="H105" s="44"/>
      <c r="I105" s="44"/>
    </row>
    <row r="106" spans="1:9" s="196" customFormat="1" ht="39.950000000000003" customHeight="1" outlineLevel="2">
      <c r="A106" s="553" t="s">
        <v>1549</v>
      </c>
      <c r="B106" s="530" t="s">
        <v>2688</v>
      </c>
      <c r="C106" s="530" t="s">
        <v>1518</v>
      </c>
      <c r="D106" s="555" t="s">
        <v>1518</v>
      </c>
      <c r="E106" s="596" t="s">
        <v>2532</v>
      </c>
      <c r="F106" s="44"/>
      <c r="G106" s="44"/>
      <c r="H106" s="44"/>
      <c r="I106" s="44"/>
    </row>
    <row r="107" spans="1:9" s="196" customFormat="1" ht="47.25" customHeight="1" outlineLevel="2">
      <c r="A107" s="553" t="s">
        <v>1612</v>
      </c>
      <c r="B107" s="530" t="s">
        <v>2689</v>
      </c>
      <c r="C107" s="530" t="s">
        <v>2569</v>
      </c>
      <c r="D107" s="555" t="s">
        <v>2690</v>
      </c>
      <c r="E107" s="596" t="s">
        <v>2691</v>
      </c>
      <c r="F107" s="44"/>
      <c r="G107" s="44"/>
      <c r="H107" s="44"/>
      <c r="I107" s="44"/>
    </row>
    <row r="108" spans="1:9" s="196" customFormat="1" ht="45" customHeight="1" outlineLevel="2">
      <c r="A108" s="553" t="s">
        <v>1551</v>
      </c>
      <c r="B108" s="530" t="s">
        <v>2692</v>
      </c>
      <c r="C108" s="530" t="s">
        <v>2693</v>
      </c>
      <c r="D108" s="555" t="s">
        <v>2694</v>
      </c>
      <c r="E108" s="596" t="s">
        <v>2691</v>
      </c>
      <c r="F108" s="44"/>
      <c r="G108" s="44"/>
      <c r="H108" s="44"/>
      <c r="I108" s="44"/>
    </row>
    <row r="109" spans="1:9" s="196" customFormat="1" ht="39.950000000000003" customHeight="1" outlineLevel="2">
      <c r="A109" s="553" t="s">
        <v>1553</v>
      </c>
      <c r="B109" s="530" t="s">
        <v>2695</v>
      </c>
      <c r="C109" s="530" t="s">
        <v>2696</v>
      </c>
      <c r="D109" s="555" t="s">
        <v>2697</v>
      </c>
      <c r="E109" s="596" t="s">
        <v>2698</v>
      </c>
      <c r="F109" s="44"/>
      <c r="G109" s="44"/>
      <c r="H109" s="44"/>
      <c r="I109" s="44"/>
    </row>
    <row r="110" spans="1:9" ht="41.25" customHeight="1" outlineLevel="1" thickBot="1">
      <c r="A110" s="565" t="s">
        <v>2699</v>
      </c>
      <c r="B110" s="549" t="s">
        <v>2700</v>
      </c>
      <c r="C110" s="611"/>
      <c r="D110" s="612"/>
      <c r="E110" s="612"/>
      <c r="F110" s="95"/>
      <c r="G110" s="95"/>
      <c r="H110" s="95"/>
      <c r="I110" s="95"/>
    </row>
    <row r="111" spans="1:9" s="196" customFormat="1" ht="39.950000000000003" customHeight="1" outlineLevel="2">
      <c r="A111" s="566" t="s">
        <v>2701</v>
      </c>
      <c r="B111" s="557" t="s">
        <v>2702</v>
      </c>
      <c r="C111" s="530" t="s">
        <v>2569</v>
      </c>
      <c r="D111" s="555" t="s">
        <v>2703</v>
      </c>
      <c r="E111" s="596" t="s">
        <v>2704</v>
      </c>
      <c r="F111" s="44"/>
      <c r="G111" s="44"/>
      <c r="H111" s="44"/>
      <c r="I111" s="44"/>
    </row>
    <row r="112" spans="1:9" s="196" customFormat="1" ht="39.950000000000003" customHeight="1" outlineLevel="2">
      <c r="A112" s="566" t="s">
        <v>1609</v>
      </c>
      <c r="B112" s="530" t="s">
        <v>1610</v>
      </c>
      <c r="C112" s="530" t="s">
        <v>2569</v>
      </c>
      <c r="D112" s="555" t="s">
        <v>2705</v>
      </c>
      <c r="E112" s="596" t="s">
        <v>2562</v>
      </c>
      <c r="F112" s="44"/>
      <c r="G112" s="44"/>
      <c r="H112" s="44"/>
      <c r="I112" s="44"/>
    </row>
    <row r="113" spans="1:9" s="196" customFormat="1" ht="39.950000000000003" customHeight="1" outlineLevel="2">
      <c r="A113" s="566" t="s">
        <v>2706</v>
      </c>
      <c r="B113" s="530" t="s">
        <v>1587</v>
      </c>
      <c r="C113" s="530" t="s">
        <v>2707</v>
      </c>
      <c r="D113" s="555" t="s">
        <v>2708</v>
      </c>
      <c r="E113" s="596" t="s">
        <v>2709</v>
      </c>
      <c r="F113" s="44"/>
      <c r="G113" s="44"/>
      <c r="H113" s="44"/>
      <c r="I113" s="44"/>
    </row>
    <row r="114" spans="1:9" s="196" customFormat="1" ht="39.950000000000003" customHeight="1" outlineLevel="2">
      <c r="A114" s="566" t="s">
        <v>2710</v>
      </c>
      <c r="B114" s="530" t="s">
        <v>1591</v>
      </c>
      <c r="C114" s="530" t="s">
        <v>2711</v>
      </c>
      <c r="D114" s="555" t="s">
        <v>2712</v>
      </c>
      <c r="E114" s="596" t="s">
        <v>2607</v>
      </c>
      <c r="F114" s="44"/>
      <c r="G114" s="44"/>
      <c r="H114" s="44"/>
      <c r="I114" s="44"/>
    </row>
    <row r="115" spans="1:9" s="196" customFormat="1" ht="39.950000000000003" customHeight="1" outlineLevel="2">
      <c r="A115" s="566" t="s">
        <v>2713</v>
      </c>
      <c r="B115" s="530" t="s">
        <v>1595</v>
      </c>
      <c r="C115" s="530" t="s">
        <v>2714</v>
      </c>
      <c r="D115" s="555" t="s">
        <v>2715</v>
      </c>
      <c r="E115" s="596" t="s">
        <v>2607</v>
      </c>
      <c r="F115" s="44"/>
      <c r="G115" s="44"/>
      <c r="H115" s="44"/>
      <c r="I115" s="44"/>
    </row>
    <row r="116" spans="1:9" s="196" customFormat="1" ht="39.950000000000003" customHeight="1" outlineLevel="2">
      <c r="A116" s="566" t="s">
        <v>2716</v>
      </c>
      <c r="B116" s="530" t="s">
        <v>1562</v>
      </c>
      <c r="C116" s="530" t="s">
        <v>2717</v>
      </c>
      <c r="D116" s="555" t="s">
        <v>2597</v>
      </c>
      <c r="E116" s="596" t="s">
        <v>2598</v>
      </c>
      <c r="F116" s="44"/>
      <c r="G116" s="44"/>
      <c r="H116" s="44"/>
      <c r="I116" s="44"/>
    </row>
    <row r="117" spans="1:9" s="196" customFormat="1" ht="39.950000000000003" customHeight="1" outlineLevel="2">
      <c r="A117" s="566" t="s">
        <v>2718</v>
      </c>
      <c r="B117" s="530" t="s">
        <v>2719</v>
      </c>
      <c r="C117" s="558" t="s">
        <v>79</v>
      </c>
      <c r="D117" s="555" t="s">
        <v>2705</v>
      </c>
      <c r="E117" s="596" t="s">
        <v>2562</v>
      </c>
      <c r="F117" s="44"/>
      <c r="G117" s="44"/>
      <c r="H117" s="44"/>
      <c r="I117" s="44"/>
    </row>
    <row r="118" spans="1:9" s="196" customFormat="1" ht="39.950000000000003" customHeight="1" outlineLevel="2">
      <c r="A118" s="566" t="s">
        <v>2720</v>
      </c>
      <c r="B118" s="530" t="s">
        <v>2721</v>
      </c>
      <c r="C118" s="558" t="s">
        <v>2569</v>
      </c>
      <c r="D118" s="555" t="s">
        <v>2722</v>
      </c>
      <c r="E118" s="596" t="s">
        <v>2551</v>
      </c>
      <c r="F118" s="44"/>
      <c r="G118" s="44"/>
      <c r="H118" s="44"/>
      <c r="I118" s="44"/>
    </row>
    <row r="119" spans="1:9" s="196" customFormat="1" ht="39.950000000000003" customHeight="1" outlineLevel="2">
      <c r="A119" s="566" t="s">
        <v>2723</v>
      </c>
      <c r="B119" s="530" t="s">
        <v>2724</v>
      </c>
      <c r="C119" s="558" t="s">
        <v>2725</v>
      </c>
      <c r="D119" s="555" t="s">
        <v>2593</v>
      </c>
      <c r="E119" s="596" t="s">
        <v>2594</v>
      </c>
      <c r="F119" s="44"/>
      <c r="G119" s="44"/>
      <c r="H119" s="44"/>
      <c r="I119" s="44"/>
    </row>
    <row r="120" spans="1:9" s="196" customFormat="1" ht="49.5" customHeight="1" outlineLevel="2">
      <c r="A120" s="566" t="s">
        <v>2726</v>
      </c>
      <c r="B120" s="530" t="s">
        <v>2727</v>
      </c>
      <c r="C120" s="530" t="s">
        <v>2569</v>
      </c>
      <c r="D120" s="555" t="s">
        <v>2728</v>
      </c>
      <c r="E120" s="596" t="s">
        <v>2680</v>
      </c>
      <c r="F120" s="44"/>
      <c r="G120" s="44"/>
      <c r="H120" s="44"/>
      <c r="I120" s="44"/>
    </row>
    <row r="121" spans="1:9" s="196" customFormat="1" ht="39.950000000000003" customHeight="1" outlineLevel="2">
      <c r="A121" s="566" t="s">
        <v>2018</v>
      </c>
      <c r="B121" s="530" t="s">
        <v>2729</v>
      </c>
      <c r="C121" s="530" t="s">
        <v>2569</v>
      </c>
      <c r="D121" s="555" t="s">
        <v>2730</v>
      </c>
      <c r="E121" s="596" t="s">
        <v>2731</v>
      </c>
      <c r="F121" s="44"/>
      <c r="G121" s="44"/>
      <c r="H121" s="44"/>
      <c r="I121" s="44"/>
    </row>
    <row r="122" spans="1:9" s="196" customFormat="1" ht="39.950000000000003" customHeight="1" outlineLevel="2">
      <c r="A122" s="566" t="s">
        <v>2021</v>
      </c>
      <c r="B122" s="530" t="s">
        <v>1739</v>
      </c>
      <c r="C122" s="530" t="s">
        <v>2569</v>
      </c>
      <c r="D122" s="555" t="s">
        <v>2732</v>
      </c>
      <c r="E122" s="596" t="s">
        <v>2547</v>
      </c>
      <c r="F122" s="44"/>
      <c r="G122" s="44"/>
      <c r="H122" s="44"/>
      <c r="I122" s="44"/>
    </row>
    <row r="123" spans="1:9" s="196" customFormat="1" ht="39.950000000000003" customHeight="1" outlineLevel="2">
      <c r="A123" s="566" t="s">
        <v>2023</v>
      </c>
      <c r="B123" s="530" t="s">
        <v>1742</v>
      </c>
      <c r="C123" s="530" t="s">
        <v>2569</v>
      </c>
      <c r="D123" s="555" t="s">
        <v>2733</v>
      </c>
      <c r="E123" s="596" t="s">
        <v>2547</v>
      </c>
      <c r="F123" s="44"/>
      <c r="G123" s="44"/>
      <c r="H123" s="44"/>
      <c r="I123" s="44"/>
    </row>
    <row r="124" spans="1:9" s="196" customFormat="1" ht="39.950000000000003" customHeight="1" outlineLevel="2">
      <c r="A124" s="566" t="s">
        <v>2025</v>
      </c>
      <c r="B124" s="530" t="s">
        <v>2734</v>
      </c>
      <c r="C124" s="530" t="s">
        <v>2569</v>
      </c>
      <c r="D124" s="555" t="s">
        <v>2735</v>
      </c>
      <c r="E124" s="596" t="s">
        <v>2731</v>
      </c>
      <c r="F124" s="44"/>
      <c r="G124" s="44"/>
      <c r="H124" s="44"/>
      <c r="I124" s="44"/>
    </row>
    <row r="125" spans="1:9" s="196" customFormat="1" ht="39.950000000000003" customHeight="1" outlineLevel="2">
      <c r="A125" s="566" t="s">
        <v>2027</v>
      </c>
      <c r="B125" s="530" t="s">
        <v>1748</v>
      </c>
      <c r="C125" s="530" t="s">
        <v>2569</v>
      </c>
      <c r="D125" s="555" t="s">
        <v>2736</v>
      </c>
      <c r="E125" s="596" t="s">
        <v>2532</v>
      </c>
      <c r="F125" s="44"/>
      <c r="G125" s="44"/>
      <c r="H125" s="44"/>
      <c r="I125" s="44"/>
    </row>
    <row r="126" spans="1:9" s="196" customFormat="1" ht="49.5" customHeight="1" outlineLevel="2">
      <c r="A126" s="566" t="s">
        <v>2030</v>
      </c>
      <c r="B126" s="530" t="s">
        <v>1752</v>
      </c>
      <c r="C126" s="530" t="s">
        <v>2569</v>
      </c>
      <c r="D126" s="555" t="s">
        <v>2705</v>
      </c>
      <c r="E126" s="596" t="s">
        <v>2562</v>
      </c>
      <c r="F126" s="44"/>
      <c r="G126" s="44"/>
      <c r="H126" s="44"/>
      <c r="I126" s="44"/>
    </row>
    <row r="127" spans="1:9" s="196" customFormat="1" ht="39.950000000000003" customHeight="1" outlineLevel="2">
      <c r="A127" s="566" t="s">
        <v>2032</v>
      </c>
      <c r="B127" s="530" t="s">
        <v>1755</v>
      </c>
      <c r="C127" s="530" t="s">
        <v>2569</v>
      </c>
      <c r="D127" s="555" t="s">
        <v>2737</v>
      </c>
      <c r="E127" s="596" t="s">
        <v>2535</v>
      </c>
      <c r="F127" s="44"/>
      <c r="G127" s="44"/>
      <c r="H127" s="44"/>
      <c r="I127" s="44"/>
    </row>
    <row r="128" spans="1:9" s="196" customFormat="1" ht="39.950000000000003" customHeight="1" outlineLevel="2">
      <c r="A128" s="566" t="s">
        <v>2034</v>
      </c>
      <c r="B128" s="530" t="s">
        <v>1758</v>
      </c>
      <c r="C128" s="530" t="s">
        <v>2569</v>
      </c>
      <c r="D128" s="555" t="s">
        <v>2738</v>
      </c>
      <c r="E128" s="596" t="s">
        <v>2535</v>
      </c>
      <c r="F128" s="44"/>
      <c r="G128" s="44"/>
      <c r="H128" s="44"/>
      <c r="I128" s="44"/>
    </row>
    <row r="129" spans="1:9" s="196" customFormat="1" ht="39.950000000000003" customHeight="1" outlineLevel="2">
      <c r="A129" s="566" t="s">
        <v>2036</v>
      </c>
      <c r="B129" s="530" t="s">
        <v>1761</v>
      </c>
      <c r="C129" s="530" t="s">
        <v>2569</v>
      </c>
      <c r="D129" s="555" t="s">
        <v>2546</v>
      </c>
      <c r="E129" s="596" t="s">
        <v>2547</v>
      </c>
      <c r="F129" s="44"/>
      <c r="G129" s="44"/>
      <c r="H129" s="44"/>
      <c r="I129" s="44"/>
    </row>
    <row r="130" spans="1:9" s="196" customFormat="1" ht="39.950000000000003" customHeight="1" outlineLevel="2">
      <c r="A130" s="566" t="s">
        <v>2038</v>
      </c>
      <c r="B130" s="530" t="s">
        <v>2739</v>
      </c>
      <c r="C130" s="530" t="s">
        <v>2569</v>
      </c>
      <c r="D130" s="555" t="s">
        <v>2550</v>
      </c>
      <c r="E130" s="596" t="s">
        <v>2551</v>
      </c>
      <c r="F130" s="44"/>
      <c r="G130" s="44"/>
      <c r="H130" s="44"/>
      <c r="I130" s="44"/>
    </row>
    <row r="131" spans="1:9" s="196" customFormat="1" ht="39.950000000000003" customHeight="1" outlineLevel="2">
      <c r="A131" s="566" t="s">
        <v>2040</v>
      </c>
      <c r="B131" s="530" t="s">
        <v>2740</v>
      </c>
      <c r="C131" s="530" t="s">
        <v>2569</v>
      </c>
      <c r="D131" s="555" t="s">
        <v>2638</v>
      </c>
      <c r="E131" s="596" t="s">
        <v>2554</v>
      </c>
      <c r="F131" s="44"/>
      <c r="G131" s="44"/>
      <c r="H131" s="44"/>
      <c r="I131" s="44"/>
    </row>
    <row r="132" spans="1:9" s="196" customFormat="1" ht="49.5" customHeight="1" outlineLevel="2">
      <c r="A132" s="566" t="s">
        <v>2608</v>
      </c>
      <c r="B132" s="603" t="s">
        <v>2609</v>
      </c>
      <c r="C132" s="530" t="s">
        <v>2610</v>
      </c>
      <c r="D132" s="555" t="s">
        <v>2611</v>
      </c>
      <c r="E132" s="596" t="s">
        <v>2532</v>
      </c>
      <c r="F132" s="44"/>
      <c r="G132" s="44"/>
      <c r="H132" s="44"/>
      <c r="I132" s="44"/>
    </row>
    <row r="133" spans="1:9" s="196" customFormat="1" ht="39.950000000000003" customHeight="1" outlineLevel="2">
      <c r="A133" s="553" t="s">
        <v>1929</v>
      </c>
      <c r="B133" s="530" t="s">
        <v>2688</v>
      </c>
      <c r="C133" s="530" t="s">
        <v>2569</v>
      </c>
      <c r="D133" s="555" t="s">
        <v>2741</v>
      </c>
      <c r="E133" s="596" t="s">
        <v>2742</v>
      </c>
      <c r="F133" s="44"/>
      <c r="G133" s="44"/>
      <c r="H133" s="44"/>
      <c r="I133" s="44"/>
    </row>
    <row r="134" spans="1:9" ht="65.099999999999994" customHeight="1" outlineLevel="1" thickBot="1">
      <c r="A134" s="565" t="s">
        <v>2743</v>
      </c>
      <c r="B134" s="549" t="s">
        <v>2744</v>
      </c>
      <c r="C134" s="550"/>
      <c r="D134" s="611"/>
      <c r="E134" s="611"/>
      <c r="F134" s="95"/>
      <c r="G134" s="95"/>
      <c r="H134" s="95"/>
      <c r="I134" s="95"/>
    </row>
    <row r="135" spans="1:9" s="196" customFormat="1" ht="49.5" customHeight="1" outlineLevel="2">
      <c r="A135" s="566" t="s">
        <v>1620</v>
      </c>
      <c r="B135" s="530" t="s">
        <v>2665</v>
      </c>
      <c r="C135" s="530" t="s">
        <v>2569</v>
      </c>
      <c r="D135" s="555" t="s">
        <v>2667</v>
      </c>
      <c r="E135" s="596" t="s">
        <v>2532</v>
      </c>
      <c r="F135" s="44"/>
      <c r="G135" s="44"/>
      <c r="H135" s="44"/>
      <c r="I135" s="44"/>
    </row>
    <row r="136" spans="1:9" s="196" customFormat="1" ht="39.950000000000003" customHeight="1" outlineLevel="2">
      <c r="A136" s="566" t="s">
        <v>1707</v>
      </c>
      <c r="B136" s="530" t="s">
        <v>1708</v>
      </c>
      <c r="C136" s="530" t="s">
        <v>2569</v>
      </c>
      <c r="D136" s="555" t="s">
        <v>2745</v>
      </c>
      <c r="E136" s="596" t="s">
        <v>2547</v>
      </c>
      <c r="F136" s="44"/>
      <c r="G136" s="44"/>
      <c r="H136" s="44"/>
      <c r="I136" s="44"/>
    </row>
    <row r="137" spans="1:9" s="196" customFormat="1" ht="39.950000000000003" customHeight="1" outlineLevel="2">
      <c r="A137" s="566" t="s">
        <v>1710</v>
      </c>
      <c r="B137" s="530" t="s">
        <v>1711</v>
      </c>
      <c r="C137" s="530" t="s">
        <v>2569</v>
      </c>
      <c r="D137" s="555" t="s">
        <v>2746</v>
      </c>
      <c r="E137" s="596" t="s">
        <v>2547</v>
      </c>
      <c r="F137" s="44"/>
      <c r="G137" s="44"/>
      <c r="H137" s="44"/>
      <c r="I137" s="44"/>
    </row>
    <row r="138" spans="1:9" s="196" customFormat="1" ht="39.950000000000003" customHeight="1" outlineLevel="2">
      <c r="A138" s="566" t="s">
        <v>1713</v>
      </c>
      <c r="B138" s="530" t="s">
        <v>1714</v>
      </c>
      <c r="C138" s="530" t="s">
        <v>2569</v>
      </c>
      <c r="D138" s="596" t="s">
        <v>2747</v>
      </c>
      <c r="E138" s="596" t="s">
        <v>2748</v>
      </c>
      <c r="F138" s="44"/>
      <c r="G138" s="44"/>
      <c r="H138" s="44"/>
      <c r="I138" s="44"/>
    </row>
    <row r="139" spans="1:9" s="196" customFormat="1" ht="39.950000000000003" customHeight="1" outlineLevel="2">
      <c r="A139" s="566" t="s">
        <v>1717</v>
      </c>
      <c r="B139" s="530" t="s">
        <v>2749</v>
      </c>
      <c r="C139" s="530" t="s">
        <v>2569</v>
      </c>
      <c r="D139" s="555" t="s">
        <v>2750</v>
      </c>
      <c r="E139" s="596" t="s">
        <v>2751</v>
      </c>
      <c r="F139" s="44"/>
      <c r="G139" s="44"/>
      <c r="H139" s="44"/>
      <c r="I139" s="44"/>
    </row>
    <row r="140" spans="1:9" s="196" customFormat="1" ht="39.950000000000003" customHeight="1" outlineLevel="2">
      <c r="A140" s="566" t="s">
        <v>1722</v>
      </c>
      <c r="B140" s="530" t="s">
        <v>2752</v>
      </c>
      <c r="C140" s="530" t="s">
        <v>2569</v>
      </c>
      <c r="D140" s="555" t="s">
        <v>2597</v>
      </c>
      <c r="E140" s="596" t="s">
        <v>2598</v>
      </c>
      <c r="F140" s="44"/>
      <c r="G140" s="44"/>
      <c r="H140" s="44"/>
      <c r="I140" s="44"/>
    </row>
    <row r="141" spans="1:9" s="196" customFormat="1" ht="39.950000000000003" customHeight="1" outlineLevel="2">
      <c r="A141" s="566" t="s">
        <v>1726</v>
      </c>
      <c r="B141" s="530" t="s">
        <v>2753</v>
      </c>
      <c r="C141" s="530" t="s">
        <v>2569</v>
      </c>
      <c r="D141" s="555" t="s">
        <v>2597</v>
      </c>
      <c r="E141" s="596" t="s">
        <v>2598</v>
      </c>
      <c r="F141" s="44"/>
      <c r="G141" s="44"/>
      <c r="H141" s="44"/>
      <c r="I141" s="44"/>
    </row>
    <row r="142" spans="1:9" s="196" customFormat="1" ht="57" customHeight="1" outlineLevel="2">
      <c r="A142" s="566" t="s">
        <v>1729</v>
      </c>
      <c r="B142" s="530" t="s">
        <v>2754</v>
      </c>
      <c r="C142" s="530" t="s">
        <v>2569</v>
      </c>
      <c r="D142" s="555" t="s">
        <v>2755</v>
      </c>
      <c r="E142" s="596" t="s">
        <v>2547</v>
      </c>
      <c r="F142" s="44"/>
      <c r="G142" s="44"/>
      <c r="H142" s="44"/>
      <c r="I142" s="44"/>
    </row>
    <row r="143" spans="1:9" s="196" customFormat="1" ht="49.5" customHeight="1" outlineLevel="2">
      <c r="A143" s="566" t="s">
        <v>2608</v>
      </c>
      <c r="B143" s="603" t="s">
        <v>2609</v>
      </c>
      <c r="C143" s="530" t="s">
        <v>2569</v>
      </c>
      <c r="D143" s="555" t="s">
        <v>2611</v>
      </c>
      <c r="E143" s="596" t="s">
        <v>2532</v>
      </c>
      <c r="F143" s="44"/>
      <c r="G143" s="44"/>
      <c r="H143" s="44"/>
      <c r="I143" s="44"/>
    </row>
    <row r="144" spans="1:9" ht="84" customHeight="1" outlineLevel="1" thickBot="1">
      <c r="A144" s="565" t="s">
        <v>2756</v>
      </c>
      <c r="B144" s="549" t="s">
        <v>2757</v>
      </c>
      <c r="C144" s="550"/>
      <c r="D144" s="611"/>
      <c r="E144" s="611"/>
      <c r="F144" s="95"/>
      <c r="G144" s="95"/>
      <c r="H144" s="95"/>
      <c r="I144" s="95"/>
    </row>
    <row r="145" spans="1:9" s="196" customFormat="1" ht="39.950000000000003" customHeight="1" outlineLevel="2">
      <c r="A145" s="566" t="s">
        <v>2758</v>
      </c>
      <c r="B145" s="530" t="s">
        <v>2759</v>
      </c>
      <c r="C145" s="530" t="s">
        <v>2666</v>
      </c>
      <c r="D145" s="555" t="s">
        <v>2760</v>
      </c>
      <c r="E145" s="596" t="s">
        <v>2761</v>
      </c>
      <c r="F145" s="44"/>
      <c r="G145" s="44"/>
      <c r="H145" s="44"/>
      <c r="I145" s="44"/>
    </row>
    <row r="146" spans="1:9" s="196" customFormat="1" ht="39.950000000000003" customHeight="1" outlineLevel="2">
      <c r="A146" s="566" t="s">
        <v>1418</v>
      </c>
      <c r="B146" s="530" t="s">
        <v>2614</v>
      </c>
      <c r="C146" s="530" t="s">
        <v>2615</v>
      </c>
      <c r="D146" s="555" t="s">
        <v>2615</v>
      </c>
      <c r="E146" s="596" t="s">
        <v>2616</v>
      </c>
      <c r="F146" s="44"/>
      <c r="G146" s="44"/>
      <c r="H146" s="44"/>
      <c r="I146" s="44"/>
    </row>
    <row r="147" spans="1:9" s="196" customFormat="1" ht="39.950000000000003" customHeight="1" outlineLevel="2">
      <c r="A147" s="566" t="s">
        <v>1407</v>
      </c>
      <c r="B147" s="530" t="s">
        <v>2617</v>
      </c>
      <c r="C147" s="530" t="str">
        <f>Provider!C12</f>
        <v>MCDID = 9 digits.</v>
      </c>
      <c r="D147" s="555" t="s">
        <v>2531</v>
      </c>
      <c r="E147" s="596" t="s">
        <v>2532</v>
      </c>
      <c r="F147" s="44"/>
      <c r="G147" s="44"/>
      <c r="H147" s="44"/>
      <c r="I147" s="44"/>
    </row>
    <row r="148" spans="1:9" s="196" customFormat="1" ht="49.5" customHeight="1" outlineLevel="2">
      <c r="A148" s="566" t="s">
        <v>1620</v>
      </c>
      <c r="B148" s="530" t="s">
        <v>2762</v>
      </c>
      <c r="C148" s="530" t="s">
        <v>2666</v>
      </c>
      <c r="D148" s="555" t="s">
        <v>2667</v>
      </c>
      <c r="E148" s="596" t="s">
        <v>2532</v>
      </c>
      <c r="F148" s="44"/>
      <c r="G148" s="44"/>
      <c r="H148" s="44"/>
      <c r="I148" s="44"/>
    </row>
    <row r="149" spans="1:9" s="196" customFormat="1" ht="39.950000000000003" customHeight="1" outlineLevel="2">
      <c r="A149" s="566" t="s">
        <v>1661</v>
      </c>
      <c r="B149" s="530" t="s">
        <v>2763</v>
      </c>
      <c r="C149" s="530" t="s">
        <v>2615</v>
      </c>
      <c r="D149" s="555" t="s">
        <v>2615</v>
      </c>
      <c r="E149" s="596" t="s">
        <v>2616</v>
      </c>
      <c r="F149" s="44"/>
      <c r="G149" s="44"/>
      <c r="H149" s="44"/>
      <c r="I149" s="44"/>
    </row>
    <row r="150" spans="1:9" s="196" customFormat="1" ht="39.950000000000003" customHeight="1" outlineLevel="2">
      <c r="A150" s="566" t="s">
        <v>1990</v>
      </c>
      <c r="B150" s="530" t="s">
        <v>2764</v>
      </c>
      <c r="C150" s="558" t="s">
        <v>1992</v>
      </c>
      <c r="D150" s="555" t="s">
        <v>2765</v>
      </c>
      <c r="E150" s="596" t="s">
        <v>2691</v>
      </c>
      <c r="F150" s="44"/>
      <c r="G150" s="44"/>
      <c r="H150" s="44"/>
      <c r="I150" s="44"/>
    </row>
    <row r="151" spans="1:9" s="196" customFormat="1" ht="39.950000000000003" customHeight="1" outlineLevel="2">
      <c r="A151" s="566" t="s">
        <v>1703</v>
      </c>
      <c r="B151" s="530" t="s">
        <v>2766</v>
      </c>
      <c r="C151" s="530" t="s">
        <v>2569</v>
      </c>
      <c r="D151" s="555" t="s">
        <v>2767</v>
      </c>
      <c r="E151" s="596" t="s">
        <v>2751</v>
      </c>
      <c r="F151" s="44"/>
      <c r="G151" s="44"/>
      <c r="H151" s="44"/>
      <c r="I151" s="44"/>
    </row>
    <row r="152" spans="1:9" s="196" customFormat="1" ht="39.950000000000003" customHeight="1" outlineLevel="2">
      <c r="A152" s="566" t="s">
        <v>1665</v>
      </c>
      <c r="B152" s="530" t="s">
        <v>2768</v>
      </c>
      <c r="C152" s="530" t="s">
        <v>2769</v>
      </c>
      <c r="D152" s="555" t="s">
        <v>2769</v>
      </c>
      <c r="E152" s="596" t="s">
        <v>2770</v>
      </c>
      <c r="F152" s="44"/>
      <c r="G152" s="44"/>
      <c r="H152" s="44"/>
      <c r="I152" s="44"/>
    </row>
    <row r="153" spans="1:9" s="196" customFormat="1" ht="39.950000000000003" customHeight="1" outlineLevel="2">
      <c r="A153" s="566" t="s">
        <v>1858</v>
      </c>
      <c r="B153" s="530" t="s">
        <v>2771</v>
      </c>
      <c r="C153" s="530" t="s">
        <v>2769</v>
      </c>
      <c r="D153" s="555" t="s">
        <v>2769</v>
      </c>
      <c r="E153" s="596" t="s">
        <v>2772</v>
      </c>
      <c r="F153" s="44"/>
      <c r="G153" s="44"/>
      <c r="H153" s="44"/>
      <c r="I153" s="44"/>
    </row>
    <row r="154" spans="1:9" s="196" customFormat="1" ht="39.950000000000003" customHeight="1" outlineLevel="2">
      <c r="A154" s="566" t="s">
        <v>1860</v>
      </c>
      <c r="B154" s="530" t="s">
        <v>2771</v>
      </c>
      <c r="C154" s="530" t="s">
        <v>2769</v>
      </c>
      <c r="D154" s="555" t="s">
        <v>2769</v>
      </c>
      <c r="E154" s="596" t="s">
        <v>2772</v>
      </c>
      <c r="F154" s="44"/>
      <c r="G154" s="44"/>
      <c r="H154" s="44"/>
      <c r="I154" s="44"/>
    </row>
    <row r="155" spans="1:9" s="196" customFormat="1" ht="39.950000000000003" customHeight="1" outlineLevel="2">
      <c r="A155" s="566" t="s">
        <v>1862</v>
      </c>
      <c r="B155" s="530" t="s">
        <v>2771</v>
      </c>
      <c r="C155" s="530" t="s">
        <v>2769</v>
      </c>
      <c r="D155" s="555" t="s">
        <v>2769</v>
      </c>
      <c r="E155" s="596" t="s">
        <v>2772</v>
      </c>
      <c r="F155" s="44"/>
      <c r="G155" s="44"/>
      <c r="H155" s="44"/>
      <c r="I155" s="44"/>
    </row>
    <row r="156" spans="1:9" s="196" customFormat="1" ht="39.950000000000003" customHeight="1" outlineLevel="2">
      <c r="A156" s="566" t="s">
        <v>1864</v>
      </c>
      <c r="B156" s="530" t="s">
        <v>2771</v>
      </c>
      <c r="C156" s="530" t="s">
        <v>2769</v>
      </c>
      <c r="D156" s="555" t="s">
        <v>2769</v>
      </c>
      <c r="E156" s="596" t="s">
        <v>2772</v>
      </c>
      <c r="F156" s="44"/>
      <c r="G156" s="44"/>
      <c r="H156" s="44"/>
      <c r="I156" s="44"/>
    </row>
    <row r="157" spans="1:9" s="196" customFormat="1" ht="39.950000000000003" customHeight="1" outlineLevel="2">
      <c r="A157" s="566" t="s">
        <v>1677</v>
      </c>
      <c r="B157" s="530" t="s">
        <v>1678</v>
      </c>
      <c r="C157" s="530" t="s">
        <v>2773</v>
      </c>
      <c r="D157" s="555" t="s">
        <v>2597</v>
      </c>
      <c r="E157" s="596" t="s">
        <v>2598</v>
      </c>
      <c r="F157" s="44"/>
      <c r="G157" s="44"/>
      <c r="H157" s="44"/>
      <c r="I157" s="44"/>
    </row>
    <row r="158" spans="1:9" s="196" customFormat="1" ht="39.950000000000003" customHeight="1" outlineLevel="2">
      <c r="A158" s="566" t="s">
        <v>2006</v>
      </c>
      <c r="B158" s="530" t="s">
        <v>1682</v>
      </c>
      <c r="C158" s="530" t="s">
        <v>2774</v>
      </c>
      <c r="D158" s="555" t="s">
        <v>2597</v>
      </c>
      <c r="E158" s="596" t="s">
        <v>2598</v>
      </c>
      <c r="F158" s="44"/>
      <c r="G158" s="44"/>
      <c r="H158" s="44"/>
      <c r="I158" s="44"/>
    </row>
    <row r="159" spans="1:9" s="196" customFormat="1" ht="39.950000000000003" customHeight="1" outlineLevel="2">
      <c r="A159" s="566" t="s">
        <v>2775</v>
      </c>
      <c r="B159" s="530" t="s">
        <v>1692</v>
      </c>
      <c r="C159" s="530" t="s">
        <v>2776</v>
      </c>
      <c r="D159" s="555" t="s">
        <v>2597</v>
      </c>
      <c r="E159" s="596" t="s">
        <v>2598</v>
      </c>
      <c r="F159" s="44"/>
      <c r="G159" s="44"/>
      <c r="H159" s="44"/>
      <c r="I159" s="44"/>
    </row>
    <row r="160" spans="1:9" s="196" customFormat="1" ht="39.950000000000003" customHeight="1" outlineLevel="2">
      <c r="A160" s="566" t="s">
        <v>2777</v>
      </c>
      <c r="B160" s="530" t="s">
        <v>1695</v>
      </c>
      <c r="C160" s="530" t="s">
        <v>2778</v>
      </c>
      <c r="D160" s="555" t="s">
        <v>2597</v>
      </c>
      <c r="E160" s="596" t="s">
        <v>2598</v>
      </c>
      <c r="F160" s="44"/>
      <c r="G160" s="44"/>
      <c r="H160" s="44"/>
      <c r="I160" s="44"/>
    </row>
    <row r="161" spans="1:9" s="196" customFormat="1" ht="39.950000000000003" customHeight="1" outlineLevel="2">
      <c r="A161" s="566" t="s">
        <v>1994</v>
      </c>
      <c r="B161" s="530" t="s">
        <v>2779</v>
      </c>
      <c r="C161" s="530" t="s">
        <v>2780</v>
      </c>
      <c r="D161" s="555" t="s">
        <v>2750</v>
      </c>
      <c r="E161" s="596" t="s">
        <v>2751</v>
      </c>
      <c r="F161" s="44"/>
      <c r="G161" s="44"/>
      <c r="H161" s="44"/>
      <c r="I161" s="44"/>
    </row>
    <row r="162" spans="1:9" s="196" customFormat="1" ht="39.950000000000003" customHeight="1" outlineLevel="2">
      <c r="A162" s="566" t="s">
        <v>2781</v>
      </c>
      <c r="B162" s="530" t="s">
        <v>1689</v>
      </c>
      <c r="C162" s="530" t="s">
        <v>2782</v>
      </c>
      <c r="D162" s="555" t="s">
        <v>2597</v>
      </c>
      <c r="E162" s="596" t="s">
        <v>2598</v>
      </c>
      <c r="F162" s="44"/>
      <c r="G162" s="44"/>
      <c r="H162" s="44"/>
      <c r="I162" s="44"/>
    </row>
    <row r="163" spans="1:9" s="196" customFormat="1" ht="39.950000000000003" customHeight="1" outlineLevel="2">
      <c r="A163" s="566" t="s">
        <v>2783</v>
      </c>
      <c r="B163" s="557" t="s">
        <v>2784</v>
      </c>
      <c r="C163" s="530" t="s">
        <v>2785</v>
      </c>
      <c r="D163" s="555" t="s">
        <v>2786</v>
      </c>
      <c r="E163" s="596" t="s">
        <v>2680</v>
      </c>
      <c r="F163" s="44"/>
      <c r="G163" s="44"/>
      <c r="H163" s="44"/>
      <c r="I163" s="44"/>
    </row>
    <row r="164" spans="1:9" s="196" customFormat="1" ht="39.950000000000003" customHeight="1" outlineLevel="2">
      <c r="A164" s="566" t="s">
        <v>2787</v>
      </c>
      <c r="B164" s="530" t="s">
        <v>2788</v>
      </c>
      <c r="C164" s="530" t="s">
        <v>2569</v>
      </c>
      <c r="D164" s="555" t="s">
        <v>2789</v>
      </c>
      <c r="E164" s="596" t="s">
        <v>2659</v>
      </c>
      <c r="F164" s="44"/>
      <c r="G164" s="44"/>
      <c r="H164" s="44"/>
      <c r="I164" s="44"/>
    </row>
    <row r="165" spans="1:9" s="196" customFormat="1" ht="39.950000000000003" customHeight="1" outlineLevel="2">
      <c r="A165" s="566" t="s">
        <v>1847</v>
      </c>
      <c r="B165" s="530" t="s">
        <v>2790</v>
      </c>
      <c r="C165" s="530" t="s">
        <v>2569</v>
      </c>
      <c r="D165" s="555" t="s">
        <v>2705</v>
      </c>
      <c r="E165" s="596" t="s">
        <v>2562</v>
      </c>
      <c r="F165" s="44"/>
      <c r="G165" s="44"/>
      <c r="H165" s="44"/>
      <c r="I165" s="44"/>
    </row>
    <row r="166" spans="1:9" s="196" customFormat="1" ht="39.950000000000003" customHeight="1" outlineLevel="2">
      <c r="A166" s="566" t="s">
        <v>1845</v>
      </c>
      <c r="B166" s="530" t="s">
        <v>1846</v>
      </c>
      <c r="C166" s="530" t="s">
        <v>2569</v>
      </c>
      <c r="D166" s="555" t="s">
        <v>2791</v>
      </c>
      <c r="E166" s="596" t="s">
        <v>2547</v>
      </c>
      <c r="F166" s="44"/>
      <c r="G166" s="44"/>
      <c r="H166" s="44"/>
      <c r="I166" s="44"/>
    </row>
    <row r="167" spans="1:9" s="196" customFormat="1" ht="39.950000000000003" customHeight="1" outlineLevel="2">
      <c r="A167" s="566" t="s">
        <v>1843</v>
      </c>
      <c r="B167" s="530" t="s">
        <v>1844</v>
      </c>
      <c r="C167" s="530" t="s">
        <v>2569</v>
      </c>
      <c r="D167" s="555" t="s">
        <v>2792</v>
      </c>
      <c r="E167" s="596" t="s">
        <v>2547</v>
      </c>
      <c r="F167" s="44"/>
      <c r="G167" s="44"/>
      <c r="H167" s="44"/>
      <c r="I167" s="44"/>
    </row>
    <row r="168" spans="1:9" s="196" customFormat="1" ht="39.950000000000003" customHeight="1" outlineLevel="2">
      <c r="A168" s="566" t="s">
        <v>1804</v>
      </c>
      <c r="B168" s="530" t="s">
        <v>1805</v>
      </c>
      <c r="C168" s="530" t="s">
        <v>2569</v>
      </c>
      <c r="D168" s="555" t="s">
        <v>2793</v>
      </c>
      <c r="E168" s="596" t="s">
        <v>2535</v>
      </c>
      <c r="F168" s="44"/>
      <c r="G168" s="44"/>
      <c r="H168" s="44"/>
      <c r="I168" s="44"/>
    </row>
    <row r="169" spans="1:9" s="196" customFormat="1" ht="39.950000000000003" customHeight="1" outlineLevel="2">
      <c r="A169" s="566" t="s">
        <v>1807</v>
      </c>
      <c r="B169" s="530" t="s">
        <v>1808</v>
      </c>
      <c r="C169" s="530" t="s">
        <v>2569</v>
      </c>
      <c r="D169" s="555" t="s">
        <v>2794</v>
      </c>
      <c r="E169" s="596" t="s">
        <v>2607</v>
      </c>
      <c r="F169" s="44"/>
      <c r="G169" s="44"/>
      <c r="H169" s="44"/>
      <c r="I169" s="44"/>
    </row>
    <row r="170" spans="1:9" s="196" customFormat="1" ht="54.75" customHeight="1" outlineLevel="2">
      <c r="A170" s="566" t="s">
        <v>1811</v>
      </c>
      <c r="B170" s="557" t="s">
        <v>2795</v>
      </c>
      <c r="C170" s="530" t="s">
        <v>2569</v>
      </c>
      <c r="D170" s="555" t="s">
        <v>2796</v>
      </c>
      <c r="E170" s="596" t="s">
        <v>2797</v>
      </c>
      <c r="F170" s="44"/>
      <c r="G170" s="44"/>
      <c r="H170" s="44"/>
      <c r="I170" s="44"/>
    </row>
    <row r="171" spans="1:9" s="196" customFormat="1" ht="39.950000000000003" customHeight="1" outlineLevel="2">
      <c r="A171" s="566" t="s">
        <v>1829</v>
      </c>
      <c r="B171" s="530" t="s">
        <v>2798</v>
      </c>
      <c r="C171" s="530" t="s">
        <v>2569</v>
      </c>
      <c r="D171" s="555" t="s">
        <v>2799</v>
      </c>
      <c r="E171" s="596" t="s">
        <v>2607</v>
      </c>
      <c r="F171" s="44"/>
      <c r="G171" s="44"/>
      <c r="H171" s="44"/>
      <c r="I171" s="44"/>
    </row>
    <row r="172" spans="1:9" s="196" customFormat="1" ht="39.950000000000003" customHeight="1" outlineLevel="2">
      <c r="A172" s="566" t="s">
        <v>1872</v>
      </c>
      <c r="B172" s="530" t="s">
        <v>2800</v>
      </c>
      <c r="C172" s="530" t="s">
        <v>2569</v>
      </c>
      <c r="D172" s="555" t="s">
        <v>2801</v>
      </c>
      <c r="E172" s="596" t="s">
        <v>2680</v>
      </c>
      <c r="F172" s="44"/>
      <c r="G172" s="44"/>
      <c r="H172" s="44"/>
      <c r="I172" s="44"/>
    </row>
    <row r="173" spans="1:9" s="196" customFormat="1" ht="39.950000000000003" customHeight="1" outlineLevel="2">
      <c r="A173" s="566" t="s">
        <v>2802</v>
      </c>
      <c r="B173" s="530" t="s">
        <v>2803</v>
      </c>
      <c r="C173" s="530" t="s">
        <v>2569</v>
      </c>
      <c r="D173" s="555" t="s">
        <v>2804</v>
      </c>
      <c r="E173" s="596" t="s">
        <v>2805</v>
      </c>
      <c r="F173" s="44"/>
      <c r="G173" s="44"/>
      <c r="H173" s="44"/>
      <c r="I173" s="44"/>
    </row>
    <row r="174" spans="1:9" s="196" customFormat="1" ht="49.5" customHeight="1" outlineLevel="2">
      <c r="A174" s="566" t="s">
        <v>2608</v>
      </c>
      <c r="B174" s="530" t="s">
        <v>2609</v>
      </c>
      <c r="C174" s="530" t="s">
        <v>2610</v>
      </c>
      <c r="D174" s="555" t="s">
        <v>2611</v>
      </c>
      <c r="E174" s="596" t="s">
        <v>2532</v>
      </c>
      <c r="F174" s="44"/>
      <c r="G174" s="44"/>
      <c r="H174" s="44"/>
      <c r="I174" s="44"/>
    </row>
    <row r="175" spans="1:9" s="196" customFormat="1" ht="46.5" customHeight="1" outlineLevel="2">
      <c r="A175" s="566" t="s">
        <v>1505</v>
      </c>
      <c r="B175" s="530" t="s">
        <v>2806</v>
      </c>
      <c r="C175" s="530" t="s">
        <v>2569</v>
      </c>
      <c r="D175" s="555" t="s">
        <v>2569</v>
      </c>
      <c r="E175" s="596" t="s">
        <v>2659</v>
      </c>
      <c r="F175" s="44"/>
      <c r="G175" s="44"/>
      <c r="H175" s="44"/>
      <c r="I175" s="44"/>
    </row>
    <row r="176" spans="1:9" ht="62.25" customHeight="1" outlineLevel="1" thickBot="1">
      <c r="A176" s="565" t="s">
        <v>2807</v>
      </c>
      <c r="B176" s="549" t="s">
        <v>2808</v>
      </c>
      <c r="C176" s="611"/>
      <c r="D176" s="611"/>
      <c r="E176" s="611"/>
      <c r="F176" s="95"/>
      <c r="G176" s="95"/>
      <c r="H176" s="95"/>
      <c r="I176" s="95"/>
    </row>
    <row r="177" spans="1:9" s="196" customFormat="1" ht="39.950000000000003" customHeight="1" outlineLevel="2">
      <c r="A177" s="566" t="s">
        <v>2809</v>
      </c>
      <c r="B177" s="530" t="s">
        <v>2810</v>
      </c>
      <c r="C177" s="530" t="s">
        <v>2666</v>
      </c>
      <c r="D177" s="555" t="s">
        <v>2760</v>
      </c>
      <c r="E177" s="596" t="s">
        <v>2761</v>
      </c>
      <c r="F177" s="44"/>
      <c r="G177" s="44"/>
      <c r="H177" s="44"/>
      <c r="I177" s="44"/>
    </row>
    <row r="178" spans="1:9" s="196" customFormat="1" ht="39.950000000000003" customHeight="1" outlineLevel="2">
      <c r="A178" s="566" t="s">
        <v>1407</v>
      </c>
      <c r="B178" s="530" t="s">
        <v>2617</v>
      </c>
      <c r="C178" s="530" t="str">
        <f>Provider!C12</f>
        <v>MCDID = 9 digits.</v>
      </c>
      <c r="D178" s="555" t="s">
        <v>2531</v>
      </c>
      <c r="E178" s="596" t="s">
        <v>2532</v>
      </c>
      <c r="F178" s="44"/>
      <c r="G178" s="44"/>
      <c r="H178" s="44"/>
      <c r="I178" s="44"/>
    </row>
    <row r="179" spans="1:9" s="196" customFormat="1" ht="49.5" customHeight="1" outlineLevel="2">
      <c r="A179" s="566" t="s">
        <v>1620</v>
      </c>
      <c r="B179" s="530" t="s">
        <v>2762</v>
      </c>
      <c r="C179" s="530" t="s">
        <v>2666</v>
      </c>
      <c r="D179" s="555" t="s">
        <v>2667</v>
      </c>
      <c r="E179" s="596" t="s">
        <v>2532</v>
      </c>
      <c r="F179" s="44"/>
      <c r="G179" s="44"/>
      <c r="H179" s="44"/>
      <c r="I179" s="44"/>
    </row>
    <row r="180" spans="1:9" s="196" customFormat="1" ht="39.950000000000003" customHeight="1" outlineLevel="2">
      <c r="A180" s="566" t="s">
        <v>1625</v>
      </c>
      <c r="B180" s="530" t="s">
        <v>1941</v>
      </c>
      <c r="C180" s="530" t="s">
        <v>2811</v>
      </c>
      <c r="D180" s="555" t="s">
        <v>2812</v>
      </c>
      <c r="E180" s="596" t="s">
        <v>2731</v>
      </c>
      <c r="F180" s="44"/>
      <c r="G180" s="44"/>
      <c r="H180" s="44"/>
      <c r="I180" s="44"/>
    </row>
    <row r="181" spans="1:9" s="196" customFormat="1" ht="39.950000000000003" customHeight="1" outlineLevel="2">
      <c r="A181" s="566" t="s">
        <v>1629</v>
      </c>
      <c r="B181" s="530" t="s">
        <v>2813</v>
      </c>
      <c r="C181" s="530" t="s">
        <v>2814</v>
      </c>
      <c r="D181" s="555" t="s">
        <v>2815</v>
      </c>
      <c r="E181" s="596" t="s">
        <v>2535</v>
      </c>
      <c r="F181" s="44"/>
      <c r="G181" s="44"/>
      <c r="H181" s="44"/>
      <c r="I181" s="44"/>
    </row>
    <row r="182" spans="1:9" s="196" customFormat="1" ht="39.950000000000003" customHeight="1" outlineLevel="2">
      <c r="A182" s="566" t="s">
        <v>1951</v>
      </c>
      <c r="B182" s="530" t="s">
        <v>1633</v>
      </c>
      <c r="C182" s="530" t="s">
        <v>2816</v>
      </c>
      <c r="D182" s="555" t="s">
        <v>2817</v>
      </c>
      <c r="E182" s="596" t="s">
        <v>2535</v>
      </c>
      <c r="F182" s="44"/>
      <c r="G182" s="44"/>
      <c r="H182" s="44"/>
      <c r="I182" s="44"/>
    </row>
    <row r="183" spans="1:9" s="196" customFormat="1" ht="39.950000000000003" customHeight="1" outlineLevel="2">
      <c r="A183" s="566" t="s">
        <v>1955</v>
      </c>
      <c r="B183" s="530" t="s">
        <v>1636</v>
      </c>
      <c r="C183" s="530" t="s">
        <v>1444</v>
      </c>
      <c r="D183" s="555" t="s">
        <v>2818</v>
      </c>
      <c r="E183" s="596" t="s">
        <v>2704</v>
      </c>
      <c r="F183" s="44"/>
      <c r="G183" s="44"/>
      <c r="H183" s="44"/>
      <c r="I183" s="44"/>
    </row>
    <row r="184" spans="1:9" s="196" customFormat="1" ht="39.950000000000003" customHeight="1" outlineLevel="2">
      <c r="A184" s="566" t="s">
        <v>1637</v>
      </c>
      <c r="B184" s="530" t="s">
        <v>2819</v>
      </c>
      <c r="C184" s="530" t="s">
        <v>1435</v>
      </c>
      <c r="D184" s="555" t="s">
        <v>2546</v>
      </c>
      <c r="E184" s="596" t="s">
        <v>2547</v>
      </c>
      <c r="F184" s="44"/>
      <c r="G184" s="44"/>
      <c r="H184" s="44"/>
      <c r="I184" s="44"/>
    </row>
    <row r="185" spans="1:9" s="196" customFormat="1" ht="39.950000000000003" customHeight="1" outlineLevel="2">
      <c r="A185" s="566" t="s">
        <v>1639</v>
      </c>
      <c r="B185" s="530" t="s">
        <v>2820</v>
      </c>
      <c r="C185" s="530" t="s">
        <v>2549</v>
      </c>
      <c r="D185" s="555" t="s">
        <v>2550</v>
      </c>
      <c r="E185" s="596" t="s">
        <v>2551</v>
      </c>
      <c r="F185" s="44"/>
      <c r="G185" s="44"/>
      <c r="H185" s="44"/>
      <c r="I185" s="44"/>
    </row>
    <row r="186" spans="1:9" s="196" customFormat="1" ht="39.950000000000003" customHeight="1" outlineLevel="2">
      <c r="A186" s="566" t="s">
        <v>1643</v>
      </c>
      <c r="B186" s="530" t="s">
        <v>2821</v>
      </c>
      <c r="C186" s="530" t="s">
        <v>1645</v>
      </c>
      <c r="D186" s="555" t="s">
        <v>2638</v>
      </c>
      <c r="E186" s="596" t="s">
        <v>2554</v>
      </c>
      <c r="F186" s="44"/>
      <c r="G186" s="44"/>
      <c r="H186" s="44"/>
      <c r="I186" s="44"/>
    </row>
    <row r="187" spans="1:9" s="196" customFormat="1" ht="39.950000000000003" customHeight="1" outlineLevel="2">
      <c r="A187" s="566" t="s">
        <v>1549</v>
      </c>
      <c r="B187" s="530" t="s">
        <v>2688</v>
      </c>
      <c r="C187" s="614" t="s">
        <v>1518</v>
      </c>
      <c r="D187" s="555" t="s">
        <v>1518</v>
      </c>
      <c r="E187" s="596" t="s">
        <v>2532</v>
      </c>
      <c r="F187" s="44"/>
      <c r="G187" s="44"/>
      <c r="H187" s="44"/>
      <c r="I187" s="44"/>
    </row>
    <row r="188" spans="1:9" s="196" customFormat="1" ht="49.5" customHeight="1" outlineLevel="2">
      <c r="A188" s="566" t="s">
        <v>2608</v>
      </c>
      <c r="B188" s="530" t="s">
        <v>2609</v>
      </c>
      <c r="C188" s="530" t="s">
        <v>2610</v>
      </c>
      <c r="D188" s="555" t="s">
        <v>2611</v>
      </c>
      <c r="E188" s="596" t="s">
        <v>2532</v>
      </c>
      <c r="F188" s="44"/>
      <c r="G188" s="44"/>
      <c r="H188" s="44"/>
      <c r="I188" s="44"/>
    </row>
    <row r="189" spans="1:9" ht="74.25" customHeight="1" outlineLevel="1" thickBot="1">
      <c r="A189" s="565" t="s">
        <v>2822</v>
      </c>
      <c r="B189" s="549" t="s">
        <v>2823</v>
      </c>
      <c r="C189" s="611"/>
      <c r="D189" s="611"/>
      <c r="E189" s="611"/>
      <c r="F189" s="95"/>
      <c r="G189" s="95"/>
      <c r="H189" s="95"/>
      <c r="I189" s="95"/>
    </row>
    <row r="190" spans="1:9" s="196" customFormat="1" ht="39.950000000000003" customHeight="1" outlineLevel="2">
      <c r="A190" s="566" t="s">
        <v>1407</v>
      </c>
      <c r="B190" s="530" t="s">
        <v>2617</v>
      </c>
      <c r="C190" s="530" t="str">
        <f>Provider!C12</f>
        <v>MCDID = 9 digits.</v>
      </c>
      <c r="D190" s="555" t="s">
        <v>2531</v>
      </c>
      <c r="E190" s="596" t="s">
        <v>2532</v>
      </c>
      <c r="F190" s="44"/>
      <c r="G190" s="44"/>
      <c r="H190" s="44"/>
      <c r="I190" s="44"/>
    </row>
    <row r="191" spans="1:9" s="196" customFormat="1" ht="49.5" customHeight="1" outlineLevel="2">
      <c r="A191" s="566" t="s">
        <v>1620</v>
      </c>
      <c r="B191" s="530" t="s">
        <v>2665</v>
      </c>
      <c r="C191" s="530" t="s">
        <v>2666</v>
      </c>
      <c r="D191" s="555" t="s">
        <v>2667</v>
      </c>
      <c r="E191" s="596" t="s">
        <v>2532</v>
      </c>
      <c r="F191" s="44"/>
      <c r="G191" s="44"/>
      <c r="H191" s="44"/>
      <c r="I191" s="44"/>
    </row>
    <row r="192" spans="1:9" s="196" customFormat="1" ht="39.950000000000003" customHeight="1" outlineLevel="2">
      <c r="A192" s="566" t="s">
        <v>1969</v>
      </c>
      <c r="B192" s="530" t="s">
        <v>2824</v>
      </c>
      <c r="C192" s="530" t="s">
        <v>2825</v>
      </c>
      <c r="D192" s="555" t="s">
        <v>2826</v>
      </c>
      <c r="E192" s="596" t="s">
        <v>2731</v>
      </c>
      <c r="F192" s="44"/>
      <c r="G192" s="44"/>
      <c r="H192" s="44"/>
      <c r="I192" s="44"/>
    </row>
    <row r="193" spans="1:9" s="196" customFormat="1" ht="39.950000000000003" customHeight="1" outlineLevel="2">
      <c r="A193" s="566" t="s">
        <v>1646</v>
      </c>
      <c r="B193" s="530" t="s">
        <v>1654</v>
      </c>
      <c r="C193" s="530" t="s">
        <v>2558</v>
      </c>
      <c r="D193" s="555" t="s">
        <v>2559</v>
      </c>
      <c r="E193" s="596" t="s">
        <v>2532</v>
      </c>
      <c r="F193" s="44"/>
      <c r="G193" s="44"/>
      <c r="H193" s="44"/>
      <c r="I193" s="44"/>
    </row>
    <row r="194" spans="1:9" s="196" customFormat="1" ht="39.950000000000003" customHeight="1" outlineLevel="2">
      <c r="A194" s="566" t="s">
        <v>1549</v>
      </c>
      <c r="B194" s="530" t="s">
        <v>2688</v>
      </c>
      <c r="C194" s="530" t="s">
        <v>1518</v>
      </c>
      <c r="D194" s="555" t="s">
        <v>1518</v>
      </c>
      <c r="E194" s="596" t="s">
        <v>2532</v>
      </c>
      <c r="F194" s="44"/>
      <c r="G194" s="44"/>
      <c r="H194" s="44"/>
      <c r="I194" s="44"/>
    </row>
    <row r="195" spans="1:9" s="196" customFormat="1" ht="49.5" customHeight="1" outlineLevel="2">
      <c r="A195" s="566" t="s">
        <v>2608</v>
      </c>
      <c r="B195" s="530" t="s">
        <v>2609</v>
      </c>
      <c r="C195" s="530" t="s">
        <v>2610</v>
      </c>
      <c r="D195" s="555" t="s">
        <v>2611</v>
      </c>
      <c r="E195" s="596" t="s">
        <v>2532</v>
      </c>
      <c r="F195" s="44"/>
      <c r="G195" s="44"/>
      <c r="H195" s="44"/>
      <c r="I195" s="44"/>
    </row>
    <row r="196" spans="1:9" ht="120.75" customHeight="1" outlineLevel="1" thickBot="1">
      <c r="A196" s="565" t="s">
        <v>2827</v>
      </c>
      <c r="B196" s="549" t="s">
        <v>2828</v>
      </c>
      <c r="C196" s="550"/>
      <c r="D196" s="611"/>
      <c r="E196" s="611"/>
      <c r="F196" s="95"/>
      <c r="G196" s="95"/>
      <c r="H196" s="95"/>
      <c r="I196" s="95"/>
    </row>
    <row r="197" spans="1:9" s="196" customFormat="1" ht="39.950000000000003" customHeight="1" outlineLevel="2">
      <c r="A197" s="566" t="s">
        <v>1418</v>
      </c>
      <c r="B197" s="530" t="s">
        <v>2614</v>
      </c>
      <c r="C197" s="530" t="s">
        <v>2615</v>
      </c>
      <c r="D197" s="555" t="s">
        <v>2615</v>
      </c>
      <c r="E197" s="596" t="s">
        <v>2616</v>
      </c>
      <c r="F197" s="44"/>
      <c r="G197" s="44"/>
      <c r="H197" s="44"/>
      <c r="I197" s="44"/>
    </row>
    <row r="198" spans="1:9" s="196" customFormat="1" ht="39.950000000000003" customHeight="1" outlineLevel="2">
      <c r="A198" s="566" t="s">
        <v>1407</v>
      </c>
      <c r="B198" s="530" t="s">
        <v>2617</v>
      </c>
      <c r="C198" s="530" t="str">
        <f>Provider!C12</f>
        <v>MCDID = 9 digits.</v>
      </c>
      <c r="D198" s="555" t="s">
        <v>2531</v>
      </c>
      <c r="E198" s="596" t="s">
        <v>2532</v>
      </c>
      <c r="F198" s="44"/>
      <c r="G198" s="44"/>
      <c r="H198" s="44"/>
      <c r="I198" s="44"/>
    </row>
    <row r="199" spans="1:9" s="196" customFormat="1" ht="62.25" customHeight="1" outlineLevel="2">
      <c r="A199" s="566" t="s">
        <v>1620</v>
      </c>
      <c r="B199" s="530" t="s">
        <v>2829</v>
      </c>
      <c r="C199" s="530" t="str">
        <f>'Client-Member'!C12</f>
        <v>MID - (DE medicaid ID) format = 10 digits with leading zeros</v>
      </c>
      <c r="D199" s="555" t="s">
        <v>2667</v>
      </c>
      <c r="E199" s="596" t="s">
        <v>2532</v>
      </c>
      <c r="F199" s="44"/>
      <c r="G199" s="44"/>
      <c r="H199" s="44"/>
      <c r="I199" s="44"/>
    </row>
    <row r="200" spans="1:9" s="196" customFormat="1" ht="42" customHeight="1" outlineLevel="2">
      <c r="A200" s="566" t="s">
        <v>2830</v>
      </c>
      <c r="B200" s="530" t="s">
        <v>2831</v>
      </c>
      <c r="C200" s="530" t="str">
        <f>Caregiver!C12</f>
        <v>First 3 letters of last name + last 4 of SSN as a unique identifier</v>
      </c>
      <c r="D200" s="555" t="s">
        <v>2832</v>
      </c>
      <c r="E200" s="596" t="s">
        <v>2554</v>
      </c>
      <c r="F200" s="44"/>
      <c r="G200" s="44"/>
      <c r="H200" s="44"/>
      <c r="I200" s="44"/>
    </row>
    <row r="201" spans="1:9" s="196" customFormat="1" ht="39.950000000000003" customHeight="1" outlineLevel="2">
      <c r="A201" s="566" t="s">
        <v>2833</v>
      </c>
      <c r="B201" s="530" t="s">
        <v>2834</v>
      </c>
      <c r="C201" s="530" t="s">
        <v>2835</v>
      </c>
      <c r="D201" s="555" t="s">
        <v>2836</v>
      </c>
      <c r="E201" s="596" t="s">
        <v>2805</v>
      </c>
      <c r="F201" s="44"/>
      <c r="G201" s="44"/>
      <c r="H201" s="44"/>
      <c r="I201" s="44"/>
    </row>
    <row r="202" spans="1:9" s="196" customFormat="1" ht="39.950000000000003" customHeight="1" outlineLevel="2">
      <c r="A202" s="566" t="s">
        <v>2837</v>
      </c>
      <c r="B202" s="530" t="s">
        <v>2838</v>
      </c>
      <c r="C202" s="530" t="s">
        <v>2835</v>
      </c>
      <c r="D202" s="555" t="s">
        <v>2597</v>
      </c>
      <c r="E202" s="596" t="s">
        <v>2598</v>
      </c>
      <c r="F202" s="44"/>
      <c r="G202" s="44"/>
      <c r="H202" s="44"/>
      <c r="I202" s="44"/>
    </row>
    <row r="203" spans="1:9" s="196" customFormat="1" ht="39.950000000000003" customHeight="1" outlineLevel="2">
      <c r="A203" s="566" t="s">
        <v>2839</v>
      </c>
      <c r="B203" s="530" t="s">
        <v>2840</v>
      </c>
      <c r="C203" s="530" t="s">
        <v>2835</v>
      </c>
      <c r="D203" s="555" t="s">
        <v>2841</v>
      </c>
      <c r="E203" s="555" t="s">
        <v>2842</v>
      </c>
      <c r="F203" s="44"/>
      <c r="G203" s="44"/>
      <c r="H203" s="44"/>
      <c r="I203" s="44"/>
    </row>
    <row r="204" spans="1:9" s="196" customFormat="1" ht="39.950000000000003" customHeight="1" outlineLevel="2">
      <c r="A204" s="566" t="s">
        <v>2843</v>
      </c>
      <c r="B204" s="530" t="s">
        <v>2844</v>
      </c>
      <c r="C204" s="530" t="s">
        <v>2835</v>
      </c>
      <c r="D204" s="555" t="s">
        <v>2841</v>
      </c>
      <c r="E204" s="555" t="s">
        <v>2842</v>
      </c>
      <c r="F204" s="44"/>
      <c r="G204" s="44"/>
      <c r="H204" s="44"/>
      <c r="I204" s="44"/>
    </row>
    <row r="205" spans="1:9" s="196" customFormat="1" ht="39.950000000000003" customHeight="1" outlineLevel="2">
      <c r="A205" s="566" t="s">
        <v>2845</v>
      </c>
      <c r="B205" s="530" t="s">
        <v>2846</v>
      </c>
      <c r="C205" s="530" t="s">
        <v>2835</v>
      </c>
      <c r="D205" s="555" t="s">
        <v>2847</v>
      </c>
      <c r="E205" s="596" t="s">
        <v>2848</v>
      </c>
      <c r="F205" s="44"/>
      <c r="G205" s="44"/>
      <c r="H205" s="44"/>
      <c r="I205" s="44"/>
    </row>
    <row r="206" spans="1:9" s="196" customFormat="1" ht="39.950000000000003" customHeight="1" outlineLevel="2">
      <c r="A206" s="566" t="s">
        <v>2849</v>
      </c>
      <c r="B206" s="530" t="s">
        <v>2850</v>
      </c>
      <c r="C206" s="530" t="s">
        <v>2835</v>
      </c>
      <c r="D206" s="555" t="s">
        <v>2851</v>
      </c>
      <c r="E206" s="596" t="s">
        <v>2770</v>
      </c>
      <c r="F206" s="44"/>
      <c r="G206" s="44"/>
      <c r="H206" s="44"/>
      <c r="I206" s="44"/>
    </row>
    <row r="207" spans="1:9" s="196" customFormat="1" ht="39.950000000000003" customHeight="1" outlineLevel="2">
      <c r="A207" s="566" t="s">
        <v>2852</v>
      </c>
      <c r="B207" s="530" t="s">
        <v>2853</v>
      </c>
      <c r="C207" s="530" t="s">
        <v>2835</v>
      </c>
      <c r="D207" s="555" t="s">
        <v>2854</v>
      </c>
      <c r="E207" s="596" t="s">
        <v>2855</v>
      </c>
      <c r="F207" s="44"/>
      <c r="G207" s="44"/>
      <c r="H207" s="44"/>
      <c r="I207" s="44"/>
    </row>
    <row r="208" spans="1:9" s="196" customFormat="1" ht="39.950000000000003" customHeight="1" outlineLevel="2">
      <c r="A208" s="566" t="s">
        <v>2856</v>
      </c>
      <c r="B208" s="530" t="s">
        <v>2857</v>
      </c>
      <c r="C208" s="530" t="s">
        <v>2835</v>
      </c>
      <c r="D208" s="555" t="s">
        <v>2786</v>
      </c>
      <c r="E208" s="596" t="s">
        <v>2680</v>
      </c>
      <c r="F208" s="44"/>
      <c r="G208" s="44"/>
      <c r="H208" s="44"/>
      <c r="I208" s="44"/>
    </row>
    <row r="209" spans="1:9" s="196" customFormat="1" ht="39.950000000000003" customHeight="1" outlineLevel="2">
      <c r="A209" s="566" t="s">
        <v>2858</v>
      </c>
      <c r="B209" s="530" t="s">
        <v>2859</v>
      </c>
      <c r="C209" s="530" t="s">
        <v>2835</v>
      </c>
      <c r="D209" s="555" t="s">
        <v>2860</v>
      </c>
      <c r="E209" s="596" t="s">
        <v>2855</v>
      </c>
      <c r="F209" s="44"/>
      <c r="G209" s="44"/>
      <c r="H209" s="44"/>
      <c r="I209" s="44"/>
    </row>
    <row r="210" spans="1:9" s="196" customFormat="1" ht="39.950000000000003" customHeight="1" outlineLevel="2">
      <c r="A210" s="566" t="s">
        <v>1661</v>
      </c>
      <c r="B210" s="530" t="s">
        <v>2763</v>
      </c>
      <c r="C210" s="530" t="s">
        <v>2615</v>
      </c>
      <c r="D210" s="555" t="s">
        <v>2615</v>
      </c>
      <c r="E210" s="596" t="s">
        <v>2616</v>
      </c>
      <c r="F210" s="44"/>
      <c r="G210" s="44"/>
      <c r="H210" s="44"/>
      <c r="I210" s="44"/>
    </row>
    <row r="211" spans="1:9" s="196" customFormat="1" ht="39.950000000000003" customHeight="1" outlineLevel="2">
      <c r="A211" s="566" t="s">
        <v>1665</v>
      </c>
      <c r="B211" s="557" t="s">
        <v>2861</v>
      </c>
      <c r="C211" s="530" t="s">
        <v>2769</v>
      </c>
      <c r="D211" s="555" t="s">
        <v>2769</v>
      </c>
      <c r="E211" s="596" t="s">
        <v>2770</v>
      </c>
      <c r="F211" s="44"/>
      <c r="G211" s="44"/>
      <c r="H211" s="44"/>
      <c r="I211" s="44"/>
    </row>
    <row r="212" spans="1:9" s="196" customFormat="1" ht="39.950000000000003" customHeight="1" outlineLevel="2">
      <c r="A212" s="566" t="s">
        <v>2862</v>
      </c>
      <c r="B212" s="530" t="s">
        <v>2863</v>
      </c>
      <c r="C212" s="530" t="s">
        <v>2864</v>
      </c>
      <c r="D212" s="555" t="s">
        <v>2864</v>
      </c>
      <c r="E212" s="596" t="s">
        <v>2607</v>
      </c>
      <c r="F212" s="44"/>
      <c r="G212" s="44"/>
      <c r="H212" s="44"/>
      <c r="I212" s="44"/>
    </row>
    <row r="213" spans="1:9" s="196" customFormat="1" ht="39.950000000000003" customHeight="1" outlineLevel="2">
      <c r="A213" s="566" t="s">
        <v>2865</v>
      </c>
      <c r="B213" s="530" t="s">
        <v>2866</v>
      </c>
      <c r="C213" s="530" t="s">
        <v>2786</v>
      </c>
      <c r="D213" s="555" t="s">
        <v>2786</v>
      </c>
      <c r="E213" s="596" t="s">
        <v>2680</v>
      </c>
      <c r="F213" s="44"/>
      <c r="G213" s="44"/>
      <c r="H213" s="44"/>
      <c r="I213" s="44"/>
    </row>
    <row r="214" spans="1:9" s="196" customFormat="1" ht="39.950000000000003" customHeight="1" outlineLevel="2">
      <c r="A214" s="566" t="s">
        <v>2867</v>
      </c>
      <c r="B214" s="530" t="s">
        <v>2868</v>
      </c>
      <c r="C214" s="530" t="s">
        <v>2835</v>
      </c>
      <c r="D214" s="555" t="s">
        <v>2593</v>
      </c>
      <c r="E214" s="596" t="s">
        <v>2594</v>
      </c>
      <c r="F214" s="44"/>
      <c r="G214" s="44"/>
      <c r="H214" s="44"/>
      <c r="I214" s="44"/>
    </row>
    <row r="215" spans="1:9" s="615" customFormat="1" ht="39.950000000000003" customHeight="1" outlineLevel="2">
      <c r="A215" s="566" t="s">
        <v>1858</v>
      </c>
      <c r="B215" s="530" t="s">
        <v>2771</v>
      </c>
      <c r="C215" s="530" t="s">
        <v>2769</v>
      </c>
      <c r="D215" s="555" t="s">
        <v>2769</v>
      </c>
      <c r="E215" s="596" t="s">
        <v>2772</v>
      </c>
    </row>
    <row r="216" spans="1:9" s="196" customFormat="1" ht="39.950000000000003" customHeight="1" outlineLevel="2">
      <c r="A216" s="566" t="s">
        <v>1860</v>
      </c>
      <c r="B216" s="530" t="s">
        <v>2771</v>
      </c>
      <c r="C216" s="530" t="s">
        <v>2769</v>
      </c>
      <c r="D216" s="555" t="s">
        <v>2769</v>
      </c>
      <c r="E216" s="596" t="s">
        <v>2772</v>
      </c>
      <c r="F216" s="44"/>
      <c r="G216" s="44"/>
      <c r="H216" s="44"/>
      <c r="I216" s="44"/>
    </row>
    <row r="217" spans="1:9" s="196" customFormat="1" ht="39.950000000000003" customHeight="1" outlineLevel="2">
      <c r="A217" s="566" t="s">
        <v>1862</v>
      </c>
      <c r="B217" s="530" t="s">
        <v>2771</v>
      </c>
      <c r="C217" s="530" t="s">
        <v>2769</v>
      </c>
      <c r="D217" s="555" t="s">
        <v>2769</v>
      </c>
      <c r="E217" s="596" t="s">
        <v>2772</v>
      </c>
      <c r="F217" s="44"/>
      <c r="G217" s="44"/>
      <c r="H217" s="44"/>
      <c r="I217" s="44"/>
    </row>
    <row r="218" spans="1:9" s="196" customFormat="1" ht="39.950000000000003" customHeight="1" outlineLevel="2">
      <c r="A218" s="566" t="s">
        <v>1864</v>
      </c>
      <c r="B218" s="530" t="s">
        <v>2771</v>
      </c>
      <c r="C218" s="530" t="s">
        <v>2769</v>
      </c>
      <c r="D218" s="555" t="s">
        <v>2769</v>
      </c>
      <c r="E218" s="596" t="s">
        <v>2772</v>
      </c>
      <c r="F218" s="44"/>
      <c r="G218" s="44"/>
      <c r="H218" s="44"/>
      <c r="I218" s="44"/>
    </row>
    <row r="219" spans="1:9" s="196" customFormat="1" ht="107.25" customHeight="1" outlineLevel="2">
      <c r="A219" s="566" t="s">
        <v>2149</v>
      </c>
      <c r="B219" s="530" t="s">
        <v>2150</v>
      </c>
      <c r="C219" s="530" t="s">
        <v>2869</v>
      </c>
      <c r="D219" s="555" t="s">
        <v>2870</v>
      </c>
      <c r="E219" s="596" t="s">
        <v>2652</v>
      </c>
      <c r="F219" s="44"/>
      <c r="G219" s="44"/>
      <c r="H219" s="44"/>
      <c r="I219" s="44"/>
    </row>
    <row r="220" spans="1:9" s="196" customFormat="1" ht="34.5" customHeight="1" outlineLevel="2">
      <c r="A220" s="566" t="s">
        <v>2137</v>
      </c>
      <c r="B220" s="530" t="s">
        <v>2138</v>
      </c>
      <c r="C220" s="530" t="s">
        <v>2835</v>
      </c>
      <c r="D220" s="555" t="s">
        <v>2871</v>
      </c>
      <c r="E220" s="596" t="s">
        <v>2680</v>
      </c>
      <c r="F220" s="44"/>
      <c r="G220" s="44"/>
      <c r="H220" s="44"/>
      <c r="I220" s="44"/>
    </row>
    <row r="221" spans="1:9" s="196" customFormat="1" ht="49.5" customHeight="1" outlineLevel="2">
      <c r="A221" s="566" t="s">
        <v>2608</v>
      </c>
      <c r="B221" s="530" t="s">
        <v>2609</v>
      </c>
      <c r="C221" s="530" t="s">
        <v>2835</v>
      </c>
      <c r="D221" s="555" t="s">
        <v>2611</v>
      </c>
      <c r="E221" s="596" t="s">
        <v>2532</v>
      </c>
      <c r="F221" s="44"/>
      <c r="G221" s="44"/>
      <c r="H221" s="44"/>
      <c r="I221" s="44"/>
    </row>
    <row r="222" spans="1:9" ht="18">
      <c r="A222" s="242"/>
      <c r="B222" s="606"/>
      <c r="C222" s="607"/>
      <c r="D222" s="606"/>
      <c r="E222" s="606"/>
      <c r="F222" s="95"/>
      <c r="G222" s="95"/>
      <c r="H222" s="95"/>
      <c r="I222" s="95"/>
    </row>
    <row r="223" spans="1:9" ht="23.25" customHeight="1" thickBot="1">
      <c r="A223" s="544" t="s">
        <v>2872</v>
      </c>
      <c r="B223" s="986" t="s">
        <v>2873</v>
      </c>
      <c r="C223" s="986"/>
      <c r="D223" s="986"/>
      <c r="E223" s="986"/>
      <c r="F223" s="95"/>
      <c r="G223" s="95"/>
      <c r="H223" s="95"/>
      <c r="I223" s="95"/>
    </row>
    <row r="224" spans="1:9" ht="18" outlineLevel="1">
      <c r="A224" s="608" t="s">
        <v>1402</v>
      </c>
      <c r="B224" s="609" t="s">
        <v>234</v>
      </c>
      <c r="C224" s="610" t="s">
        <v>1403</v>
      </c>
      <c r="D224" s="609" t="s">
        <v>2523</v>
      </c>
      <c r="E224" s="609" t="s">
        <v>2524</v>
      </c>
      <c r="F224" s="95"/>
      <c r="G224" s="95"/>
      <c r="H224" s="95"/>
      <c r="I224" s="95"/>
    </row>
    <row r="225" spans="1:9" ht="73.5" customHeight="1" outlineLevel="1" thickBot="1">
      <c r="A225" s="398" t="s">
        <v>2874</v>
      </c>
      <c r="B225" s="549" t="s">
        <v>2875</v>
      </c>
      <c r="C225" s="611"/>
      <c r="D225" s="611"/>
      <c r="E225" s="611"/>
      <c r="F225" s="95"/>
      <c r="G225" s="95"/>
      <c r="H225" s="95"/>
      <c r="I225" s="95"/>
    </row>
    <row r="226" spans="1:9" s="196" customFormat="1" ht="39.950000000000003" customHeight="1" outlineLevel="2">
      <c r="A226" s="553" t="s">
        <v>1407</v>
      </c>
      <c r="B226" s="530" t="s">
        <v>2617</v>
      </c>
      <c r="C226" s="530" t="str">
        <f>Provider!C12</f>
        <v>MCDID = 9 digits.</v>
      </c>
      <c r="D226" s="555" t="s">
        <v>2531</v>
      </c>
      <c r="E226" s="596" t="s">
        <v>2532</v>
      </c>
      <c r="F226" s="44"/>
      <c r="G226" s="44"/>
      <c r="H226" s="44"/>
      <c r="I226" s="44"/>
    </row>
    <row r="227" spans="1:9" s="196" customFormat="1" ht="39.950000000000003" customHeight="1" outlineLevel="2">
      <c r="A227" s="553" t="s">
        <v>2830</v>
      </c>
      <c r="B227" s="530" t="s">
        <v>2831</v>
      </c>
      <c r="C227" s="530" t="str">
        <f>Caregiver!C12</f>
        <v>First 3 letters of last name + last 4 of SSN as a unique identifier</v>
      </c>
      <c r="D227" s="555" t="s">
        <v>2832</v>
      </c>
      <c r="E227" s="596" t="s">
        <v>2554</v>
      </c>
      <c r="F227" s="44"/>
      <c r="G227" s="44"/>
      <c r="H227" s="44"/>
      <c r="I227" s="44"/>
    </row>
    <row r="228" spans="1:9" s="196" customFormat="1" ht="39.950000000000003" customHeight="1" outlineLevel="2">
      <c r="A228" s="553" t="s">
        <v>2876</v>
      </c>
      <c r="B228" s="530" t="s">
        <v>2877</v>
      </c>
      <c r="C228" s="530" t="s">
        <v>2063</v>
      </c>
      <c r="D228" s="555" t="s">
        <v>2878</v>
      </c>
      <c r="E228" s="596" t="s">
        <v>2547</v>
      </c>
      <c r="F228" s="44"/>
      <c r="G228" s="44"/>
      <c r="H228" s="44"/>
      <c r="I228" s="44"/>
    </row>
    <row r="229" spans="1:9" s="196" customFormat="1" ht="39.950000000000003" customHeight="1" outlineLevel="2">
      <c r="A229" s="553" t="s">
        <v>2879</v>
      </c>
      <c r="B229" s="530" t="s">
        <v>2880</v>
      </c>
      <c r="C229" s="530" t="s">
        <v>2066</v>
      </c>
      <c r="D229" s="555" t="s">
        <v>2881</v>
      </c>
      <c r="E229" s="596" t="s">
        <v>2547</v>
      </c>
      <c r="F229" s="44"/>
      <c r="G229" s="44"/>
      <c r="H229" s="44"/>
      <c r="I229" s="44"/>
    </row>
    <row r="230" spans="1:9" s="196" customFormat="1" ht="39.950000000000003" customHeight="1" outlineLevel="2">
      <c r="A230" s="553" t="s">
        <v>2882</v>
      </c>
      <c r="B230" s="530" t="s">
        <v>2883</v>
      </c>
      <c r="C230" s="530" t="s">
        <v>2883</v>
      </c>
      <c r="D230" s="555" t="s">
        <v>2884</v>
      </c>
      <c r="E230" s="596" t="s">
        <v>2885</v>
      </c>
      <c r="F230" s="44"/>
      <c r="G230" s="44"/>
      <c r="H230" s="44"/>
      <c r="I230" s="44"/>
    </row>
    <row r="231" spans="1:9" s="196" customFormat="1" ht="39.950000000000003" customHeight="1" outlineLevel="2">
      <c r="A231" s="553" t="s">
        <v>2886</v>
      </c>
      <c r="B231" s="530" t="s">
        <v>2887</v>
      </c>
      <c r="C231" s="530" t="s">
        <v>2888</v>
      </c>
      <c r="D231" s="555" t="s">
        <v>2889</v>
      </c>
      <c r="E231" s="596" t="s">
        <v>2607</v>
      </c>
      <c r="F231" s="44"/>
      <c r="G231" s="44"/>
      <c r="H231" s="44"/>
      <c r="I231" s="44"/>
    </row>
    <row r="232" spans="1:9" s="196" customFormat="1" ht="39.950000000000003" customHeight="1" outlineLevel="2">
      <c r="A232" s="553" t="s">
        <v>2073</v>
      </c>
      <c r="B232" s="530" t="s">
        <v>2890</v>
      </c>
      <c r="C232" s="530" t="s">
        <v>79</v>
      </c>
      <c r="D232" s="555" t="s">
        <v>2705</v>
      </c>
      <c r="E232" s="596" t="s">
        <v>2562</v>
      </c>
      <c r="F232" s="44"/>
      <c r="G232" s="44"/>
      <c r="H232" s="44"/>
      <c r="I232" s="44"/>
    </row>
    <row r="233" spans="1:9" s="196" customFormat="1" ht="39.950000000000003" customHeight="1" outlineLevel="2">
      <c r="A233" s="553" t="s">
        <v>2891</v>
      </c>
      <c r="B233" s="530" t="s">
        <v>2892</v>
      </c>
      <c r="C233" s="530" t="s">
        <v>2893</v>
      </c>
      <c r="D233" s="555" t="s">
        <v>2894</v>
      </c>
      <c r="E233" s="596" t="s">
        <v>2535</v>
      </c>
      <c r="F233" s="44"/>
      <c r="G233" s="44"/>
      <c r="H233" s="44"/>
      <c r="I233" s="44"/>
    </row>
    <row r="234" spans="1:9" s="196" customFormat="1" ht="39.950000000000003" customHeight="1" outlineLevel="2">
      <c r="A234" s="553" t="s">
        <v>2895</v>
      </c>
      <c r="B234" s="530" t="s">
        <v>2896</v>
      </c>
      <c r="C234" s="530" t="s">
        <v>2897</v>
      </c>
      <c r="D234" s="555" t="s">
        <v>2898</v>
      </c>
      <c r="E234" s="596" t="s">
        <v>2535</v>
      </c>
      <c r="F234" s="44"/>
      <c r="G234" s="44"/>
      <c r="H234" s="44"/>
      <c r="I234" s="44"/>
    </row>
    <row r="235" spans="1:9" s="196" customFormat="1" ht="39.950000000000003" customHeight="1" outlineLevel="2">
      <c r="A235" s="553" t="s">
        <v>2899</v>
      </c>
      <c r="B235" s="530" t="s">
        <v>2900</v>
      </c>
      <c r="C235" s="530" t="s">
        <v>1435</v>
      </c>
      <c r="D235" s="555" t="s">
        <v>2546</v>
      </c>
      <c r="E235" s="596" t="s">
        <v>2547</v>
      </c>
      <c r="F235" s="44"/>
      <c r="G235" s="44"/>
      <c r="H235" s="44"/>
      <c r="I235" s="44"/>
    </row>
    <row r="236" spans="1:9" s="196" customFormat="1" ht="39.950000000000003" customHeight="1" outlineLevel="2">
      <c r="A236" s="553" t="s">
        <v>2901</v>
      </c>
      <c r="B236" s="530" t="s">
        <v>2902</v>
      </c>
      <c r="C236" s="530" t="s">
        <v>2549</v>
      </c>
      <c r="D236" s="555" t="s">
        <v>2903</v>
      </c>
      <c r="E236" s="596" t="s">
        <v>2551</v>
      </c>
      <c r="F236" s="44"/>
      <c r="G236" s="44"/>
      <c r="H236" s="44"/>
      <c r="I236" s="44"/>
    </row>
    <row r="237" spans="1:9" s="196" customFormat="1" ht="39.950000000000003" customHeight="1" outlineLevel="2">
      <c r="A237" s="553" t="s">
        <v>2904</v>
      </c>
      <c r="B237" s="530" t="s">
        <v>2905</v>
      </c>
      <c r="C237" s="530" t="s">
        <v>1645</v>
      </c>
      <c r="D237" s="555" t="s">
        <v>2638</v>
      </c>
      <c r="E237" s="596" t="s">
        <v>2554</v>
      </c>
      <c r="F237" s="44"/>
      <c r="G237" s="44"/>
      <c r="H237" s="44"/>
      <c r="I237" s="44"/>
    </row>
    <row r="238" spans="1:9" s="196" customFormat="1" ht="39.950000000000003" customHeight="1" outlineLevel="2">
      <c r="A238" s="553" t="s">
        <v>2906</v>
      </c>
      <c r="B238" s="530" t="s">
        <v>2907</v>
      </c>
      <c r="C238" s="530" t="s">
        <v>2558</v>
      </c>
      <c r="D238" s="555" t="s">
        <v>2559</v>
      </c>
      <c r="E238" s="596" t="s">
        <v>2532</v>
      </c>
      <c r="F238" s="44"/>
      <c r="G238" s="44"/>
      <c r="H238" s="44"/>
      <c r="I238" s="44"/>
    </row>
    <row r="239" spans="1:9" s="196" customFormat="1" ht="39.950000000000003" customHeight="1" outlineLevel="2">
      <c r="A239" s="553" t="s">
        <v>2849</v>
      </c>
      <c r="B239" s="530" t="s">
        <v>2908</v>
      </c>
      <c r="C239" s="530" t="s">
        <v>2909</v>
      </c>
      <c r="D239" s="555" t="s">
        <v>2910</v>
      </c>
      <c r="E239" s="596" t="s">
        <v>2911</v>
      </c>
      <c r="F239" s="44"/>
      <c r="G239" s="44"/>
      <c r="H239" s="44"/>
      <c r="I239" s="44"/>
    </row>
    <row r="240" spans="1:9" s="196" customFormat="1" ht="39.950000000000003" customHeight="1" outlineLevel="2">
      <c r="A240" s="553" t="s">
        <v>2912</v>
      </c>
      <c r="B240" s="530" t="s">
        <v>2913</v>
      </c>
      <c r="C240" s="530" t="s">
        <v>2058</v>
      </c>
      <c r="D240" s="555" t="s">
        <v>2058</v>
      </c>
      <c r="E240" s="596" t="s">
        <v>2652</v>
      </c>
      <c r="F240" s="44"/>
      <c r="G240" s="44"/>
      <c r="H240" s="44"/>
      <c r="I240" s="44"/>
    </row>
    <row r="241" spans="1:9" s="196" customFormat="1" ht="39.950000000000003" customHeight="1" outlineLevel="2">
      <c r="A241" s="553" t="s">
        <v>2914</v>
      </c>
      <c r="B241" s="530" t="s">
        <v>2915</v>
      </c>
      <c r="C241" s="530" t="s">
        <v>2916</v>
      </c>
      <c r="D241" s="555" t="s">
        <v>2917</v>
      </c>
      <c r="E241" s="596" t="s">
        <v>2652</v>
      </c>
      <c r="F241" s="44"/>
      <c r="G241" s="44"/>
      <c r="H241" s="44"/>
      <c r="I241" s="44"/>
    </row>
    <row r="242" spans="1:9" s="196" customFormat="1" ht="39.950000000000003" customHeight="1" outlineLevel="2">
      <c r="A242" s="553" t="s">
        <v>2918</v>
      </c>
      <c r="B242" s="530" t="s">
        <v>2919</v>
      </c>
      <c r="C242" s="530" t="s">
        <v>2569</v>
      </c>
      <c r="D242" s="555" t="s">
        <v>2920</v>
      </c>
      <c r="E242" s="596" t="s">
        <v>2554</v>
      </c>
      <c r="F242" s="44"/>
      <c r="G242" s="44"/>
      <c r="H242" s="44"/>
      <c r="I242" s="44"/>
    </row>
    <row r="243" spans="1:9" s="196" customFormat="1" ht="39.950000000000003" customHeight="1" outlineLevel="2">
      <c r="A243" s="553" t="s">
        <v>2071</v>
      </c>
      <c r="B243" s="530" t="s">
        <v>2921</v>
      </c>
      <c r="C243" s="530" t="s">
        <v>2922</v>
      </c>
      <c r="D243" s="555" t="s">
        <v>2923</v>
      </c>
      <c r="E243" s="596" t="s">
        <v>2924</v>
      </c>
      <c r="F243" s="44"/>
      <c r="G243" s="44"/>
      <c r="H243" s="44"/>
      <c r="I243" s="44"/>
    </row>
    <row r="244" spans="1:9" s="196" customFormat="1" ht="39.950000000000003" customHeight="1" outlineLevel="2">
      <c r="A244" s="553" t="s">
        <v>2085</v>
      </c>
      <c r="B244" s="530" t="s">
        <v>2925</v>
      </c>
      <c r="C244" s="530" t="s">
        <v>2926</v>
      </c>
      <c r="D244" s="555" t="s">
        <v>2597</v>
      </c>
      <c r="E244" s="596" t="s">
        <v>2598</v>
      </c>
      <c r="F244" s="44"/>
      <c r="G244" s="44"/>
      <c r="H244" s="44"/>
      <c r="I244" s="44"/>
    </row>
    <row r="245" spans="1:9" s="196" customFormat="1" ht="39.950000000000003" customHeight="1" outlineLevel="2">
      <c r="A245" s="553" t="s">
        <v>2927</v>
      </c>
      <c r="B245" s="530" t="s">
        <v>2928</v>
      </c>
      <c r="C245" s="530" t="s">
        <v>2928</v>
      </c>
      <c r="D245" s="555" t="s">
        <v>2597</v>
      </c>
      <c r="E245" s="596" t="s">
        <v>2598</v>
      </c>
      <c r="F245" s="44"/>
      <c r="G245" s="44"/>
      <c r="H245" s="44"/>
      <c r="I245" s="44"/>
    </row>
    <row r="246" spans="1:9" s="196" customFormat="1" ht="39.950000000000003" customHeight="1" outlineLevel="2">
      <c r="A246" s="553" t="s">
        <v>2929</v>
      </c>
      <c r="B246" s="530" t="s">
        <v>2930</v>
      </c>
      <c r="C246" s="530" t="s">
        <v>2930</v>
      </c>
      <c r="D246" s="555" t="s">
        <v>2931</v>
      </c>
      <c r="E246" s="596" t="s">
        <v>2622</v>
      </c>
      <c r="F246" s="44"/>
      <c r="G246" s="44"/>
      <c r="H246" s="44"/>
      <c r="I246" s="44"/>
    </row>
    <row r="247" spans="1:9" s="196" customFormat="1" ht="39.950000000000003" customHeight="1" outlineLevel="2">
      <c r="A247" s="553" t="s">
        <v>1776</v>
      </c>
      <c r="B247" s="530" t="s">
        <v>2932</v>
      </c>
      <c r="C247" s="530" t="s">
        <v>1778</v>
      </c>
      <c r="D247" s="555" t="s">
        <v>2933</v>
      </c>
      <c r="E247" s="596" t="s">
        <v>2934</v>
      </c>
      <c r="F247" s="44"/>
      <c r="G247" s="44"/>
      <c r="H247" s="44"/>
      <c r="I247" s="44"/>
    </row>
    <row r="248" spans="1:9" s="196" customFormat="1" ht="39.950000000000003" customHeight="1" outlineLevel="2">
      <c r="A248" s="553" t="s">
        <v>2935</v>
      </c>
      <c r="B248" s="530" t="s">
        <v>2936</v>
      </c>
      <c r="C248" s="530" t="s">
        <v>2937</v>
      </c>
      <c r="D248" s="555" t="s">
        <v>2597</v>
      </c>
      <c r="E248" s="596" t="s">
        <v>2598</v>
      </c>
      <c r="F248" s="44"/>
      <c r="G248" s="44"/>
      <c r="H248" s="44"/>
      <c r="I248" s="44"/>
    </row>
    <row r="249" spans="1:9" s="196" customFormat="1" ht="49.5" customHeight="1" outlineLevel="2">
      <c r="A249" s="553" t="s">
        <v>2608</v>
      </c>
      <c r="B249" s="530" t="s">
        <v>2609</v>
      </c>
      <c r="C249" s="530" t="s">
        <v>2610</v>
      </c>
      <c r="D249" s="555" t="s">
        <v>2611</v>
      </c>
      <c r="E249" s="596" t="s">
        <v>2532</v>
      </c>
      <c r="F249" s="44"/>
      <c r="G249" s="44"/>
      <c r="H249" s="44"/>
      <c r="I249" s="44"/>
    </row>
    <row r="250" spans="1:9" ht="59.25" customHeight="1" outlineLevel="1" thickBot="1">
      <c r="A250" s="565" t="s">
        <v>2938</v>
      </c>
      <c r="B250" s="549" t="s">
        <v>2939</v>
      </c>
      <c r="C250" s="550"/>
      <c r="D250" s="611"/>
      <c r="E250" s="611"/>
      <c r="F250" s="95"/>
      <c r="G250" s="95"/>
      <c r="H250" s="95"/>
      <c r="I250" s="95"/>
    </row>
    <row r="251" spans="1:9" s="196" customFormat="1" ht="42" customHeight="1" outlineLevel="2">
      <c r="A251" s="566" t="s">
        <v>1407</v>
      </c>
      <c r="B251" s="530" t="s">
        <v>2617</v>
      </c>
      <c r="C251" s="530" t="str">
        <f>Provider!C12</f>
        <v>MCDID = 9 digits.</v>
      </c>
      <c r="D251" s="555" t="s">
        <v>2531</v>
      </c>
      <c r="E251" s="596" t="s">
        <v>2532</v>
      </c>
      <c r="F251" s="44"/>
      <c r="G251" s="44"/>
      <c r="H251" s="44"/>
      <c r="I251" s="44"/>
    </row>
    <row r="252" spans="1:9" s="196" customFormat="1" ht="34.5" customHeight="1" outlineLevel="2">
      <c r="A252" s="566" t="s">
        <v>2830</v>
      </c>
      <c r="B252" s="530" t="s">
        <v>2831</v>
      </c>
      <c r="C252" s="530" t="s">
        <v>2940</v>
      </c>
      <c r="D252" s="555" t="s">
        <v>2832</v>
      </c>
      <c r="E252" s="555" t="s">
        <v>2638</v>
      </c>
      <c r="F252" s="44"/>
      <c r="G252" s="44"/>
      <c r="H252" s="44"/>
      <c r="I252" s="44"/>
    </row>
    <row r="253" spans="1:9" s="196" customFormat="1" ht="41.25" customHeight="1" outlineLevel="2">
      <c r="A253" s="566" t="s">
        <v>2941</v>
      </c>
      <c r="B253" s="530" t="s">
        <v>2942</v>
      </c>
      <c r="C253" s="530" t="s">
        <v>2943</v>
      </c>
      <c r="D253" s="555" t="s">
        <v>2944</v>
      </c>
      <c r="E253" s="555" t="s">
        <v>2944</v>
      </c>
      <c r="F253" s="44"/>
      <c r="G253" s="44"/>
      <c r="H253" s="44"/>
      <c r="I253" s="44"/>
    </row>
    <row r="254" spans="1:9" s="196" customFormat="1" ht="46.5" customHeight="1" outlineLevel="2">
      <c r="A254" s="566" t="s">
        <v>2608</v>
      </c>
      <c r="B254" s="603" t="s">
        <v>2609</v>
      </c>
      <c r="C254" s="530" t="s">
        <v>2610</v>
      </c>
      <c r="D254" s="555" t="s">
        <v>2611</v>
      </c>
      <c r="E254" s="596" t="s">
        <v>2532</v>
      </c>
      <c r="F254" s="44"/>
      <c r="G254" s="44"/>
      <c r="H254" s="44"/>
      <c r="I254" s="44"/>
    </row>
    <row r="255" spans="1:9" ht="18">
      <c r="A255" s="397"/>
      <c r="B255" s="606"/>
      <c r="C255" s="607"/>
      <c r="D255" s="606"/>
      <c r="E255" s="606"/>
      <c r="F255" s="95"/>
      <c r="G255" s="95"/>
      <c r="H255" s="95"/>
      <c r="I255" s="95"/>
    </row>
    <row r="256" spans="1:9" ht="30" customHeight="1" thickBot="1">
      <c r="A256" s="544" t="s">
        <v>2945</v>
      </c>
      <c r="B256" s="986" t="s">
        <v>2946</v>
      </c>
      <c r="C256" s="986"/>
      <c r="D256" s="986"/>
      <c r="E256" s="986"/>
      <c r="F256" s="95"/>
      <c r="G256" s="95"/>
      <c r="H256" s="95"/>
      <c r="I256" s="95"/>
    </row>
    <row r="257" spans="1:9" ht="18" outlineLevel="1">
      <c r="A257" s="608" t="s">
        <v>1402</v>
      </c>
      <c r="B257" s="609" t="s">
        <v>234</v>
      </c>
      <c r="C257" s="610" t="s">
        <v>1403</v>
      </c>
      <c r="D257" s="609" t="s">
        <v>2523</v>
      </c>
      <c r="E257" s="609" t="s">
        <v>2662</v>
      </c>
      <c r="F257" s="95"/>
      <c r="G257" s="95"/>
      <c r="H257" s="95"/>
      <c r="I257" s="95"/>
    </row>
    <row r="258" spans="1:9" ht="81.75" customHeight="1" outlineLevel="1" thickBot="1">
      <c r="A258" s="398" t="s">
        <v>2947</v>
      </c>
      <c r="B258" s="549" t="s">
        <v>2948</v>
      </c>
      <c r="C258" s="549" t="s">
        <v>2949</v>
      </c>
      <c r="D258" s="611"/>
      <c r="E258" s="611"/>
      <c r="F258" s="95"/>
      <c r="G258" s="95"/>
      <c r="H258" s="95"/>
      <c r="I258" s="95"/>
    </row>
    <row r="259" spans="1:9" s="196" customFormat="1" ht="39.950000000000003" customHeight="1" outlineLevel="2">
      <c r="A259" s="553" t="s">
        <v>1418</v>
      </c>
      <c r="B259" s="530" t="s">
        <v>2950</v>
      </c>
      <c r="C259" s="530" t="s">
        <v>2615</v>
      </c>
      <c r="D259" s="555" t="s">
        <v>2615</v>
      </c>
      <c r="E259" s="555" t="s">
        <v>2616</v>
      </c>
      <c r="F259" s="44"/>
      <c r="G259" s="44"/>
      <c r="H259" s="44"/>
      <c r="I259" s="44"/>
    </row>
    <row r="260" spans="1:9" s="196" customFormat="1" ht="39.950000000000003" customHeight="1" outlineLevel="2">
      <c r="A260" s="553" t="s">
        <v>1407</v>
      </c>
      <c r="B260" s="530" t="s">
        <v>2617</v>
      </c>
      <c r="C260" s="530" t="str">
        <f>Provider!C12</f>
        <v>MCDID = 9 digits.</v>
      </c>
      <c r="D260" s="555" t="s">
        <v>2106</v>
      </c>
      <c r="E260" s="555" t="s">
        <v>2532</v>
      </c>
      <c r="F260" s="44"/>
      <c r="G260" s="44"/>
      <c r="H260" s="44"/>
      <c r="I260" s="44"/>
    </row>
    <row r="261" spans="1:9" s="196" customFormat="1" ht="49.5" customHeight="1" outlineLevel="2">
      <c r="A261" s="553" t="s">
        <v>1620</v>
      </c>
      <c r="B261" s="530" t="s">
        <v>2762</v>
      </c>
      <c r="C261" s="530" t="s">
        <v>2666</v>
      </c>
      <c r="D261" s="555" t="s">
        <v>2667</v>
      </c>
      <c r="E261" s="555" t="s">
        <v>2532</v>
      </c>
      <c r="F261" s="44"/>
      <c r="G261" s="44"/>
      <c r="H261" s="44"/>
      <c r="I261" s="44"/>
    </row>
    <row r="262" spans="1:9" s="196" customFormat="1" ht="34.5" customHeight="1" outlineLevel="2">
      <c r="A262" s="553" t="s">
        <v>2830</v>
      </c>
      <c r="B262" s="530" t="s">
        <v>2831</v>
      </c>
      <c r="C262" s="530" t="str">
        <f>Caregiver!C12</f>
        <v>First 3 letters of last name + last 4 of SSN as a unique identifier</v>
      </c>
      <c r="D262" s="555" t="s">
        <v>2832</v>
      </c>
      <c r="E262" s="555" t="s">
        <v>2554</v>
      </c>
      <c r="F262" s="44"/>
      <c r="G262" s="44"/>
      <c r="H262" s="44"/>
      <c r="I262" s="44"/>
    </row>
    <row r="263" spans="1:9" s="196" customFormat="1" ht="49.5" customHeight="1" outlineLevel="2">
      <c r="A263" s="553" t="s">
        <v>2343</v>
      </c>
      <c r="B263" s="530" t="s">
        <v>2951</v>
      </c>
      <c r="C263" s="530" t="s">
        <v>2952</v>
      </c>
      <c r="D263" s="555" t="s">
        <v>2953</v>
      </c>
      <c r="E263" s="555" t="s">
        <v>2539</v>
      </c>
      <c r="F263" s="44"/>
      <c r="G263" s="44"/>
      <c r="H263" s="44"/>
      <c r="I263" s="44"/>
    </row>
    <row r="264" spans="1:9" s="196" customFormat="1" ht="27" customHeight="1" outlineLevel="2">
      <c r="A264" s="553" t="s">
        <v>2091</v>
      </c>
      <c r="B264" s="530" t="s">
        <v>2954</v>
      </c>
      <c r="C264" s="530" t="s">
        <v>2955</v>
      </c>
      <c r="D264" s="555" t="s">
        <v>2956</v>
      </c>
      <c r="E264" s="555" t="s">
        <v>2539</v>
      </c>
      <c r="F264" s="44"/>
      <c r="G264" s="44"/>
      <c r="H264" s="44"/>
      <c r="I264" s="44"/>
    </row>
    <row r="265" spans="1:9" s="196" customFormat="1" ht="49.5" customHeight="1" outlineLevel="2">
      <c r="A265" s="553" t="s">
        <v>2107</v>
      </c>
      <c r="B265" s="557" t="s">
        <v>2957</v>
      </c>
      <c r="C265" s="530" t="s">
        <v>2785</v>
      </c>
      <c r="D265" s="555" t="s">
        <v>2786</v>
      </c>
      <c r="E265" s="555" t="s">
        <v>2680</v>
      </c>
      <c r="F265" s="44"/>
      <c r="G265" s="44"/>
      <c r="H265" s="44"/>
      <c r="I265" s="44"/>
    </row>
    <row r="266" spans="1:9" s="196" customFormat="1" ht="39.950000000000003" customHeight="1" outlineLevel="2">
      <c r="A266" s="553" t="s">
        <v>1661</v>
      </c>
      <c r="B266" s="530" t="s">
        <v>2958</v>
      </c>
      <c r="C266" s="530" t="s">
        <v>2615</v>
      </c>
      <c r="D266" s="555" t="s">
        <v>2615</v>
      </c>
      <c r="E266" s="555" t="s">
        <v>2616</v>
      </c>
      <c r="F266" s="44"/>
      <c r="G266" s="44"/>
      <c r="H266" s="44"/>
      <c r="I266" s="44"/>
    </row>
    <row r="267" spans="1:9" s="196" customFormat="1" ht="39.950000000000003" customHeight="1" outlineLevel="2">
      <c r="A267" s="553" t="s">
        <v>2302</v>
      </c>
      <c r="B267" s="530" t="s">
        <v>2959</v>
      </c>
      <c r="C267" s="530" t="s">
        <v>2769</v>
      </c>
      <c r="D267" s="555" t="s">
        <v>2769</v>
      </c>
      <c r="E267" s="555" t="s">
        <v>2770</v>
      </c>
      <c r="F267" s="44"/>
      <c r="G267" s="44"/>
      <c r="H267" s="44"/>
      <c r="I267" s="44"/>
    </row>
    <row r="268" spans="1:9" s="196" customFormat="1" ht="39.950000000000003" customHeight="1" outlineLevel="2">
      <c r="A268" s="553" t="s">
        <v>2960</v>
      </c>
      <c r="B268" s="530" t="s">
        <v>2961</v>
      </c>
      <c r="C268" s="530" t="s">
        <v>2962</v>
      </c>
      <c r="D268" s="555" t="s">
        <v>2963</v>
      </c>
      <c r="E268" s="555" t="s">
        <v>2594</v>
      </c>
      <c r="F268" s="44"/>
      <c r="G268" s="44"/>
      <c r="H268" s="44"/>
      <c r="I268" s="44"/>
    </row>
    <row r="269" spans="1:9" s="196" customFormat="1" ht="39.950000000000003" customHeight="1" outlineLevel="2">
      <c r="A269" s="553" t="s">
        <v>2964</v>
      </c>
      <c r="B269" s="530" t="s">
        <v>2965</v>
      </c>
      <c r="C269" s="530" t="s">
        <v>2966</v>
      </c>
      <c r="D269" s="555" t="s">
        <v>2841</v>
      </c>
      <c r="E269" s="555" t="s">
        <v>2842</v>
      </c>
      <c r="F269" s="44"/>
      <c r="G269" s="44"/>
      <c r="H269" s="44"/>
      <c r="I269" s="44"/>
    </row>
    <row r="270" spans="1:9" s="196" customFormat="1" ht="39.950000000000003" customHeight="1" outlineLevel="2">
      <c r="A270" s="553" t="s">
        <v>2967</v>
      </c>
      <c r="B270" s="530" t="s">
        <v>2968</v>
      </c>
      <c r="C270" s="530" t="s">
        <v>2969</v>
      </c>
      <c r="D270" s="555" t="s">
        <v>2841</v>
      </c>
      <c r="E270" s="555" t="s">
        <v>2842</v>
      </c>
      <c r="F270" s="44"/>
      <c r="G270" s="44"/>
      <c r="H270" s="44"/>
      <c r="I270" s="44"/>
    </row>
    <row r="271" spans="1:9" s="196" customFormat="1" ht="39.950000000000003" customHeight="1" outlineLevel="2">
      <c r="A271" s="553" t="s">
        <v>2970</v>
      </c>
      <c r="B271" s="530" t="s">
        <v>2971</v>
      </c>
      <c r="C271" s="530" t="s">
        <v>2972</v>
      </c>
      <c r="D271" s="555" t="s">
        <v>2973</v>
      </c>
      <c r="E271" s="555" t="s">
        <v>2848</v>
      </c>
      <c r="F271" s="44"/>
      <c r="G271" s="44"/>
      <c r="H271" s="44"/>
      <c r="I271" s="44"/>
    </row>
    <row r="272" spans="1:9" s="196" customFormat="1" ht="39.950000000000003" customHeight="1" outlineLevel="2">
      <c r="A272" s="553" t="s">
        <v>2974</v>
      </c>
      <c r="B272" s="530" t="s">
        <v>2975</v>
      </c>
      <c r="C272" s="530" t="s">
        <v>2976</v>
      </c>
      <c r="D272" s="555" t="s">
        <v>2841</v>
      </c>
      <c r="E272" s="555" t="s">
        <v>2842</v>
      </c>
      <c r="F272" s="44"/>
      <c r="G272" s="44"/>
      <c r="H272" s="44"/>
      <c r="I272" s="44"/>
    </row>
    <row r="273" spans="1:9" s="196" customFormat="1" ht="39.950000000000003" customHeight="1" outlineLevel="2">
      <c r="A273" s="553" t="s">
        <v>2977</v>
      </c>
      <c r="B273" s="530" t="s">
        <v>2978</v>
      </c>
      <c r="C273" s="530" t="s">
        <v>2979</v>
      </c>
      <c r="D273" s="555" t="s">
        <v>2841</v>
      </c>
      <c r="E273" s="555" t="s">
        <v>2842</v>
      </c>
      <c r="F273" s="44"/>
      <c r="G273" s="44"/>
      <c r="H273" s="44"/>
      <c r="I273" s="44"/>
    </row>
    <row r="274" spans="1:9" s="196" customFormat="1" ht="39.950000000000003" customHeight="1" outlineLevel="2">
      <c r="A274" s="553" t="s">
        <v>2980</v>
      </c>
      <c r="B274" s="530" t="s">
        <v>2981</v>
      </c>
      <c r="C274" s="530" t="s">
        <v>2972</v>
      </c>
      <c r="D274" s="555" t="s">
        <v>2620</v>
      </c>
      <c r="E274" s="555" t="s">
        <v>2848</v>
      </c>
      <c r="F274" s="44"/>
      <c r="G274" s="44"/>
      <c r="H274" s="44"/>
      <c r="I274" s="44"/>
    </row>
    <row r="275" spans="1:9" s="196" customFormat="1" ht="39.950000000000003" customHeight="1" outlineLevel="2">
      <c r="A275" s="553" t="s">
        <v>2125</v>
      </c>
      <c r="B275" s="557" t="s">
        <v>2982</v>
      </c>
      <c r="C275" s="530" t="s">
        <v>2785</v>
      </c>
      <c r="D275" s="555" t="s">
        <v>2786</v>
      </c>
      <c r="E275" s="555" t="s">
        <v>2680</v>
      </c>
      <c r="F275" s="44"/>
      <c r="G275" s="44"/>
      <c r="H275" s="44"/>
      <c r="I275" s="44"/>
    </row>
    <row r="276" spans="1:9" s="196" customFormat="1" ht="39.950000000000003" customHeight="1" outlineLevel="2">
      <c r="A276" s="553" t="s">
        <v>2983</v>
      </c>
      <c r="B276" s="530" t="s">
        <v>2984</v>
      </c>
      <c r="C276" s="530" t="s">
        <v>2985</v>
      </c>
      <c r="D276" s="555" t="s">
        <v>2986</v>
      </c>
      <c r="E276" s="555" t="s">
        <v>2987</v>
      </c>
      <c r="F276" s="44"/>
      <c r="G276" s="44"/>
      <c r="H276" s="44"/>
      <c r="I276" s="44"/>
    </row>
    <row r="277" spans="1:9" s="196" customFormat="1" ht="39.950000000000003" customHeight="1" outlineLevel="2">
      <c r="A277" s="553" t="s">
        <v>2988</v>
      </c>
      <c r="B277" s="530" t="s">
        <v>2989</v>
      </c>
      <c r="C277" s="530" t="s">
        <v>2985</v>
      </c>
      <c r="D277" s="555" t="s">
        <v>2990</v>
      </c>
      <c r="E277" s="555" t="s">
        <v>2987</v>
      </c>
      <c r="F277" s="44"/>
      <c r="G277" s="44"/>
      <c r="H277" s="44"/>
      <c r="I277" s="44"/>
    </row>
    <row r="278" spans="1:9" s="196" customFormat="1" ht="39.950000000000003" customHeight="1" outlineLevel="2">
      <c r="A278" s="553" t="s">
        <v>2128</v>
      </c>
      <c r="B278" s="530" t="s">
        <v>2991</v>
      </c>
      <c r="C278" s="530" t="s">
        <v>2128</v>
      </c>
      <c r="D278" s="555" t="s">
        <v>2992</v>
      </c>
      <c r="E278" s="555" t="s">
        <v>2993</v>
      </c>
      <c r="F278" s="44"/>
      <c r="G278" s="44"/>
      <c r="H278" s="44"/>
      <c r="I278" s="44"/>
    </row>
    <row r="279" spans="1:9" s="196" customFormat="1" ht="49.5" customHeight="1" outlineLevel="2">
      <c r="A279" s="553" t="s">
        <v>2994</v>
      </c>
      <c r="B279" s="557" t="s">
        <v>2995</v>
      </c>
      <c r="C279" s="530" t="s">
        <v>2785</v>
      </c>
      <c r="D279" s="555" t="s">
        <v>2786</v>
      </c>
      <c r="E279" s="555" t="s">
        <v>2996</v>
      </c>
      <c r="F279" s="44"/>
      <c r="G279" s="44"/>
      <c r="H279" s="44"/>
      <c r="I279" s="44"/>
    </row>
    <row r="280" spans="1:9" s="196" customFormat="1" ht="39.950000000000003" customHeight="1" outlineLevel="2">
      <c r="A280" s="553" t="s">
        <v>2997</v>
      </c>
      <c r="B280" s="557" t="s">
        <v>2998</v>
      </c>
      <c r="C280" s="530" t="s">
        <v>2785</v>
      </c>
      <c r="D280" s="555" t="s">
        <v>2786</v>
      </c>
      <c r="E280" s="555" t="s">
        <v>2680</v>
      </c>
      <c r="F280" s="44"/>
      <c r="G280" s="44"/>
      <c r="H280" s="44"/>
      <c r="I280" s="44"/>
    </row>
    <row r="281" spans="1:9" s="196" customFormat="1" ht="39.950000000000003" customHeight="1" outlineLevel="2">
      <c r="A281" s="553" t="s">
        <v>2143</v>
      </c>
      <c r="B281" s="557" t="s">
        <v>2999</v>
      </c>
      <c r="C281" s="530" t="s">
        <v>2785</v>
      </c>
      <c r="D281" s="555" t="s">
        <v>2786</v>
      </c>
      <c r="E281" s="555" t="s">
        <v>2680</v>
      </c>
      <c r="F281" s="44"/>
      <c r="G281" s="44"/>
      <c r="H281" s="44"/>
      <c r="I281" s="44"/>
    </row>
    <row r="282" spans="1:9" s="196" customFormat="1" ht="39.950000000000003" customHeight="1" outlineLevel="2">
      <c r="A282" s="553" t="s">
        <v>2140</v>
      </c>
      <c r="B282" s="557" t="s">
        <v>3000</v>
      </c>
      <c r="C282" s="530" t="s">
        <v>2785</v>
      </c>
      <c r="D282" s="555" t="s">
        <v>2786</v>
      </c>
      <c r="E282" s="555" t="s">
        <v>2680</v>
      </c>
      <c r="F282" s="44"/>
      <c r="G282" s="44"/>
      <c r="H282" s="44"/>
      <c r="I282" s="44"/>
    </row>
    <row r="283" spans="1:9" s="196" customFormat="1" ht="49.5" customHeight="1" outlineLevel="2">
      <c r="A283" s="553" t="s">
        <v>2145</v>
      </c>
      <c r="B283" s="557" t="s">
        <v>3001</v>
      </c>
      <c r="C283" s="530" t="s">
        <v>2785</v>
      </c>
      <c r="D283" s="555" t="s">
        <v>2786</v>
      </c>
      <c r="E283" s="555" t="s">
        <v>2680</v>
      </c>
      <c r="F283" s="44"/>
      <c r="G283" s="44"/>
      <c r="H283" s="44"/>
      <c r="I283" s="44"/>
    </row>
    <row r="284" spans="1:9" s="196" customFormat="1" ht="59.25" customHeight="1" outlineLevel="2">
      <c r="A284" s="553" t="s">
        <v>2147</v>
      </c>
      <c r="B284" s="557" t="s">
        <v>3002</v>
      </c>
      <c r="C284" s="530" t="s">
        <v>2785</v>
      </c>
      <c r="D284" s="555" t="s">
        <v>2786</v>
      </c>
      <c r="E284" s="555" t="s">
        <v>2680</v>
      </c>
      <c r="F284" s="44"/>
      <c r="G284" s="44"/>
      <c r="H284" s="44"/>
      <c r="I284" s="44"/>
    </row>
    <row r="285" spans="1:9" s="196" customFormat="1" ht="49.5" customHeight="1" outlineLevel="2">
      <c r="A285" s="553" t="s">
        <v>3003</v>
      </c>
      <c r="B285" s="557" t="s">
        <v>3004</v>
      </c>
      <c r="C285" s="530" t="s">
        <v>2785</v>
      </c>
      <c r="D285" s="555" t="s">
        <v>2786</v>
      </c>
      <c r="E285" s="555" t="s">
        <v>2680</v>
      </c>
      <c r="F285" s="44"/>
      <c r="G285" s="44"/>
      <c r="H285" s="44"/>
      <c r="I285" s="44"/>
    </row>
    <row r="286" spans="1:9" s="196" customFormat="1" ht="39.950000000000003" customHeight="1" outlineLevel="2">
      <c r="A286" s="553" t="s">
        <v>3005</v>
      </c>
      <c r="B286" s="530" t="s">
        <v>3006</v>
      </c>
      <c r="C286" s="530" t="s">
        <v>3007</v>
      </c>
      <c r="D286" s="555" t="s">
        <v>3008</v>
      </c>
      <c r="E286" s="555" t="s">
        <v>2547</v>
      </c>
      <c r="F286" s="44"/>
      <c r="G286" s="44"/>
      <c r="H286" s="44"/>
      <c r="I286" s="44"/>
    </row>
    <row r="287" spans="1:9" s="196" customFormat="1" ht="49.5" customHeight="1" outlineLevel="2">
      <c r="A287" s="553" t="s">
        <v>2099</v>
      </c>
      <c r="B287" s="557" t="s">
        <v>3009</v>
      </c>
      <c r="C287" s="530" t="s">
        <v>2101</v>
      </c>
      <c r="D287" s="555" t="s">
        <v>3010</v>
      </c>
      <c r="E287" s="555" t="s">
        <v>2102</v>
      </c>
      <c r="F287" s="44"/>
      <c r="G287" s="44"/>
      <c r="H287" s="44"/>
      <c r="I287" s="44"/>
    </row>
    <row r="288" spans="1:9" s="196" customFormat="1" ht="39.950000000000003" customHeight="1" outlineLevel="2">
      <c r="A288" s="553" t="s">
        <v>1858</v>
      </c>
      <c r="B288" s="530" t="s">
        <v>2771</v>
      </c>
      <c r="C288" s="530" t="s">
        <v>2769</v>
      </c>
      <c r="D288" s="555" t="s">
        <v>2769</v>
      </c>
      <c r="E288" s="555" t="s">
        <v>2772</v>
      </c>
      <c r="F288" s="44"/>
      <c r="G288" s="44"/>
      <c r="H288" s="44"/>
      <c r="I288" s="44"/>
    </row>
    <row r="289" spans="1:9" s="196" customFormat="1" ht="39.950000000000003" customHeight="1" outlineLevel="2">
      <c r="A289" s="553" t="s">
        <v>1860</v>
      </c>
      <c r="B289" s="530" t="s">
        <v>2771</v>
      </c>
      <c r="C289" s="530" t="s">
        <v>2769</v>
      </c>
      <c r="D289" s="555" t="s">
        <v>2769</v>
      </c>
      <c r="E289" s="555" t="s">
        <v>2772</v>
      </c>
      <c r="F289" s="44"/>
      <c r="G289" s="44"/>
      <c r="H289" s="44"/>
      <c r="I289" s="44"/>
    </row>
    <row r="290" spans="1:9" s="196" customFormat="1" ht="39.950000000000003" customHeight="1" outlineLevel="2">
      <c r="A290" s="553" t="s">
        <v>1862</v>
      </c>
      <c r="B290" s="530" t="s">
        <v>2771</v>
      </c>
      <c r="C290" s="530" t="s">
        <v>2769</v>
      </c>
      <c r="D290" s="555" t="s">
        <v>2769</v>
      </c>
      <c r="E290" s="555" t="s">
        <v>2772</v>
      </c>
      <c r="F290" s="44"/>
      <c r="G290" s="44"/>
      <c r="H290" s="44"/>
      <c r="I290" s="44"/>
    </row>
    <row r="291" spans="1:9" s="196" customFormat="1" ht="39.950000000000003" customHeight="1" outlineLevel="2">
      <c r="A291" s="553" t="s">
        <v>1864</v>
      </c>
      <c r="B291" s="530" t="s">
        <v>2771</v>
      </c>
      <c r="C291" s="530" t="s">
        <v>2769</v>
      </c>
      <c r="D291" s="555" t="s">
        <v>2769</v>
      </c>
      <c r="E291" s="555" t="s">
        <v>2772</v>
      </c>
      <c r="F291" s="44"/>
      <c r="G291" s="44"/>
      <c r="H291" s="44"/>
      <c r="I291" s="44"/>
    </row>
    <row r="292" spans="1:9" s="196" customFormat="1" ht="39.950000000000003" customHeight="1" outlineLevel="2">
      <c r="A292" s="553" t="s">
        <v>3011</v>
      </c>
      <c r="B292" s="557" t="s">
        <v>3012</v>
      </c>
      <c r="C292" s="530" t="s">
        <v>2785</v>
      </c>
      <c r="D292" s="555" t="s">
        <v>2786</v>
      </c>
      <c r="E292" s="555" t="s">
        <v>2680</v>
      </c>
      <c r="F292" s="44"/>
      <c r="G292" s="44"/>
      <c r="H292" s="44"/>
      <c r="I292" s="44"/>
    </row>
    <row r="293" spans="1:9" s="196" customFormat="1" ht="49.5" customHeight="1" outlineLevel="2">
      <c r="A293" s="553" t="s">
        <v>2608</v>
      </c>
      <c r="B293" s="599" t="s">
        <v>2609</v>
      </c>
      <c r="C293" s="530" t="s">
        <v>2610</v>
      </c>
      <c r="D293" s="555" t="s">
        <v>2611</v>
      </c>
      <c r="E293" s="555" t="s">
        <v>2532</v>
      </c>
      <c r="F293" s="44"/>
      <c r="G293" s="44"/>
      <c r="H293" s="44"/>
      <c r="I293" s="44"/>
    </row>
    <row r="294" spans="1:9" s="196" customFormat="1" ht="39.950000000000003" customHeight="1" outlineLevel="2">
      <c r="A294" s="553" t="s">
        <v>1549</v>
      </c>
      <c r="B294" s="530" t="s">
        <v>2688</v>
      </c>
      <c r="C294" s="557" t="s">
        <v>1518</v>
      </c>
      <c r="D294" s="555" t="s">
        <v>1518</v>
      </c>
      <c r="E294" s="555" t="s">
        <v>2532</v>
      </c>
      <c r="F294" s="44"/>
      <c r="G294" s="44"/>
      <c r="H294" s="44"/>
      <c r="I294" s="44"/>
    </row>
    <row r="295" spans="1:9" ht="39.950000000000003" customHeight="1" outlineLevel="1">
      <c r="A295" s="566" t="s">
        <v>1505</v>
      </c>
      <c r="B295" s="530" t="s">
        <v>3013</v>
      </c>
      <c r="C295" s="557" t="s">
        <v>2569</v>
      </c>
      <c r="D295" s="555" t="s">
        <v>2569</v>
      </c>
      <c r="E295" s="596" t="s">
        <v>2659</v>
      </c>
      <c r="F295" s="95"/>
      <c r="G295" s="95"/>
      <c r="H295" s="95"/>
      <c r="I295" s="95"/>
    </row>
    <row r="296" spans="1:9" s="196" customFormat="1" ht="102" customHeight="1" outlineLevel="2" thickBot="1">
      <c r="A296" s="565" t="s">
        <v>3014</v>
      </c>
      <c r="B296" s="549" t="s">
        <v>3015</v>
      </c>
      <c r="C296" s="550"/>
      <c r="D296" s="611"/>
      <c r="E296" s="611"/>
      <c r="F296" s="44"/>
      <c r="G296" s="44"/>
      <c r="H296" s="44"/>
      <c r="I296" s="44"/>
    </row>
    <row r="297" spans="1:9" s="196" customFormat="1" ht="39.950000000000003" customHeight="1" outlineLevel="2">
      <c r="A297" s="566" t="s">
        <v>2343</v>
      </c>
      <c r="B297" s="530" t="s">
        <v>3016</v>
      </c>
      <c r="C297" s="530" t="s">
        <v>2952</v>
      </c>
      <c r="D297" s="555" t="s">
        <v>2953</v>
      </c>
      <c r="E297" s="555" t="s">
        <v>2539</v>
      </c>
      <c r="F297" s="44"/>
      <c r="G297" s="44"/>
      <c r="H297" s="44"/>
      <c r="I297" s="44"/>
    </row>
    <row r="298" spans="1:9" s="196" customFormat="1" ht="39.950000000000003" customHeight="1" outlineLevel="2">
      <c r="A298" s="566" t="s">
        <v>3017</v>
      </c>
      <c r="B298" s="530" t="s">
        <v>3018</v>
      </c>
      <c r="C298" s="530" t="s">
        <v>3019</v>
      </c>
      <c r="D298" s="555" t="s">
        <v>3020</v>
      </c>
      <c r="E298" s="555" t="s">
        <v>2539</v>
      </c>
      <c r="F298" s="44"/>
      <c r="G298" s="44"/>
      <c r="H298" s="44"/>
      <c r="I298" s="44"/>
    </row>
    <row r="299" spans="1:9" s="196" customFormat="1" ht="39.950000000000003" customHeight="1" outlineLevel="2">
      <c r="A299" s="566" t="s">
        <v>2164</v>
      </c>
      <c r="B299" s="557" t="s">
        <v>3021</v>
      </c>
      <c r="C299" s="530" t="s">
        <v>2166</v>
      </c>
      <c r="D299" s="555" t="s">
        <v>2841</v>
      </c>
      <c r="E299" s="555" t="s">
        <v>2842</v>
      </c>
      <c r="F299" s="44"/>
      <c r="G299" s="44"/>
      <c r="H299" s="44"/>
      <c r="I299" s="44"/>
    </row>
    <row r="300" spans="1:9" s="196" customFormat="1" ht="39.950000000000003" customHeight="1" outlineLevel="2">
      <c r="A300" s="566" t="s">
        <v>2168</v>
      </c>
      <c r="B300" s="557" t="s">
        <v>3022</v>
      </c>
      <c r="C300" s="530" t="s">
        <v>3023</v>
      </c>
      <c r="D300" s="555" t="s">
        <v>3024</v>
      </c>
      <c r="E300" s="555" t="s">
        <v>3025</v>
      </c>
      <c r="F300" s="44"/>
      <c r="G300" s="44"/>
      <c r="H300" s="44"/>
      <c r="I300" s="44"/>
    </row>
    <row r="301" spans="1:9" s="196" customFormat="1" ht="49.5" customHeight="1" outlineLevel="2">
      <c r="A301" s="566" t="s">
        <v>2172</v>
      </c>
      <c r="B301" s="530" t="s">
        <v>3026</v>
      </c>
      <c r="C301" s="530" t="s">
        <v>3027</v>
      </c>
      <c r="D301" s="555" t="s">
        <v>3028</v>
      </c>
      <c r="E301" s="555" t="s">
        <v>2622</v>
      </c>
      <c r="F301" s="44"/>
      <c r="G301" s="44"/>
      <c r="H301" s="44"/>
      <c r="I301" s="44"/>
    </row>
    <row r="302" spans="1:9" s="196" customFormat="1" ht="42" customHeight="1" outlineLevel="2">
      <c r="A302" s="566" t="s">
        <v>2302</v>
      </c>
      <c r="B302" s="530" t="s">
        <v>2768</v>
      </c>
      <c r="C302" s="530" t="s">
        <v>2769</v>
      </c>
      <c r="D302" s="555" t="s">
        <v>2769</v>
      </c>
      <c r="E302" s="555" t="s">
        <v>2770</v>
      </c>
      <c r="F302" s="44"/>
      <c r="G302" s="44"/>
      <c r="H302" s="44"/>
      <c r="I302" s="44"/>
    </row>
    <row r="303" spans="1:9" s="196" customFormat="1" ht="36.75" customHeight="1" outlineLevel="2">
      <c r="A303" s="566" t="s">
        <v>2177</v>
      </c>
      <c r="B303" s="530" t="s">
        <v>3029</v>
      </c>
      <c r="C303" s="530" t="s">
        <v>2666</v>
      </c>
      <c r="D303" s="555" t="s">
        <v>2667</v>
      </c>
      <c r="E303" s="555" t="s">
        <v>2532</v>
      </c>
      <c r="F303" s="44"/>
      <c r="G303" s="44"/>
      <c r="H303" s="44"/>
      <c r="I303" s="44"/>
    </row>
    <row r="304" spans="1:9" s="196" customFormat="1" ht="54.75" customHeight="1" outlineLevel="2">
      <c r="A304" s="566" t="s">
        <v>3030</v>
      </c>
      <c r="B304" s="530" t="s">
        <v>3031</v>
      </c>
      <c r="C304" s="530" t="s">
        <v>2769</v>
      </c>
      <c r="D304" s="555" t="s">
        <v>2769</v>
      </c>
      <c r="E304" s="555" t="s">
        <v>2770</v>
      </c>
      <c r="F304" s="44"/>
      <c r="G304" s="44"/>
      <c r="H304" s="44"/>
      <c r="I304" s="44"/>
    </row>
    <row r="305" spans="1:9" s="196" customFormat="1" ht="39.950000000000003" customHeight="1" outlineLevel="2">
      <c r="A305" s="566" t="s">
        <v>2180</v>
      </c>
      <c r="B305" s="530" t="s">
        <v>3032</v>
      </c>
      <c r="C305" s="530" t="s">
        <v>3033</v>
      </c>
      <c r="D305" s="555" t="s">
        <v>3034</v>
      </c>
      <c r="E305" s="555" t="s">
        <v>2652</v>
      </c>
      <c r="F305" s="44"/>
      <c r="G305" s="44"/>
      <c r="H305" s="44"/>
      <c r="I305" s="44"/>
    </row>
    <row r="306" spans="1:9" s="196" customFormat="1" ht="39.950000000000003" customHeight="1" outlineLevel="2">
      <c r="A306" s="566" t="s">
        <v>3035</v>
      </c>
      <c r="B306" s="530" t="s">
        <v>3036</v>
      </c>
      <c r="C306" s="530" t="s">
        <v>3037</v>
      </c>
      <c r="D306" s="555" t="s">
        <v>3038</v>
      </c>
      <c r="E306" s="555" t="s">
        <v>2652</v>
      </c>
      <c r="F306" s="44"/>
      <c r="G306" s="44"/>
      <c r="H306" s="44"/>
      <c r="I306" s="44"/>
    </row>
    <row r="307" spans="1:9" s="196" customFormat="1" ht="39.950000000000003" customHeight="1" outlineLevel="2">
      <c r="A307" s="566" t="s">
        <v>3039</v>
      </c>
      <c r="B307" s="530" t="s">
        <v>3040</v>
      </c>
      <c r="C307" s="530" t="s">
        <v>3041</v>
      </c>
      <c r="D307" s="555" t="s">
        <v>3042</v>
      </c>
      <c r="E307" s="555" t="s">
        <v>3043</v>
      </c>
      <c r="F307" s="44"/>
      <c r="G307" s="44"/>
      <c r="H307" s="44"/>
      <c r="I307" s="44"/>
    </row>
    <row r="308" spans="1:9" s="196" customFormat="1" ht="39.950000000000003" customHeight="1" outlineLevel="2">
      <c r="A308" s="566" t="s">
        <v>2184</v>
      </c>
      <c r="B308" s="530" t="s">
        <v>3044</v>
      </c>
      <c r="C308" s="530" t="s">
        <v>3045</v>
      </c>
      <c r="D308" s="555" t="s">
        <v>3046</v>
      </c>
      <c r="E308" s="555" t="s">
        <v>3047</v>
      </c>
      <c r="F308" s="44"/>
      <c r="G308" s="44"/>
      <c r="H308" s="44"/>
      <c r="I308" s="44"/>
    </row>
    <row r="309" spans="1:9" s="196" customFormat="1" ht="39.950000000000003" customHeight="1" outlineLevel="2">
      <c r="A309" s="566" t="s">
        <v>2188</v>
      </c>
      <c r="B309" s="530" t="s">
        <v>3048</v>
      </c>
      <c r="C309" s="530" t="s">
        <v>2190</v>
      </c>
      <c r="D309" s="555" t="s">
        <v>3049</v>
      </c>
      <c r="E309" s="555" t="s">
        <v>3047</v>
      </c>
      <c r="F309" s="44"/>
      <c r="G309" s="44"/>
      <c r="H309" s="44"/>
      <c r="I309" s="44"/>
    </row>
    <row r="310" spans="1:9" s="196" customFormat="1" ht="39.950000000000003" customHeight="1" outlineLevel="2">
      <c r="A310" s="566" t="s">
        <v>2192</v>
      </c>
      <c r="B310" s="557" t="s">
        <v>3050</v>
      </c>
      <c r="C310" s="530" t="s">
        <v>2194</v>
      </c>
      <c r="D310" s="555" t="s">
        <v>3051</v>
      </c>
      <c r="E310" s="555" t="s">
        <v>2554</v>
      </c>
      <c r="F310" s="44"/>
      <c r="G310" s="44"/>
      <c r="H310" s="44"/>
      <c r="I310" s="44"/>
    </row>
    <row r="311" spans="1:9" s="196" customFormat="1" ht="39.950000000000003" customHeight="1" outlineLevel="2">
      <c r="A311" s="566" t="s">
        <v>3052</v>
      </c>
      <c r="B311" s="557" t="s">
        <v>3053</v>
      </c>
      <c r="C311" s="530" t="s">
        <v>2962</v>
      </c>
      <c r="D311" s="555" t="s">
        <v>2963</v>
      </c>
      <c r="E311" s="555" t="s">
        <v>2594</v>
      </c>
      <c r="F311" s="44"/>
      <c r="G311" s="44"/>
      <c r="H311" s="44"/>
      <c r="I311" s="44"/>
    </row>
    <row r="312" spans="1:9" s="196" customFormat="1" ht="39.950000000000003" customHeight="1" outlineLevel="2">
      <c r="A312" s="566" t="s">
        <v>2196</v>
      </c>
      <c r="B312" s="530" t="s">
        <v>3054</v>
      </c>
      <c r="C312" s="530" t="s">
        <v>2198</v>
      </c>
      <c r="D312" s="555" t="s">
        <v>2559</v>
      </c>
      <c r="E312" s="555" t="s">
        <v>2532</v>
      </c>
      <c r="F312" s="44"/>
      <c r="G312" s="44"/>
      <c r="H312" s="44"/>
      <c r="I312" s="44"/>
    </row>
    <row r="313" spans="1:9" s="196" customFormat="1" ht="69.75" customHeight="1" outlineLevel="2">
      <c r="A313" s="566" t="s">
        <v>3055</v>
      </c>
      <c r="B313" s="530" t="s">
        <v>3056</v>
      </c>
      <c r="C313" s="530" t="s">
        <v>3057</v>
      </c>
      <c r="D313" s="555" t="s">
        <v>3058</v>
      </c>
      <c r="E313" s="555" t="s">
        <v>3059</v>
      </c>
      <c r="F313" s="44"/>
      <c r="G313" s="44"/>
      <c r="H313" s="44"/>
      <c r="I313" s="44"/>
    </row>
    <row r="314" spans="1:9" s="196" customFormat="1" ht="39.950000000000003" customHeight="1" outlineLevel="2">
      <c r="A314" s="566" t="s">
        <v>3060</v>
      </c>
      <c r="B314" s="530" t="s">
        <v>3061</v>
      </c>
      <c r="C314" s="530" t="s">
        <v>3062</v>
      </c>
      <c r="D314" s="555" t="s">
        <v>2841</v>
      </c>
      <c r="E314" s="555" t="s">
        <v>2842</v>
      </c>
      <c r="F314" s="44"/>
      <c r="G314" s="44"/>
      <c r="H314" s="44"/>
      <c r="I314" s="44"/>
    </row>
    <row r="315" spans="1:9" s="616" customFormat="1" ht="46.5" customHeight="1" outlineLevel="2">
      <c r="A315" s="566" t="s">
        <v>2099</v>
      </c>
      <c r="B315" s="557" t="s">
        <v>3009</v>
      </c>
      <c r="C315" s="530" t="s">
        <v>3063</v>
      </c>
      <c r="D315" s="555" t="s">
        <v>3010</v>
      </c>
      <c r="E315" s="555" t="s">
        <v>2855</v>
      </c>
      <c r="F315" s="525"/>
      <c r="G315" s="525"/>
      <c r="H315" s="525"/>
      <c r="I315" s="525"/>
    </row>
    <row r="316" spans="1:9" s="196" customFormat="1" ht="34.5" customHeight="1" outlineLevel="2">
      <c r="A316" s="566" t="s">
        <v>2200</v>
      </c>
      <c r="B316" s="557" t="s">
        <v>3064</v>
      </c>
      <c r="C316" s="557" t="s">
        <v>3065</v>
      </c>
      <c r="D316" s="585" t="s">
        <v>3066</v>
      </c>
      <c r="E316" s="585" t="s">
        <v>2751</v>
      </c>
      <c r="F316" s="44"/>
      <c r="G316" s="44"/>
      <c r="H316" s="44"/>
      <c r="I316" s="44"/>
    </row>
    <row r="317" spans="1:9" ht="45.75" customHeight="1" outlineLevel="1">
      <c r="A317" s="566" t="s">
        <v>3067</v>
      </c>
      <c r="B317" s="530" t="s">
        <v>3068</v>
      </c>
      <c r="C317" s="530" t="s">
        <v>3069</v>
      </c>
      <c r="D317" s="555" t="s">
        <v>3070</v>
      </c>
      <c r="E317" s="555" t="s">
        <v>3071</v>
      </c>
      <c r="F317" s="95"/>
      <c r="G317" s="95"/>
      <c r="H317" s="95"/>
      <c r="I317" s="95"/>
    </row>
    <row r="318" spans="1:9" ht="95.25" customHeight="1" outlineLevel="1" thickBot="1">
      <c r="A318" s="565" t="s">
        <v>3072</v>
      </c>
      <c r="B318" s="549" t="s">
        <v>3073</v>
      </c>
      <c r="C318" s="550"/>
      <c r="D318" s="611"/>
      <c r="E318" s="611"/>
      <c r="F318" s="95"/>
      <c r="G318" s="95"/>
      <c r="H318" s="95"/>
      <c r="I318" s="95"/>
    </row>
    <row r="319" spans="1:9" s="196" customFormat="1" ht="39.950000000000003" customHeight="1" outlineLevel="2">
      <c r="A319" s="566" t="s">
        <v>2343</v>
      </c>
      <c r="B319" s="558" t="s">
        <v>3016</v>
      </c>
      <c r="C319" s="530" t="s">
        <v>3074</v>
      </c>
      <c r="D319" s="555" t="s">
        <v>2953</v>
      </c>
      <c r="E319" s="555" t="s">
        <v>2539</v>
      </c>
      <c r="F319" s="44"/>
      <c r="G319" s="44"/>
      <c r="H319" s="44"/>
      <c r="I319" s="44"/>
    </row>
    <row r="320" spans="1:9" s="196" customFormat="1" ht="39.950000000000003" customHeight="1" outlineLevel="2">
      <c r="A320" s="566" t="s">
        <v>2225</v>
      </c>
      <c r="B320" s="558" t="s">
        <v>3075</v>
      </c>
      <c r="C320" s="558" t="s">
        <v>3076</v>
      </c>
      <c r="D320" s="555" t="s">
        <v>2652</v>
      </c>
      <c r="E320" s="555" t="s">
        <v>2652</v>
      </c>
      <c r="F320" s="44"/>
      <c r="G320" s="44"/>
      <c r="H320" s="44"/>
      <c r="I320" s="44"/>
    </row>
    <row r="321" spans="1:9" s="196" customFormat="1" ht="39.950000000000003" customHeight="1" outlineLevel="2">
      <c r="A321" s="566" t="s">
        <v>2229</v>
      </c>
      <c r="B321" s="558" t="s">
        <v>2230</v>
      </c>
      <c r="C321" s="558" t="s">
        <v>2230</v>
      </c>
      <c r="D321" s="555" t="s">
        <v>3077</v>
      </c>
      <c r="E321" s="555" t="s">
        <v>2659</v>
      </c>
      <c r="F321" s="44"/>
      <c r="G321" s="44"/>
      <c r="H321" s="44"/>
      <c r="I321" s="44"/>
    </row>
    <row r="322" spans="1:9" ht="39.950000000000003" customHeight="1" outlineLevel="1">
      <c r="A322" s="566" t="s">
        <v>2232</v>
      </c>
      <c r="B322" s="558" t="s">
        <v>3078</v>
      </c>
      <c r="C322" s="558" t="s">
        <v>2341</v>
      </c>
      <c r="D322" s="555" t="s">
        <v>2679</v>
      </c>
      <c r="E322" s="555" t="s">
        <v>2680</v>
      </c>
      <c r="F322" s="95"/>
      <c r="G322" s="95"/>
      <c r="H322" s="95"/>
      <c r="I322" s="95"/>
    </row>
    <row r="323" spans="1:9" s="196" customFormat="1" ht="39.950000000000003" customHeight="1" outlineLevel="2">
      <c r="A323" s="566" t="s">
        <v>3079</v>
      </c>
      <c r="B323" s="558" t="s">
        <v>3080</v>
      </c>
      <c r="C323" s="558" t="s">
        <v>2569</v>
      </c>
      <c r="D323" s="555" t="s">
        <v>3081</v>
      </c>
      <c r="E323" s="555" t="s">
        <v>3082</v>
      </c>
      <c r="F323" s="44"/>
      <c r="G323" s="44"/>
      <c r="H323" s="44"/>
      <c r="I323" s="44"/>
    </row>
    <row r="324" spans="1:9" s="196" customFormat="1" ht="39.950000000000003" customHeight="1" outlineLevel="2">
      <c r="A324" s="566" t="s">
        <v>3017</v>
      </c>
      <c r="B324" s="558" t="s">
        <v>3083</v>
      </c>
      <c r="C324" s="558" t="s">
        <v>3019</v>
      </c>
      <c r="D324" s="555" t="s">
        <v>3020</v>
      </c>
      <c r="E324" s="555" t="s">
        <v>2539</v>
      </c>
      <c r="F324" s="44"/>
      <c r="G324" s="44"/>
      <c r="H324" s="44"/>
      <c r="I324" s="44"/>
    </row>
    <row r="325" spans="1:9" s="196" customFormat="1" ht="63" customHeight="1" outlineLevel="2">
      <c r="A325" s="566" t="s">
        <v>3055</v>
      </c>
      <c r="B325" s="558" t="s">
        <v>3084</v>
      </c>
      <c r="C325" s="558" t="s">
        <v>3085</v>
      </c>
      <c r="D325" s="555" t="s">
        <v>3086</v>
      </c>
      <c r="E325" s="555" t="s">
        <v>3059</v>
      </c>
      <c r="F325" s="44"/>
      <c r="G325" s="44"/>
      <c r="H325" s="44"/>
      <c r="I325" s="44"/>
    </row>
    <row r="326" spans="1:9" s="196" customFormat="1" ht="39.950000000000003" customHeight="1" outlineLevel="2">
      <c r="A326" s="566" t="s">
        <v>3060</v>
      </c>
      <c r="B326" s="558" t="s">
        <v>3087</v>
      </c>
      <c r="C326" s="558" t="s">
        <v>2841</v>
      </c>
      <c r="D326" s="555" t="s">
        <v>2841</v>
      </c>
      <c r="E326" s="555" t="s">
        <v>2842</v>
      </c>
      <c r="F326" s="44"/>
      <c r="G326" s="44"/>
      <c r="H326" s="44"/>
      <c r="I326" s="44"/>
    </row>
    <row r="327" spans="1:9" s="196" customFormat="1" ht="125.25" customHeight="1" outlineLevel="2" thickBot="1">
      <c r="A327" s="565" t="s">
        <v>3088</v>
      </c>
      <c r="B327" s="617" t="s">
        <v>3089</v>
      </c>
      <c r="C327" s="617"/>
      <c r="D327" s="611"/>
      <c r="E327" s="611"/>
      <c r="F327" s="44"/>
      <c r="G327" s="44"/>
      <c r="H327" s="44"/>
      <c r="I327" s="44"/>
    </row>
    <row r="328" spans="1:9" s="196" customFormat="1" ht="51.75" customHeight="1" outlineLevel="2">
      <c r="A328" s="242" t="s">
        <v>2343</v>
      </c>
      <c r="B328" s="530" t="s">
        <v>2951</v>
      </c>
      <c r="C328" s="530" t="s">
        <v>2952</v>
      </c>
      <c r="D328" s="555" t="s">
        <v>2953</v>
      </c>
      <c r="E328" s="555" t="s">
        <v>2539</v>
      </c>
      <c r="F328" s="44"/>
      <c r="G328" s="44"/>
      <c r="H328" s="44"/>
      <c r="I328" s="44"/>
    </row>
    <row r="329" spans="1:9" s="196" customFormat="1" ht="48.75" customHeight="1" outlineLevel="2">
      <c r="A329" s="242" t="s">
        <v>2237</v>
      </c>
      <c r="B329" s="530" t="s">
        <v>3090</v>
      </c>
      <c r="C329" s="530" t="s">
        <v>3091</v>
      </c>
      <c r="D329" s="555" t="s">
        <v>3091</v>
      </c>
      <c r="E329" s="555" t="s">
        <v>3092</v>
      </c>
      <c r="F329" s="44"/>
      <c r="G329" s="44"/>
      <c r="H329" s="44"/>
      <c r="I329" s="44"/>
    </row>
    <row r="330" spans="1:9" s="196" customFormat="1" ht="36" customHeight="1" outlineLevel="2">
      <c r="A330" s="242" t="s">
        <v>2239</v>
      </c>
      <c r="B330" s="598" t="s">
        <v>3093</v>
      </c>
      <c r="C330" s="530" t="s">
        <v>2785</v>
      </c>
      <c r="D330" s="555" t="s">
        <v>2786</v>
      </c>
      <c r="E330" s="555" t="s">
        <v>3094</v>
      </c>
      <c r="F330" s="44"/>
      <c r="G330" s="44"/>
      <c r="H330" s="44"/>
      <c r="I330" s="44"/>
    </row>
    <row r="331" spans="1:9" s="196" customFormat="1" ht="96" customHeight="1" outlineLevel="2" thickBot="1">
      <c r="A331" s="565" t="s">
        <v>3095</v>
      </c>
      <c r="B331" s="617" t="s">
        <v>3096</v>
      </c>
      <c r="C331" s="617"/>
      <c r="D331" s="611"/>
      <c r="E331" s="611"/>
      <c r="F331" s="44"/>
      <c r="G331" s="44"/>
      <c r="H331" s="44"/>
      <c r="I331" s="44"/>
    </row>
    <row r="332" spans="1:9" s="196" customFormat="1" ht="39.950000000000003" customHeight="1" outlineLevel="2">
      <c r="A332" s="242" t="s">
        <v>3097</v>
      </c>
      <c r="B332" s="530" t="s">
        <v>3098</v>
      </c>
      <c r="C332" s="530" t="s">
        <v>3099</v>
      </c>
      <c r="D332" s="555" t="s">
        <v>3100</v>
      </c>
      <c r="E332" s="555" t="s">
        <v>2539</v>
      </c>
      <c r="F332" s="44"/>
      <c r="G332" s="44"/>
      <c r="H332" s="44"/>
      <c r="I332" s="44"/>
    </row>
    <row r="333" spans="1:9" s="196" customFormat="1" ht="39.950000000000003" customHeight="1" outlineLevel="2">
      <c r="A333" s="242" t="s">
        <v>2343</v>
      </c>
      <c r="B333" s="530" t="s">
        <v>3016</v>
      </c>
      <c r="C333" s="530" t="s">
        <v>3074</v>
      </c>
      <c r="D333" s="555" t="s">
        <v>2953</v>
      </c>
      <c r="E333" s="555" t="s">
        <v>2539</v>
      </c>
      <c r="F333" s="44"/>
      <c r="G333" s="44"/>
      <c r="H333" s="44"/>
      <c r="I333" s="44"/>
    </row>
    <row r="334" spans="1:9" s="196" customFormat="1" ht="60" customHeight="1" outlineLevel="2">
      <c r="A334" s="242" t="s">
        <v>3101</v>
      </c>
      <c r="B334" s="530" t="s">
        <v>3102</v>
      </c>
      <c r="C334" s="530" t="s">
        <v>3103</v>
      </c>
      <c r="D334" s="555" t="s">
        <v>3104</v>
      </c>
      <c r="E334" s="555" t="s">
        <v>2535</v>
      </c>
      <c r="F334" s="44"/>
      <c r="G334" s="44"/>
      <c r="H334" s="44"/>
      <c r="I334" s="44"/>
    </row>
    <row r="335" spans="1:9" s="196" customFormat="1" ht="39.950000000000003" customHeight="1" outlineLevel="2">
      <c r="A335" s="242" t="s">
        <v>3105</v>
      </c>
      <c r="B335" s="530" t="s">
        <v>3106</v>
      </c>
      <c r="C335" s="530" t="s">
        <v>3107</v>
      </c>
      <c r="D335" s="555" t="s">
        <v>3108</v>
      </c>
      <c r="E335" s="555" t="s">
        <v>2607</v>
      </c>
      <c r="F335" s="44"/>
      <c r="G335" s="44"/>
      <c r="H335" s="44"/>
      <c r="I335" s="44"/>
    </row>
    <row r="336" spans="1:9" ht="73.5" customHeight="1" outlineLevel="1">
      <c r="A336" s="242" t="s">
        <v>1932</v>
      </c>
      <c r="B336" s="530" t="s">
        <v>3109</v>
      </c>
      <c r="C336" s="530" t="s">
        <v>3110</v>
      </c>
      <c r="D336" s="555" t="s">
        <v>3111</v>
      </c>
      <c r="E336" s="555" t="s">
        <v>2539</v>
      </c>
      <c r="F336" s="95"/>
      <c r="G336" s="95"/>
      <c r="H336" s="95"/>
      <c r="I336" s="95"/>
    </row>
    <row r="337" spans="1:9" s="196" customFormat="1" ht="39.950000000000003" customHeight="1" outlineLevel="2">
      <c r="A337" s="242" t="s">
        <v>3112</v>
      </c>
      <c r="B337" s="530" t="s">
        <v>3113</v>
      </c>
      <c r="C337" s="530" t="s">
        <v>3114</v>
      </c>
      <c r="D337" s="555" t="s">
        <v>3115</v>
      </c>
      <c r="E337" s="555" t="s">
        <v>2539</v>
      </c>
      <c r="F337" s="44"/>
      <c r="G337" s="44"/>
      <c r="H337" s="44"/>
      <c r="I337" s="44"/>
    </row>
    <row r="338" spans="1:9" s="196" customFormat="1" ht="64.5" customHeight="1" outlineLevel="2">
      <c r="A338" s="242" t="s">
        <v>2208</v>
      </c>
      <c r="B338" s="530" t="s">
        <v>3116</v>
      </c>
      <c r="C338" s="530" t="s">
        <v>3117</v>
      </c>
      <c r="D338" s="555" t="s">
        <v>3118</v>
      </c>
      <c r="E338" s="555" t="s">
        <v>2652</v>
      </c>
      <c r="F338" s="44"/>
      <c r="G338" s="44"/>
      <c r="H338" s="44"/>
      <c r="I338" s="44"/>
    </row>
    <row r="339" spans="1:9" s="196" customFormat="1" ht="39.950000000000003" customHeight="1" outlineLevel="2">
      <c r="A339" s="242" t="s">
        <v>2211</v>
      </c>
      <c r="B339" s="530" t="s">
        <v>3119</v>
      </c>
      <c r="C339" s="557" t="s">
        <v>3120</v>
      </c>
      <c r="D339" s="555" t="s">
        <v>2841</v>
      </c>
      <c r="E339" s="555" t="s">
        <v>2842</v>
      </c>
      <c r="F339" s="44"/>
      <c r="G339" s="44"/>
      <c r="H339" s="44"/>
      <c r="I339" s="44"/>
    </row>
    <row r="340" spans="1:9" s="196" customFormat="1" ht="39.950000000000003" customHeight="1" outlineLevel="2">
      <c r="A340" s="242" t="s">
        <v>3060</v>
      </c>
      <c r="B340" s="530" t="s">
        <v>3121</v>
      </c>
      <c r="C340" s="557" t="s">
        <v>3062</v>
      </c>
      <c r="D340" s="555" t="s">
        <v>2841</v>
      </c>
      <c r="E340" s="555" t="s">
        <v>2842</v>
      </c>
      <c r="F340" s="44"/>
      <c r="G340" s="44"/>
      <c r="H340" s="44"/>
      <c r="I340" s="44"/>
    </row>
    <row r="341" spans="1:9" s="196" customFormat="1" ht="56.25" customHeight="1" outlineLevel="2">
      <c r="A341" s="242" t="s">
        <v>3122</v>
      </c>
      <c r="B341" s="530" t="s">
        <v>3123</v>
      </c>
      <c r="C341" s="557" t="s">
        <v>3124</v>
      </c>
      <c r="D341" s="555" t="s">
        <v>3124</v>
      </c>
      <c r="E341" s="555" t="s">
        <v>3125</v>
      </c>
      <c r="F341" s="44"/>
      <c r="G341" s="44"/>
      <c r="H341" s="44"/>
      <c r="I341" s="44"/>
    </row>
    <row r="342" spans="1:9" s="196" customFormat="1" ht="39.950000000000003" customHeight="1" outlineLevel="2">
      <c r="A342" s="242" t="s">
        <v>2219</v>
      </c>
      <c r="B342" s="530" t="s">
        <v>3126</v>
      </c>
      <c r="C342" s="530" t="s">
        <v>3127</v>
      </c>
      <c r="D342" s="555" t="s">
        <v>3128</v>
      </c>
      <c r="E342" s="555" t="s">
        <v>3129</v>
      </c>
      <c r="F342" s="44"/>
      <c r="G342" s="44"/>
      <c r="H342" s="44"/>
      <c r="I342" s="44"/>
    </row>
    <row r="343" spans="1:9" s="196" customFormat="1" ht="39.950000000000003" customHeight="1" outlineLevel="2">
      <c r="A343" s="242" t="s">
        <v>2222</v>
      </c>
      <c r="B343" s="530" t="s">
        <v>3130</v>
      </c>
      <c r="C343" s="530"/>
      <c r="D343" s="555" t="s">
        <v>3125</v>
      </c>
      <c r="E343" s="555" t="s">
        <v>3125</v>
      </c>
      <c r="F343" s="44"/>
      <c r="G343" s="44"/>
      <c r="H343" s="44"/>
      <c r="I343" s="44"/>
    </row>
    <row r="344" spans="1:9" s="196" customFormat="1" ht="39.950000000000003" customHeight="1" outlineLevel="2">
      <c r="A344" s="242" t="s">
        <v>3131</v>
      </c>
      <c r="B344" s="530" t="s">
        <v>3132</v>
      </c>
      <c r="C344" s="530" t="s">
        <v>3133</v>
      </c>
      <c r="D344" s="555" t="s">
        <v>3134</v>
      </c>
      <c r="E344" s="555" t="s">
        <v>3135</v>
      </c>
      <c r="F344" s="44"/>
      <c r="G344" s="44"/>
      <c r="H344" s="44"/>
      <c r="I344" s="44"/>
    </row>
    <row r="345" spans="1:9" s="196" customFormat="1" ht="69.75" customHeight="1" outlineLevel="2" thickBot="1">
      <c r="A345" s="565" t="s">
        <v>3136</v>
      </c>
      <c r="B345" s="617" t="s">
        <v>3137</v>
      </c>
      <c r="C345" s="617"/>
      <c r="D345" s="611"/>
      <c r="E345" s="611"/>
      <c r="F345" s="44"/>
      <c r="G345" s="44"/>
      <c r="H345" s="44"/>
      <c r="I345" s="44"/>
    </row>
    <row r="346" spans="1:9" s="196" customFormat="1" ht="39.950000000000003" customHeight="1" outlineLevel="2">
      <c r="A346" s="242" t="s">
        <v>3097</v>
      </c>
      <c r="B346" s="530" t="s">
        <v>3098</v>
      </c>
      <c r="C346" s="530" t="s">
        <v>3099</v>
      </c>
      <c r="D346" s="555" t="s">
        <v>3100</v>
      </c>
      <c r="E346" s="555" t="s">
        <v>2539</v>
      </c>
      <c r="F346" s="44"/>
      <c r="G346" s="44"/>
      <c r="H346" s="44"/>
      <c r="I346" s="44"/>
    </row>
    <row r="347" spans="1:9" s="196" customFormat="1" ht="39.950000000000003" customHeight="1" outlineLevel="2">
      <c r="A347" s="242" t="s">
        <v>1418</v>
      </c>
      <c r="B347" s="530" t="s">
        <v>1509</v>
      </c>
      <c r="C347" s="530" t="s">
        <v>2615</v>
      </c>
      <c r="D347" s="555" t="s">
        <v>3138</v>
      </c>
      <c r="E347" s="555" t="s">
        <v>3138</v>
      </c>
      <c r="F347" s="44"/>
      <c r="G347" s="44"/>
      <c r="H347" s="44"/>
      <c r="I347" s="44"/>
    </row>
    <row r="348" spans="1:9" s="196" customFormat="1" ht="39.950000000000003" customHeight="1" outlineLevel="2">
      <c r="A348" s="242" t="s">
        <v>1407</v>
      </c>
      <c r="B348" s="530" t="s">
        <v>3139</v>
      </c>
      <c r="C348" s="530" t="str">
        <f>Provider!C12</f>
        <v>MCDID = 9 digits.</v>
      </c>
      <c r="D348" s="555" t="s">
        <v>3138</v>
      </c>
      <c r="E348" s="555" t="s">
        <v>3138</v>
      </c>
      <c r="F348" s="44"/>
      <c r="G348" s="44"/>
      <c r="H348" s="44"/>
      <c r="I348" s="44"/>
    </row>
    <row r="349" spans="1:9" s="196" customFormat="1" ht="60" customHeight="1" outlineLevel="2">
      <c r="A349" s="242" t="s">
        <v>1620</v>
      </c>
      <c r="B349" s="530" t="s">
        <v>3140</v>
      </c>
      <c r="C349" s="530" t="s">
        <v>2666</v>
      </c>
      <c r="D349" s="555" t="s">
        <v>3141</v>
      </c>
      <c r="E349" s="555" t="s">
        <v>3141</v>
      </c>
      <c r="F349" s="44"/>
      <c r="G349" s="44"/>
      <c r="H349" s="44"/>
      <c r="I349" s="44"/>
    </row>
    <row r="350" spans="1:9" s="196" customFormat="1" ht="34.5" customHeight="1" outlineLevel="2">
      <c r="A350" s="242" t="s">
        <v>2830</v>
      </c>
      <c r="B350" s="530" t="s">
        <v>3142</v>
      </c>
      <c r="C350" s="530" t="str">
        <f>Caregiver!C12</f>
        <v>First 3 letters of last name + last 4 of SSN as a unique identifier</v>
      </c>
      <c r="D350" s="555" t="s">
        <v>2832</v>
      </c>
      <c r="E350" s="596" t="s">
        <v>2554</v>
      </c>
      <c r="F350" s="44"/>
      <c r="G350" s="44"/>
      <c r="H350" s="44"/>
      <c r="I350" s="44"/>
    </row>
    <row r="351" spans="1:9" s="196" customFormat="1" ht="39.950000000000003" customHeight="1" outlineLevel="2">
      <c r="A351" s="242" t="s">
        <v>2343</v>
      </c>
      <c r="B351" s="530" t="s">
        <v>3016</v>
      </c>
      <c r="C351" s="530" t="s">
        <v>2952</v>
      </c>
      <c r="D351" s="555" t="s">
        <v>2953</v>
      </c>
      <c r="E351" s="555" t="s">
        <v>2539</v>
      </c>
      <c r="F351" s="44"/>
      <c r="G351" s="44"/>
      <c r="H351" s="44"/>
      <c r="I351" s="44"/>
    </row>
    <row r="352" spans="1:9" s="196" customFormat="1" ht="70.5" customHeight="1" outlineLevel="2">
      <c r="A352" s="242" t="s">
        <v>2091</v>
      </c>
      <c r="B352" s="530" t="s">
        <v>3143</v>
      </c>
      <c r="C352" s="530" t="s">
        <v>2955</v>
      </c>
      <c r="D352" s="555" t="s">
        <v>2956</v>
      </c>
      <c r="E352" s="555" t="s">
        <v>2539</v>
      </c>
      <c r="F352" s="44"/>
      <c r="G352" s="44"/>
      <c r="H352" s="44"/>
      <c r="I352" s="44"/>
    </row>
    <row r="353" spans="1:9" s="196" customFormat="1" ht="48.75" customHeight="1" outlineLevel="2">
      <c r="A353" s="242" t="s">
        <v>2107</v>
      </c>
      <c r="B353" s="530" t="s">
        <v>3144</v>
      </c>
      <c r="C353" s="530" t="s">
        <v>2785</v>
      </c>
      <c r="D353" s="555" t="s">
        <v>2786</v>
      </c>
      <c r="E353" s="555" t="s">
        <v>2680</v>
      </c>
      <c r="F353" s="44"/>
      <c r="G353" s="44"/>
      <c r="H353" s="44"/>
      <c r="I353" s="44"/>
    </row>
    <row r="354" spans="1:9" s="196" customFormat="1" ht="34.5" customHeight="1" outlineLevel="2">
      <c r="A354" s="242" t="s">
        <v>1661</v>
      </c>
      <c r="B354" s="530" t="s">
        <v>1662</v>
      </c>
      <c r="C354" s="530" t="s">
        <v>2615</v>
      </c>
      <c r="D354" s="555" t="s">
        <v>3145</v>
      </c>
      <c r="E354" s="555" t="s">
        <v>3145</v>
      </c>
      <c r="F354" s="44"/>
      <c r="G354" s="44"/>
      <c r="H354" s="44"/>
      <c r="I354" s="44"/>
    </row>
    <row r="355" spans="1:9" s="196" customFormat="1" ht="39.950000000000003" customHeight="1" outlineLevel="2">
      <c r="A355" s="242" t="s">
        <v>2302</v>
      </c>
      <c r="B355" s="530" t="s">
        <v>3146</v>
      </c>
      <c r="C355" s="530" t="s">
        <v>2769</v>
      </c>
      <c r="D355" s="555" t="s">
        <v>2769</v>
      </c>
      <c r="E355" s="555" t="s">
        <v>2770</v>
      </c>
      <c r="F355" s="44"/>
      <c r="G355" s="44"/>
      <c r="H355" s="44"/>
      <c r="I355" s="44"/>
    </row>
    <row r="356" spans="1:9" s="196" customFormat="1" ht="39.950000000000003" customHeight="1" outlineLevel="2">
      <c r="A356" s="242" t="s">
        <v>2960</v>
      </c>
      <c r="B356" s="530" t="s">
        <v>3147</v>
      </c>
      <c r="C356" s="530" t="s">
        <v>2962</v>
      </c>
      <c r="D356" s="555" t="s">
        <v>3148</v>
      </c>
      <c r="E356" s="555" t="s">
        <v>3148</v>
      </c>
      <c r="F356" s="44"/>
      <c r="G356" s="44"/>
      <c r="H356" s="44"/>
      <c r="I356" s="44"/>
    </row>
    <row r="357" spans="1:9" s="196" customFormat="1" ht="39.950000000000003" customHeight="1" outlineLevel="2">
      <c r="A357" s="242" t="s">
        <v>2964</v>
      </c>
      <c r="B357" s="530" t="s">
        <v>2965</v>
      </c>
      <c r="C357" s="530" t="s">
        <v>2966</v>
      </c>
      <c r="D357" s="555" t="s">
        <v>2841</v>
      </c>
      <c r="E357" s="555" t="s">
        <v>2842</v>
      </c>
      <c r="F357" s="44"/>
      <c r="G357" s="44"/>
      <c r="H357" s="44"/>
      <c r="I357" s="44"/>
    </row>
    <row r="358" spans="1:9" s="196" customFormat="1" ht="39.950000000000003" customHeight="1" outlineLevel="2">
      <c r="A358" s="242" t="s">
        <v>2967</v>
      </c>
      <c r="B358" s="530" t="s">
        <v>2968</v>
      </c>
      <c r="C358" s="530" t="s">
        <v>2969</v>
      </c>
      <c r="D358" s="555" t="s">
        <v>2841</v>
      </c>
      <c r="E358" s="555" t="s">
        <v>2842</v>
      </c>
      <c r="F358" s="44"/>
      <c r="G358" s="44"/>
      <c r="H358" s="44"/>
      <c r="I358" s="44"/>
    </row>
    <row r="359" spans="1:9" s="196" customFormat="1" ht="39.950000000000003" customHeight="1" outlineLevel="2">
      <c r="A359" s="242" t="s">
        <v>2970</v>
      </c>
      <c r="B359" s="530" t="s">
        <v>2971</v>
      </c>
      <c r="C359" s="530" t="s">
        <v>2972</v>
      </c>
      <c r="D359" s="555" t="s">
        <v>2620</v>
      </c>
      <c r="E359" s="555" t="s">
        <v>2848</v>
      </c>
      <c r="F359" s="44"/>
      <c r="G359" s="44"/>
      <c r="H359" s="44"/>
      <c r="I359" s="44"/>
    </row>
    <row r="360" spans="1:9" s="196" customFormat="1" ht="39.950000000000003" customHeight="1" outlineLevel="2">
      <c r="A360" s="242" t="s">
        <v>2974</v>
      </c>
      <c r="B360" s="530" t="s">
        <v>2975</v>
      </c>
      <c r="C360" s="530" t="s">
        <v>2976</v>
      </c>
      <c r="D360" s="555" t="s">
        <v>2841</v>
      </c>
      <c r="E360" s="555" t="s">
        <v>2842</v>
      </c>
      <c r="F360" s="44"/>
      <c r="G360" s="44"/>
      <c r="H360" s="44"/>
      <c r="I360" s="44"/>
    </row>
    <row r="361" spans="1:9" s="196" customFormat="1" ht="39.950000000000003" customHeight="1" outlineLevel="2">
      <c r="A361" s="242" t="s">
        <v>2977</v>
      </c>
      <c r="B361" s="530" t="s">
        <v>2978</v>
      </c>
      <c r="C361" s="530" t="s">
        <v>2979</v>
      </c>
      <c r="D361" s="555" t="s">
        <v>2841</v>
      </c>
      <c r="E361" s="555" t="s">
        <v>2842</v>
      </c>
      <c r="F361" s="44"/>
      <c r="G361" s="44"/>
      <c r="H361" s="44"/>
      <c r="I361" s="44"/>
    </row>
    <row r="362" spans="1:9" s="196" customFormat="1" ht="39.950000000000003" customHeight="1" outlineLevel="2">
      <c r="A362" s="242" t="s">
        <v>2980</v>
      </c>
      <c r="B362" s="530" t="s">
        <v>3149</v>
      </c>
      <c r="C362" s="530" t="s">
        <v>2972</v>
      </c>
      <c r="D362" s="555" t="s">
        <v>2620</v>
      </c>
      <c r="E362" s="555" t="s">
        <v>2848</v>
      </c>
      <c r="F362" s="44"/>
      <c r="G362" s="44"/>
      <c r="H362" s="44"/>
      <c r="I362" s="44"/>
    </row>
    <row r="363" spans="1:9" s="196" customFormat="1" ht="39.950000000000003" customHeight="1" outlineLevel="2">
      <c r="A363" s="242" t="s">
        <v>2125</v>
      </c>
      <c r="B363" s="530" t="s">
        <v>3150</v>
      </c>
      <c r="C363" s="530" t="s">
        <v>2785</v>
      </c>
      <c r="D363" s="555" t="s">
        <v>2786</v>
      </c>
      <c r="E363" s="555" t="s">
        <v>3094</v>
      </c>
      <c r="F363" s="44"/>
      <c r="G363" s="44"/>
      <c r="H363" s="44"/>
      <c r="I363" s="44"/>
    </row>
    <row r="364" spans="1:9" s="196" customFormat="1" ht="39.950000000000003" customHeight="1" outlineLevel="2">
      <c r="A364" s="242" t="s">
        <v>2983</v>
      </c>
      <c r="B364" s="530" t="s">
        <v>2984</v>
      </c>
      <c r="C364" s="530" t="s">
        <v>2986</v>
      </c>
      <c r="D364" s="555" t="s">
        <v>3151</v>
      </c>
      <c r="E364" s="555" t="s">
        <v>2987</v>
      </c>
      <c r="F364" s="44"/>
      <c r="G364" s="44"/>
      <c r="H364" s="44"/>
      <c r="I364" s="44"/>
    </row>
    <row r="365" spans="1:9" s="196" customFormat="1" ht="39.950000000000003" customHeight="1" outlineLevel="2">
      <c r="A365" s="242" t="s">
        <v>2988</v>
      </c>
      <c r="B365" s="530" t="s">
        <v>2989</v>
      </c>
      <c r="C365" s="530" t="s">
        <v>2990</v>
      </c>
      <c r="D365" s="555" t="s">
        <v>3151</v>
      </c>
      <c r="E365" s="555" t="s">
        <v>2987</v>
      </c>
      <c r="F365" s="44"/>
      <c r="G365" s="44"/>
      <c r="H365" s="44"/>
      <c r="I365" s="44"/>
    </row>
    <row r="366" spans="1:9" s="196" customFormat="1" ht="39.950000000000003" customHeight="1" outlineLevel="2">
      <c r="A366" s="242" t="s">
        <v>2128</v>
      </c>
      <c r="B366" s="606" t="s">
        <v>3152</v>
      </c>
      <c r="C366" s="530" t="s">
        <v>2128</v>
      </c>
      <c r="D366" s="555" t="s">
        <v>2992</v>
      </c>
      <c r="E366" s="555" t="s">
        <v>2993</v>
      </c>
      <c r="F366" s="44"/>
      <c r="G366" s="44"/>
      <c r="H366" s="44"/>
      <c r="I366" s="44"/>
    </row>
    <row r="367" spans="1:9" s="196" customFormat="1" ht="34.5" customHeight="1" outlineLevel="2">
      <c r="A367" s="242" t="s">
        <v>3153</v>
      </c>
      <c r="B367" s="530" t="s">
        <v>3154</v>
      </c>
      <c r="C367" s="530" t="s">
        <v>2785</v>
      </c>
      <c r="D367" s="555" t="s">
        <v>2786</v>
      </c>
      <c r="E367" s="555" t="s">
        <v>3155</v>
      </c>
      <c r="F367" s="44"/>
      <c r="G367" s="44"/>
      <c r="H367" s="44"/>
      <c r="I367" s="44"/>
    </row>
    <row r="368" spans="1:9" s="196" customFormat="1" ht="34.5" customHeight="1" outlineLevel="2">
      <c r="A368" s="242" t="s">
        <v>2997</v>
      </c>
      <c r="B368" s="557" t="s">
        <v>2998</v>
      </c>
      <c r="C368" s="530" t="s">
        <v>2785</v>
      </c>
      <c r="D368" s="555" t="s">
        <v>2786</v>
      </c>
      <c r="E368" s="555" t="s">
        <v>3094</v>
      </c>
      <c r="F368" s="44"/>
      <c r="G368" s="44"/>
      <c r="H368" s="44"/>
      <c r="I368" s="44"/>
    </row>
    <row r="369" spans="1:9" s="196" customFormat="1" ht="34.5" customHeight="1" outlineLevel="2">
      <c r="A369" s="242" t="s">
        <v>2143</v>
      </c>
      <c r="B369" s="557" t="s">
        <v>2999</v>
      </c>
      <c r="C369" s="530" t="s">
        <v>2785</v>
      </c>
      <c r="D369" s="555" t="s">
        <v>2786</v>
      </c>
      <c r="E369" s="555" t="s">
        <v>3094</v>
      </c>
      <c r="F369" s="44"/>
      <c r="G369" s="44"/>
      <c r="H369" s="44"/>
      <c r="I369" s="44"/>
    </row>
    <row r="370" spans="1:9" s="196" customFormat="1" ht="34.5" customHeight="1" outlineLevel="2">
      <c r="A370" s="242" t="s">
        <v>2140</v>
      </c>
      <c r="B370" s="557" t="s">
        <v>3000</v>
      </c>
      <c r="C370" s="530" t="s">
        <v>2785</v>
      </c>
      <c r="D370" s="555" t="s">
        <v>2786</v>
      </c>
      <c r="E370" s="555" t="s">
        <v>3094</v>
      </c>
      <c r="F370" s="44"/>
      <c r="G370" s="44"/>
      <c r="H370" s="44"/>
      <c r="I370" s="44"/>
    </row>
    <row r="371" spans="1:9" s="196" customFormat="1" ht="34.5" customHeight="1" outlineLevel="2">
      <c r="A371" s="242" t="s">
        <v>2145</v>
      </c>
      <c r="B371" s="530" t="s">
        <v>3156</v>
      </c>
      <c r="C371" s="530" t="s">
        <v>2785</v>
      </c>
      <c r="D371" s="555" t="s">
        <v>2786</v>
      </c>
      <c r="E371" s="555" t="s">
        <v>3094</v>
      </c>
      <c r="F371" s="44"/>
      <c r="G371" s="44"/>
      <c r="H371" s="44"/>
      <c r="I371" s="44"/>
    </row>
    <row r="372" spans="1:9" s="196" customFormat="1" ht="34.5" customHeight="1" outlineLevel="2">
      <c r="A372" s="242" t="s">
        <v>2147</v>
      </c>
      <c r="B372" s="530" t="s">
        <v>3157</v>
      </c>
      <c r="C372" s="530" t="s">
        <v>2785</v>
      </c>
      <c r="D372" s="555" t="s">
        <v>2786</v>
      </c>
      <c r="E372" s="555" t="s">
        <v>3094</v>
      </c>
      <c r="F372" s="44"/>
      <c r="G372" s="44"/>
      <c r="H372" s="44"/>
      <c r="I372" s="44"/>
    </row>
    <row r="373" spans="1:9" s="196" customFormat="1" ht="34.5" customHeight="1" outlineLevel="2">
      <c r="A373" s="242" t="s">
        <v>3003</v>
      </c>
      <c r="B373" s="530" t="s">
        <v>3158</v>
      </c>
      <c r="C373" s="530" t="s">
        <v>2785</v>
      </c>
      <c r="D373" s="555" t="s">
        <v>2786</v>
      </c>
      <c r="E373" s="555" t="s">
        <v>3094</v>
      </c>
      <c r="F373" s="44"/>
      <c r="G373" s="44"/>
      <c r="H373" s="44"/>
      <c r="I373" s="44"/>
    </row>
    <row r="374" spans="1:9" s="196" customFormat="1" ht="48.75" customHeight="1" outlineLevel="2">
      <c r="A374" s="242" t="s">
        <v>3005</v>
      </c>
      <c r="B374" s="530" t="s">
        <v>3159</v>
      </c>
      <c r="C374" s="530" t="s">
        <v>3007</v>
      </c>
      <c r="D374" s="555" t="s">
        <v>3008</v>
      </c>
      <c r="E374" s="555" t="s">
        <v>2547</v>
      </c>
      <c r="F374" s="44"/>
      <c r="G374" s="44"/>
      <c r="H374" s="44"/>
      <c r="I374" s="44"/>
    </row>
    <row r="375" spans="1:9" s="196" customFormat="1" ht="54" customHeight="1" outlineLevel="2">
      <c r="A375" s="242" t="s">
        <v>2099</v>
      </c>
      <c r="B375" s="530" t="s">
        <v>3160</v>
      </c>
      <c r="C375" s="530" t="s">
        <v>2101</v>
      </c>
      <c r="D375" s="555" t="s">
        <v>3010</v>
      </c>
      <c r="E375" s="555" t="s">
        <v>2102</v>
      </c>
      <c r="F375" s="44"/>
      <c r="G375" s="44"/>
      <c r="H375" s="44"/>
      <c r="I375" s="44"/>
    </row>
    <row r="376" spans="1:9" s="196" customFormat="1" ht="129.75" customHeight="1" outlineLevel="2" thickBot="1">
      <c r="A376" s="565" t="s">
        <v>3161</v>
      </c>
      <c r="B376" s="617" t="s">
        <v>3162</v>
      </c>
      <c r="C376" s="550"/>
      <c r="D376" s="611"/>
      <c r="E376" s="611"/>
      <c r="F376" s="44"/>
      <c r="G376" s="44"/>
      <c r="H376" s="44"/>
      <c r="I376" s="44"/>
    </row>
    <row r="377" spans="1:9" s="196" customFormat="1" ht="39.950000000000003" customHeight="1" outlineLevel="2">
      <c r="A377" s="566" t="s">
        <v>2343</v>
      </c>
      <c r="B377" s="530" t="s">
        <v>3016</v>
      </c>
      <c r="C377" s="530" t="s">
        <v>2952</v>
      </c>
      <c r="D377" s="555" t="s">
        <v>2953</v>
      </c>
      <c r="E377" s="555" t="s">
        <v>2539</v>
      </c>
      <c r="F377" s="44"/>
      <c r="G377" s="44"/>
      <c r="H377" s="44"/>
      <c r="I377" s="44"/>
    </row>
    <row r="378" spans="1:9" s="196" customFormat="1" ht="39.950000000000003" customHeight="1" outlineLevel="2">
      <c r="A378" s="566" t="s">
        <v>2276</v>
      </c>
      <c r="B378" s="530" t="s">
        <v>3163</v>
      </c>
      <c r="C378" s="530" t="s">
        <v>2278</v>
      </c>
      <c r="D378" s="555" t="s">
        <v>3164</v>
      </c>
      <c r="E378" s="555" t="s">
        <v>2539</v>
      </c>
      <c r="F378" s="44"/>
      <c r="G378" s="44"/>
      <c r="H378" s="44"/>
      <c r="I378" s="44"/>
    </row>
    <row r="379" spans="1:9" s="196" customFormat="1" ht="39.950000000000003" customHeight="1" outlineLevel="2">
      <c r="A379" s="566" t="s">
        <v>2272</v>
      </c>
      <c r="B379" s="530" t="s">
        <v>3163</v>
      </c>
      <c r="C379" s="530" t="s">
        <v>2274</v>
      </c>
      <c r="D379" s="555" t="s">
        <v>3165</v>
      </c>
      <c r="E379" s="555" t="s">
        <v>2539</v>
      </c>
      <c r="F379" s="44"/>
      <c r="G379" s="44"/>
      <c r="H379" s="44"/>
      <c r="I379" s="44"/>
    </row>
    <row r="380" spans="1:9" s="196" customFormat="1" ht="56.25" customHeight="1" outlineLevel="2">
      <c r="A380" s="566" t="s">
        <v>2281</v>
      </c>
      <c r="B380" s="530" t="s">
        <v>3166</v>
      </c>
      <c r="C380" s="530" t="s">
        <v>2281</v>
      </c>
      <c r="D380" s="555" t="s">
        <v>3167</v>
      </c>
      <c r="E380" s="555" t="s">
        <v>3168</v>
      </c>
      <c r="F380" s="44"/>
      <c r="G380" s="44"/>
      <c r="H380" s="44"/>
      <c r="I380" s="44"/>
    </row>
    <row r="381" spans="1:9" s="196" customFormat="1" ht="39.950000000000003" customHeight="1" outlineLevel="2">
      <c r="A381" s="566" t="s">
        <v>3169</v>
      </c>
      <c r="B381" s="530" t="s">
        <v>3170</v>
      </c>
      <c r="C381" s="530" t="s">
        <v>3171</v>
      </c>
      <c r="D381" s="555" t="s">
        <v>3172</v>
      </c>
      <c r="E381" s="555" t="s">
        <v>3173</v>
      </c>
      <c r="F381" s="44"/>
      <c r="G381" s="44"/>
      <c r="H381" s="44"/>
      <c r="I381" s="44"/>
    </row>
    <row r="382" spans="1:9" s="196" customFormat="1" ht="39.950000000000003" customHeight="1" outlineLevel="2">
      <c r="A382" s="566" t="s">
        <v>1549</v>
      </c>
      <c r="B382" s="530" t="s">
        <v>3174</v>
      </c>
      <c r="C382" s="557" t="s">
        <v>1518</v>
      </c>
      <c r="D382" s="555" t="s">
        <v>1518</v>
      </c>
      <c r="E382" s="555" t="s">
        <v>2532</v>
      </c>
      <c r="F382" s="44"/>
      <c r="G382" s="44"/>
      <c r="H382" s="44"/>
      <c r="I382" s="44"/>
    </row>
    <row r="383" spans="1:9" s="196" customFormat="1" ht="39.950000000000003" customHeight="1" outlineLevel="2">
      <c r="A383" s="566" t="s">
        <v>194</v>
      </c>
      <c r="B383" s="530" t="s">
        <v>2768</v>
      </c>
      <c r="C383" s="557" t="s">
        <v>2769</v>
      </c>
      <c r="D383" s="555" t="s">
        <v>2769</v>
      </c>
      <c r="E383" s="555" t="s">
        <v>2770</v>
      </c>
      <c r="F383" s="44"/>
      <c r="G383" s="44"/>
      <c r="H383" s="44"/>
      <c r="I383" s="44"/>
    </row>
    <row r="384" spans="1:9" s="196" customFormat="1" ht="39.950000000000003" customHeight="1" outlineLevel="2">
      <c r="A384" s="566" t="s">
        <v>1858</v>
      </c>
      <c r="B384" s="530" t="s">
        <v>2771</v>
      </c>
      <c r="C384" s="557" t="s">
        <v>2769</v>
      </c>
      <c r="D384" s="555" t="s">
        <v>2769</v>
      </c>
      <c r="E384" s="555" t="s">
        <v>2772</v>
      </c>
      <c r="F384" s="44"/>
      <c r="G384" s="44"/>
      <c r="H384" s="44"/>
      <c r="I384" s="44"/>
    </row>
    <row r="385" spans="1:9" s="196" customFormat="1" ht="39.950000000000003" customHeight="1" outlineLevel="2">
      <c r="A385" s="566" t="s">
        <v>1860</v>
      </c>
      <c r="B385" s="530" t="s">
        <v>2771</v>
      </c>
      <c r="C385" s="557" t="s">
        <v>2769</v>
      </c>
      <c r="D385" s="555" t="s">
        <v>2769</v>
      </c>
      <c r="E385" s="555" t="s">
        <v>2772</v>
      </c>
      <c r="F385" s="44"/>
      <c r="G385" s="44"/>
      <c r="H385" s="44"/>
      <c r="I385" s="44"/>
    </row>
    <row r="386" spans="1:9" s="196" customFormat="1" ht="39.950000000000003" customHeight="1" outlineLevel="2">
      <c r="A386" s="566" t="s">
        <v>1862</v>
      </c>
      <c r="B386" s="530" t="s">
        <v>2771</v>
      </c>
      <c r="C386" s="557" t="s">
        <v>2769</v>
      </c>
      <c r="D386" s="555" t="s">
        <v>2769</v>
      </c>
      <c r="E386" s="555" t="s">
        <v>2772</v>
      </c>
      <c r="F386" s="44"/>
      <c r="G386" s="44"/>
      <c r="H386" s="44"/>
      <c r="I386" s="44"/>
    </row>
    <row r="387" spans="1:9" s="196" customFormat="1" ht="39.950000000000003" customHeight="1" outlineLevel="2">
      <c r="A387" s="566" t="s">
        <v>1864</v>
      </c>
      <c r="B387" s="530" t="s">
        <v>2771</v>
      </c>
      <c r="C387" s="557" t="s">
        <v>2769</v>
      </c>
      <c r="D387" s="555" t="s">
        <v>2769</v>
      </c>
      <c r="E387" s="555" t="s">
        <v>2772</v>
      </c>
      <c r="F387" s="44"/>
      <c r="G387" s="44"/>
      <c r="H387" s="44"/>
      <c r="I387" s="44"/>
    </row>
    <row r="388" spans="1:9" s="196" customFormat="1" ht="45" customHeight="1" outlineLevel="2">
      <c r="A388" s="566" t="s">
        <v>2099</v>
      </c>
      <c r="B388" s="557" t="s">
        <v>3009</v>
      </c>
      <c r="C388" s="530" t="s">
        <v>2101</v>
      </c>
      <c r="D388" s="555" t="s">
        <v>3010</v>
      </c>
      <c r="E388" s="555" t="s">
        <v>3175</v>
      </c>
      <c r="F388" s="44"/>
      <c r="G388" s="44"/>
      <c r="H388" s="44"/>
      <c r="I388" s="44"/>
    </row>
    <row r="389" spans="1:9" s="196" customFormat="1" ht="45.75" customHeight="1" outlineLevel="2">
      <c r="A389" s="566" t="s">
        <v>2306</v>
      </c>
      <c r="B389" s="530" t="s">
        <v>3176</v>
      </c>
      <c r="C389" s="530" t="s">
        <v>2306</v>
      </c>
      <c r="D389" s="555" t="s">
        <v>3177</v>
      </c>
      <c r="E389" s="555" t="s">
        <v>3178</v>
      </c>
      <c r="F389" s="44"/>
      <c r="G389" s="44"/>
      <c r="H389" s="44"/>
      <c r="I389" s="44"/>
    </row>
    <row r="390" spans="1:9" s="196" customFormat="1" ht="39.950000000000003" customHeight="1" outlineLevel="2">
      <c r="A390" s="566" t="s">
        <v>3179</v>
      </c>
      <c r="B390" s="530" t="s">
        <v>3180</v>
      </c>
      <c r="C390" s="557" t="s">
        <v>3181</v>
      </c>
      <c r="D390" s="585" t="s">
        <v>2841</v>
      </c>
      <c r="E390" s="555" t="s">
        <v>2842</v>
      </c>
      <c r="F390" s="44"/>
      <c r="G390" s="44"/>
      <c r="H390" s="44"/>
      <c r="I390" s="44"/>
    </row>
    <row r="391" spans="1:9" s="196" customFormat="1" ht="39.950000000000003" customHeight="1" outlineLevel="2">
      <c r="A391" s="566" t="s">
        <v>3182</v>
      </c>
      <c r="B391" s="530" t="s">
        <v>3183</v>
      </c>
      <c r="C391" s="557" t="s">
        <v>3184</v>
      </c>
      <c r="D391" s="585" t="s">
        <v>2841</v>
      </c>
      <c r="E391" s="555" t="s">
        <v>2842</v>
      </c>
      <c r="F391" s="44"/>
      <c r="G391" s="44"/>
      <c r="H391" s="44"/>
      <c r="I391" s="44"/>
    </row>
    <row r="392" spans="1:9" s="196" customFormat="1" ht="39.950000000000003" customHeight="1" outlineLevel="2">
      <c r="A392" s="566" t="s">
        <v>3185</v>
      </c>
      <c r="B392" s="530" t="s">
        <v>3186</v>
      </c>
      <c r="C392" s="557" t="s">
        <v>3187</v>
      </c>
      <c r="D392" s="585" t="s">
        <v>2841</v>
      </c>
      <c r="E392" s="555" t="s">
        <v>2842</v>
      </c>
      <c r="F392" s="44"/>
      <c r="G392" s="44"/>
      <c r="H392" s="44"/>
      <c r="I392" s="44"/>
    </row>
    <row r="393" spans="1:9" s="196" customFormat="1" ht="84.75" customHeight="1" outlineLevel="2">
      <c r="A393" s="135"/>
      <c r="B393" s="3"/>
      <c r="C393" s="136"/>
      <c r="D393" s="3"/>
      <c r="E393" s="136"/>
      <c r="F393" s="44"/>
      <c r="G393" s="44"/>
      <c r="H393" s="44"/>
      <c r="I393" s="44"/>
    </row>
    <row r="394" spans="1:9" s="196" customFormat="1" ht="75.75" customHeight="1" outlineLevel="2">
      <c r="A394" s="95"/>
      <c r="B394" s="95"/>
      <c r="C394" s="153"/>
      <c r="D394" s="95"/>
      <c r="E394" s="95"/>
      <c r="F394" s="44"/>
      <c r="G394" s="44"/>
      <c r="H394" s="44"/>
      <c r="I394" s="44"/>
    </row>
    <row r="395" spans="1:9" s="196" customFormat="1" ht="49.5" customHeight="1" outlineLevel="2">
      <c r="A395" s="95"/>
      <c r="B395" s="95"/>
      <c r="C395" s="153"/>
      <c r="D395" s="95"/>
      <c r="E395" s="95"/>
      <c r="F395" s="44"/>
      <c r="G395" s="44"/>
      <c r="H395" s="44"/>
      <c r="I395" s="44"/>
    </row>
    <row r="396" spans="1:9" s="196" customFormat="1" ht="49.5" customHeight="1" outlineLevel="2">
      <c r="A396" s="95"/>
      <c r="B396" s="95"/>
      <c r="C396" s="153"/>
      <c r="D396" s="95"/>
      <c r="E396" s="95"/>
      <c r="F396" s="44"/>
      <c r="G396" s="44"/>
      <c r="H396" s="44"/>
      <c r="I396" s="44"/>
    </row>
    <row r="397" spans="1:9" s="196" customFormat="1" ht="81" customHeight="1" outlineLevel="2">
      <c r="A397" s="95"/>
      <c r="B397" s="95"/>
      <c r="C397" s="153"/>
      <c r="D397" s="95"/>
      <c r="E397" s="95"/>
      <c r="F397" s="44"/>
      <c r="G397" s="44"/>
      <c r="H397" s="44"/>
      <c r="I397" s="44"/>
    </row>
    <row r="398" spans="1:9" s="196" customFormat="1" ht="34.5" customHeight="1" outlineLevel="2">
      <c r="A398" s="95"/>
      <c r="B398" s="95"/>
      <c r="C398" s="153"/>
      <c r="D398" s="95"/>
      <c r="E398" s="95"/>
      <c r="F398" s="44"/>
      <c r="G398" s="44"/>
      <c r="H398" s="44"/>
      <c r="I398" s="44"/>
    </row>
    <row r="399" spans="1:9" s="196" customFormat="1" ht="34.5" customHeight="1" outlineLevel="2">
      <c r="A399" s="95"/>
      <c r="B399" s="95"/>
      <c r="C399" s="153"/>
      <c r="D399" s="95"/>
      <c r="E399" s="95"/>
      <c r="F399" s="44"/>
      <c r="G399" s="44"/>
      <c r="H399" s="44"/>
      <c r="I399" s="44"/>
    </row>
    <row r="400" spans="1:9" s="3" customFormat="1" ht="58.5" customHeight="1">
      <c r="A400" s="95"/>
      <c r="B400" s="95"/>
      <c r="C400" s="153"/>
      <c r="D400" s="95"/>
      <c r="E400" s="95"/>
      <c r="F400" s="136"/>
    </row>
    <row r="401" spans="1:9" s="3" customFormat="1" ht="18">
      <c r="A401" s="95"/>
      <c r="B401" s="95"/>
      <c r="C401" s="153"/>
      <c r="D401" s="95"/>
      <c r="E401" s="95"/>
    </row>
    <row r="402" spans="1:9" s="3" customFormat="1" ht="18">
      <c r="A402" s="95"/>
      <c r="B402" s="95"/>
      <c r="C402" s="153"/>
      <c r="D402" s="95"/>
      <c r="E402" s="95"/>
      <c r="F402" s="136"/>
    </row>
    <row r="403" spans="1:9" ht="18">
      <c r="A403" s="95"/>
      <c r="B403" s="95"/>
      <c r="C403" s="153"/>
      <c r="D403" s="95"/>
      <c r="E403" s="95"/>
      <c r="F403" s="95"/>
      <c r="G403" s="95"/>
      <c r="H403" s="95"/>
      <c r="I403" s="95"/>
    </row>
    <row r="404" spans="1:9" ht="18">
      <c r="A404" s="95"/>
      <c r="B404" s="95"/>
      <c r="C404" s="153"/>
      <c r="D404" s="95"/>
      <c r="E404" s="95"/>
      <c r="F404" s="95"/>
      <c r="G404" s="95"/>
      <c r="H404" s="95"/>
      <c r="I404" s="95"/>
    </row>
    <row r="405" spans="1:9" ht="18">
      <c r="A405" s="95"/>
      <c r="B405" s="95"/>
      <c r="C405" s="153"/>
      <c r="D405" s="95"/>
      <c r="E405" s="95"/>
      <c r="F405" s="95"/>
      <c r="G405" s="95"/>
      <c r="H405" s="95"/>
      <c r="I405" s="95"/>
    </row>
    <row r="406" spans="1:9" ht="18">
      <c r="A406" s="95"/>
      <c r="B406" s="95"/>
      <c r="C406" s="153"/>
      <c r="D406" s="95"/>
      <c r="E406" s="95"/>
      <c r="F406" s="95"/>
      <c r="G406" s="95"/>
      <c r="H406" s="95"/>
      <c r="I406" s="95"/>
    </row>
    <row r="407" spans="1:9" ht="18">
      <c r="A407" s="95"/>
      <c r="B407" s="95"/>
      <c r="C407" s="153"/>
      <c r="D407" s="95"/>
      <c r="E407" s="95"/>
      <c r="F407" s="95"/>
      <c r="G407" s="95"/>
      <c r="H407" s="95"/>
      <c r="I407" s="95"/>
    </row>
    <row r="408" spans="1:9" ht="18">
      <c r="A408" s="95"/>
      <c r="B408" s="95"/>
      <c r="C408" s="153"/>
      <c r="D408" s="95"/>
      <c r="E408" s="95"/>
      <c r="F408" s="95"/>
      <c r="G408" s="95"/>
      <c r="H408" s="95"/>
      <c r="I408" s="95"/>
    </row>
    <row r="409" spans="1:9" ht="18">
      <c r="A409" s="95"/>
      <c r="B409" s="95"/>
      <c r="C409" s="153"/>
      <c r="D409" s="95"/>
      <c r="E409" s="95"/>
      <c r="F409" s="95"/>
      <c r="G409" s="95"/>
      <c r="H409" s="95"/>
      <c r="I409" s="95"/>
    </row>
    <row r="410" spans="1:9" ht="18">
      <c r="A410" s="95"/>
      <c r="B410" s="95"/>
      <c r="C410" s="153"/>
      <c r="D410" s="95"/>
      <c r="E410" s="95"/>
      <c r="F410" s="95"/>
      <c r="G410" s="95"/>
      <c r="H410" s="95"/>
      <c r="I410" s="95"/>
    </row>
    <row r="411" spans="1:9" ht="18">
      <c r="A411" s="95"/>
      <c r="B411" s="95"/>
      <c r="C411" s="153"/>
      <c r="D411" s="95"/>
      <c r="E411" s="95"/>
      <c r="F411" s="95"/>
      <c r="G411" s="95"/>
      <c r="H411" s="95"/>
      <c r="I411" s="95"/>
    </row>
    <row r="412" spans="1:9" ht="18">
      <c r="A412" s="95"/>
      <c r="B412" s="95"/>
      <c r="C412" s="153"/>
      <c r="D412" s="95"/>
      <c r="E412" s="95"/>
      <c r="F412" s="95"/>
      <c r="G412" s="95"/>
      <c r="H412" s="95"/>
      <c r="I412" s="95"/>
    </row>
    <row r="413" spans="1:9" ht="18">
      <c r="A413" s="95"/>
      <c r="B413" s="95"/>
      <c r="C413" s="153"/>
      <c r="D413" s="95"/>
      <c r="E413" s="95"/>
      <c r="F413" s="95"/>
      <c r="G413" s="95"/>
      <c r="H413" s="95"/>
      <c r="I413" s="95"/>
    </row>
    <row r="414" spans="1:9" ht="18">
      <c r="A414" s="95"/>
      <c r="B414" s="95"/>
      <c r="C414" s="153"/>
      <c r="D414" s="95"/>
      <c r="E414" s="95"/>
      <c r="F414" s="95"/>
      <c r="G414" s="95"/>
      <c r="H414" s="95"/>
      <c r="I414" s="95"/>
    </row>
    <row r="415" spans="1:9" ht="18">
      <c r="A415" s="95"/>
      <c r="B415" s="95"/>
      <c r="C415" s="153"/>
      <c r="D415" s="95"/>
      <c r="E415" s="95"/>
      <c r="F415" s="95"/>
      <c r="G415" s="95"/>
      <c r="H415" s="95"/>
      <c r="I415" s="95"/>
    </row>
    <row r="416" spans="1:9" ht="18">
      <c r="A416" s="95"/>
      <c r="B416" s="95"/>
      <c r="C416" s="153"/>
      <c r="D416" s="95"/>
      <c r="E416" s="95"/>
      <c r="F416" s="95"/>
      <c r="G416" s="95"/>
      <c r="H416" s="95"/>
      <c r="I416" s="95"/>
    </row>
    <row r="417" spans="1:9" ht="18">
      <c r="A417" s="95"/>
      <c r="B417" s="95"/>
      <c r="C417" s="153"/>
      <c r="D417" s="95"/>
      <c r="E417" s="95"/>
      <c r="F417" s="95"/>
      <c r="G417" s="95"/>
      <c r="H417" s="95"/>
      <c r="I417" s="95"/>
    </row>
    <row r="418" spans="1:9" ht="18">
      <c r="A418" s="95"/>
      <c r="B418" s="95"/>
      <c r="C418" s="153"/>
      <c r="D418" s="95"/>
      <c r="E418" s="95"/>
      <c r="F418" s="95"/>
      <c r="G418" s="95"/>
      <c r="H418" s="95"/>
      <c r="I418" s="95"/>
    </row>
    <row r="419" spans="1:9" ht="18">
      <c r="A419" s="95"/>
      <c r="B419" s="95"/>
      <c r="C419" s="153"/>
      <c r="D419" s="95"/>
      <c r="E419" s="95"/>
      <c r="F419" s="95"/>
      <c r="G419" s="95"/>
      <c r="H419" s="95"/>
      <c r="I419" s="95"/>
    </row>
    <row r="420" spans="1:9" ht="18">
      <c r="A420" s="95"/>
      <c r="B420" s="95"/>
      <c r="C420" s="153"/>
      <c r="D420" s="95"/>
      <c r="E420" s="95"/>
      <c r="F420" s="95"/>
      <c r="G420" s="95"/>
      <c r="H420" s="95"/>
      <c r="I420" s="95"/>
    </row>
    <row r="421" spans="1:9" ht="18">
      <c r="A421" s="95"/>
      <c r="B421" s="95"/>
      <c r="C421" s="153"/>
      <c r="D421" s="95"/>
      <c r="E421" s="95"/>
      <c r="F421" s="95"/>
      <c r="G421" s="95"/>
      <c r="H421" s="95"/>
      <c r="I421" s="95"/>
    </row>
    <row r="422" spans="1:9" ht="18">
      <c r="A422" s="95"/>
      <c r="B422" s="95"/>
      <c r="C422" s="153"/>
      <c r="D422" s="95"/>
      <c r="E422" s="95"/>
      <c r="F422" s="95"/>
      <c r="G422" s="95"/>
      <c r="H422" s="95"/>
      <c r="I422" s="95"/>
    </row>
    <row r="423" spans="1:9" ht="18">
      <c r="F423" s="95"/>
      <c r="G423" s="95"/>
      <c r="H423" s="95"/>
      <c r="I423" s="95"/>
    </row>
    <row r="424" spans="1:9" ht="18">
      <c r="F424" s="95"/>
      <c r="G424" s="95"/>
      <c r="H424" s="95"/>
      <c r="I424" s="95"/>
    </row>
    <row r="425" spans="1:9" ht="18">
      <c r="F425" s="95"/>
      <c r="G425" s="95"/>
      <c r="H425" s="95"/>
      <c r="I425" s="95"/>
    </row>
    <row r="426" spans="1:9" ht="18">
      <c r="F426" s="95"/>
      <c r="G426" s="95"/>
      <c r="H426" s="95"/>
      <c r="I426" s="95"/>
    </row>
    <row r="427" spans="1:9" ht="18">
      <c r="F427" s="95"/>
      <c r="G427" s="95"/>
      <c r="H427" s="95"/>
      <c r="I427" s="95"/>
    </row>
    <row r="428" spans="1:9" ht="18">
      <c r="F428" s="95"/>
      <c r="G428" s="95"/>
      <c r="H428" s="95"/>
      <c r="I428" s="95"/>
    </row>
    <row r="429" spans="1:9" ht="18">
      <c r="F429" s="95"/>
      <c r="G429" s="95"/>
      <c r="H429" s="95"/>
      <c r="I429" s="95"/>
    </row>
    <row r="430" spans="1:9" ht="18">
      <c r="F430" s="95"/>
      <c r="G430" s="95"/>
      <c r="H430" s="95"/>
      <c r="I430" s="95"/>
    </row>
    <row r="431" spans="1:9" ht="18">
      <c r="F431" s="95"/>
      <c r="G431" s="95"/>
      <c r="H431" s="95"/>
      <c r="I431" s="95"/>
    </row>
  </sheetData>
  <sheetProtection formatCells="0" formatColumns="0" formatRows="0" selectLockedCells="1" sort="0" autoFilter="0" pivotTables="0" selectUnlockedCells="1"/>
  <mergeCells count="14">
    <mergeCell ref="B223:E223"/>
    <mergeCell ref="B256:E256"/>
    <mergeCell ref="B38:E38"/>
    <mergeCell ref="B39:E39"/>
    <mergeCell ref="B40:E40"/>
    <mergeCell ref="B41:E41"/>
    <mergeCell ref="B42:E42"/>
    <mergeCell ref="B95:E95"/>
    <mergeCell ref="A1:D1"/>
    <mergeCell ref="A2:E2"/>
    <mergeCell ref="A4:E4"/>
    <mergeCell ref="A15:E15"/>
    <mergeCell ref="B37:E37"/>
    <mergeCell ref="A36:E36"/>
  </mergeCells>
  <pageMargins left="0.7" right="0.7" top="0.75" bottom="0.75" header="0.3" footer="0.3"/>
  <pageSetup paperSize="5" scale="44" fitToHeight="10" orientation="portrait" r:id="rId1"/>
  <headerFooter>
    <oddHeader>&amp;R&amp;G</oddHeader>
  </headerFooter>
  <drawing r:id="rId2"/>
  <legacyDrawingHF r:id="rId3"/>
  <tableParts count="4">
    <tablePart r:id="rId4"/>
    <tablePart r:id="rId5"/>
    <tablePart r:id="rId6"/>
    <tablePart r:id="rId7"/>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3CA3-2B3B-4D6B-A73C-30F1D399DB49}">
  <sheetPr>
    <tabColor rgb="FF7030A0"/>
    <outlinePr summaryBelow="0" summaryRight="0"/>
    <pageSetUpPr fitToPage="1"/>
  </sheetPr>
  <dimension ref="A1:I431"/>
  <sheetViews>
    <sheetView topLeftCell="A377" zoomScaleNormal="100" workbookViewId="0">
      <selection activeCell="B380" sqref="B380"/>
    </sheetView>
  </sheetViews>
  <sheetFormatPr defaultRowHeight="15" outlineLevelRow="2"/>
  <cols>
    <col min="1" max="1" width="48.28515625" customWidth="1"/>
    <col min="2" max="2" width="58.5703125" customWidth="1"/>
    <col min="3" max="3" width="30.28515625" style="613" customWidth="1"/>
    <col min="4" max="4" width="33.5703125" customWidth="1"/>
    <col min="5" max="5" width="33.28515625" customWidth="1"/>
  </cols>
  <sheetData>
    <row r="1" spans="1:9" ht="26.25" thickBot="1">
      <c r="A1" s="969" t="s">
        <v>2485</v>
      </c>
      <c r="B1" s="969"/>
      <c r="C1" s="969"/>
      <c r="D1" s="969"/>
      <c r="E1" s="543"/>
      <c r="F1" s="186"/>
      <c r="G1" s="186"/>
    </row>
    <row r="2" spans="1:9" s="3" customFormat="1" ht="18.75" customHeight="1">
      <c r="A2" s="937" t="s">
        <v>1377</v>
      </c>
      <c r="B2" s="937"/>
      <c r="C2" s="937"/>
      <c r="D2" s="937"/>
      <c r="E2" s="937"/>
      <c r="F2" s="367"/>
      <c r="G2" s="367"/>
      <c r="H2" s="367"/>
      <c r="I2" s="368"/>
    </row>
    <row r="3" spans="1:9" s="3" customFormat="1" ht="21" customHeight="1">
      <c r="A3" s="288" t="s">
        <v>1378</v>
      </c>
      <c r="B3" s="167">
        <v>7.15</v>
      </c>
      <c r="C3" s="289"/>
      <c r="D3" s="289"/>
      <c r="E3" s="289"/>
      <c r="F3" s="367"/>
      <c r="G3" s="367"/>
      <c r="H3" s="367"/>
      <c r="I3" s="368"/>
    </row>
    <row r="4" spans="1:9" s="3" customFormat="1" ht="22.5" customHeight="1">
      <c r="A4" s="972" t="s">
        <v>2486</v>
      </c>
      <c r="B4" s="972"/>
      <c r="C4" s="972"/>
      <c r="D4" s="972"/>
      <c r="E4" s="972"/>
      <c r="F4" s="367"/>
      <c r="G4" s="367"/>
      <c r="H4" s="367"/>
      <c r="I4" s="368"/>
    </row>
    <row r="5" spans="1:9" s="3" customFormat="1" ht="17.25" customHeight="1" outlineLevel="1">
      <c r="A5" s="369" t="s">
        <v>1380</v>
      </c>
      <c r="B5" s="838" t="s">
        <v>1381</v>
      </c>
      <c r="C5" s="838"/>
      <c r="D5" s="838"/>
      <c r="E5" s="838"/>
      <c r="F5" s="367"/>
      <c r="G5" s="367"/>
      <c r="H5" s="367"/>
      <c r="I5" s="368"/>
    </row>
    <row r="6" spans="1:9" s="3" customFormat="1" ht="17.25" customHeight="1" outlineLevel="1">
      <c r="A6" s="370" t="s">
        <v>1382</v>
      </c>
      <c r="B6" s="839" t="s">
        <v>1530</v>
      </c>
      <c r="C6" s="839"/>
      <c r="D6" s="839"/>
      <c r="E6" s="839"/>
      <c r="F6" s="367"/>
      <c r="G6" s="367"/>
      <c r="H6" s="367"/>
      <c r="I6" s="368"/>
    </row>
    <row r="7" spans="1:9" s="3" customFormat="1" ht="17.25" customHeight="1" outlineLevel="1">
      <c r="A7" s="370" t="s">
        <v>1384</v>
      </c>
      <c r="B7" s="839" t="s">
        <v>1385</v>
      </c>
      <c r="C7" s="839"/>
      <c r="D7" s="839"/>
      <c r="E7" s="839"/>
      <c r="F7" s="367"/>
      <c r="G7" s="367"/>
      <c r="H7" s="367"/>
      <c r="I7" s="368"/>
    </row>
    <row r="8" spans="1:9" s="3" customFormat="1" ht="17.25" customHeight="1" outlineLevel="1">
      <c r="A8" s="370" t="s">
        <v>1386</v>
      </c>
      <c r="B8" s="839" t="s">
        <v>1387</v>
      </c>
      <c r="C8" s="839"/>
      <c r="D8" s="839"/>
      <c r="E8" s="839"/>
      <c r="F8" s="367"/>
      <c r="G8" s="367"/>
      <c r="H8" s="367"/>
      <c r="I8" s="368"/>
    </row>
    <row r="9" spans="1:9" s="3" customFormat="1" ht="18" customHeight="1" outlineLevel="1">
      <c r="A9" s="370" t="s">
        <v>1388</v>
      </c>
      <c r="B9" s="839" t="s">
        <v>3188</v>
      </c>
      <c r="C9" s="839"/>
      <c r="D9" s="839"/>
      <c r="E9" s="839"/>
      <c r="F9" s="367"/>
      <c r="G9" s="367"/>
      <c r="H9" s="367"/>
      <c r="I9" s="368"/>
    </row>
    <row r="10" spans="1:9" s="3" customFormat="1" ht="17.25" customHeight="1" outlineLevel="1">
      <c r="A10" s="370" t="s">
        <v>1392</v>
      </c>
      <c r="B10" s="839" t="s">
        <v>2487</v>
      </c>
      <c r="C10" s="839"/>
      <c r="D10" s="839"/>
      <c r="E10" s="839"/>
      <c r="F10" s="367"/>
      <c r="G10" s="367"/>
      <c r="H10" s="367"/>
      <c r="I10" s="368"/>
    </row>
    <row r="11" spans="1:9" s="3" customFormat="1" ht="33.75" customHeight="1" outlineLevel="1">
      <c r="A11" s="370" t="s">
        <v>2488</v>
      </c>
      <c r="B11" s="839" t="s">
        <v>3189</v>
      </c>
      <c r="C11" s="839"/>
      <c r="D11" s="839"/>
      <c r="E11" s="839"/>
      <c r="F11" s="367"/>
      <c r="G11" s="367"/>
      <c r="H11" s="367"/>
      <c r="I11" s="368"/>
    </row>
    <row r="12" spans="1:9" s="3" customFormat="1" ht="33.75" customHeight="1" outlineLevel="1">
      <c r="A12" s="370" t="s">
        <v>2490</v>
      </c>
      <c r="B12" s="839" t="s">
        <v>3190</v>
      </c>
      <c r="C12" s="839"/>
      <c r="D12" s="839"/>
      <c r="E12" s="839"/>
      <c r="F12" s="367"/>
      <c r="G12" s="367"/>
      <c r="H12" s="367"/>
      <c r="I12" s="368"/>
    </row>
    <row r="13" spans="1:9" s="3" customFormat="1" ht="17.25" customHeight="1" outlineLevel="1">
      <c r="A13" s="370" t="s">
        <v>1396</v>
      </c>
      <c r="B13" s="839" t="s">
        <v>1397</v>
      </c>
      <c r="C13" s="839"/>
      <c r="D13" s="839"/>
      <c r="E13" s="839"/>
      <c r="F13" s="367"/>
      <c r="G13" s="367"/>
      <c r="H13" s="367"/>
      <c r="I13" s="368"/>
    </row>
    <row r="14" spans="1:9" s="3" customFormat="1" ht="17.25" customHeight="1" outlineLevel="1">
      <c r="A14" s="370" t="s">
        <v>1398</v>
      </c>
      <c r="B14" s="839" t="s">
        <v>1533</v>
      </c>
      <c r="C14" s="839"/>
      <c r="D14" s="839"/>
      <c r="E14" s="839"/>
      <c r="F14" s="367"/>
      <c r="G14" s="367"/>
      <c r="H14" s="367"/>
      <c r="I14" s="368"/>
    </row>
    <row r="15" spans="1:9" s="3" customFormat="1" ht="25.5" customHeight="1">
      <c r="A15" s="972" t="s">
        <v>2492</v>
      </c>
      <c r="B15" s="972"/>
      <c r="C15" s="972"/>
      <c r="D15" s="972"/>
      <c r="E15" s="972"/>
      <c r="F15" s="367"/>
      <c r="G15" s="367"/>
      <c r="H15" s="367"/>
      <c r="I15" s="368"/>
    </row>
    <row r="16" spans="1:9" s="3" customFormat="1" ht="17.25" customHeight="1" outlineLevel="1">
      <c r="A16" s="370" t="s">
        <v>2493</v>
      </c>
      <c r="B16" s="836" t="s">
        <v>1101</v>
      </c>
      <c r="C16" s="836"/>
      <c r="D16" s="836"/>
      <c r="E16" s="836"/>
      <c r="F16" s="367"/>
      <c r="G16" s="367"/>
      <c r="H16" s="367"/>
      <c r="I16" s="368"/>
    </row>
    <row r="17" spans="1:9" s="3" customFormat="1" ht="17.25" customHeight="1" outlineLevel="1">
      <c r="A17" s="370" t="s">
        <v>2494</v>
      </c>
      <c r="B17" s="837" t="s">
        <v>2495</v>
      </c>
      <c r="C17" s="837"/>
      <c r="D17" s="837"/>
      <c r="E17" s="837"/>
      <c r="F17" s="367"/>
      <c r="G17" s="367"/>
      <c r="H17" s="367"/>
      <c r="I17" s="368"/>
    </row>
    <row r="18" spans="1:9" s="3" customFormat="1" ht="18" customHeight="1">
      <c r="A18" s="370" t="s">
        <v>2496</v>
      </c>
      <c r="B18" s="837" t="s">
        <v>2495</v>
      </c>
      <c r="C18" s="837"/>
      <c r="D18" s="837"/>
      <c r="E18" s="837"/>
      <c r="F18" s="367"/>
      <c r="G18" s="367"/>
      <c r="H18" s="367"/>
      <c r="I18" s="368"/>
    </row>
    <row r="19" spans="1:9" s="3" customFormat="1" ht="17.25" customHeight="1" outlineLevel="1">
      <c r="A19" s="370" t="s">
        <v>2497</v>
      </c>
      <c r="B19" s="837" t="s">
        <v>2498</v>
      </c>
      <c r="C19" s="837"/>
      <c r="D19" s="837"/>
      <c r="E19" s="837"/>
      <c r="F19" s="367"/>
      <c r="G19" s="367"/>
      <c r="H19" s="367"/>
      <c r="I19" s="368"/>
    </row>
    <row r="20" spans="1:9" s="3" customFormat="1" ht="17.25" customHeight="1" outlineLevel="1">
      <c r="A20" s="370" t="s">
        <v>2499</v>
      </c>
      <c r="B20" s="837" t="s">
        <v>2500</v>
      </c>
      <c r="C20" s="837"/>
      <c r="D20" s="837"/>
      <c r="E20" s="837"/>
      <c r="F20" s="367"/>
      <c r="G20" s="367"/>
      <c r="H20" s="367"/>
      <c r="I20" s="368"/>
    </row>
    <row r="21" spans="1:9" s="3" customFormat="1" ht="17.25" customHeight="1" outlineLevel="1">
      <c r="A21" s="370" t="s">
        <v>2501</v>
      </c>
      <c r="B21" s="837" t="s">
        <v>2498</v>
      </c>
      <c r="C21" s="837"/>
      <c r="D21" s="837"/>
      <c r="E21" s="837"/>
      <c r="F21" s="367"/>
      <c r="G21" s="367"/>
      <c r="H21" s="367"/>
      <c r="I21" s="368"/>
    </row>
    <row r="22" spans="1:9" s="3" customFormat="1" ht="17.25" customHeight="1" outlineLevel="1">
      <c r="A22" s="370" t="s">
        <v>2502</v>
      </c>
      <c r="B22" s="837" t="s">
        <v>2498</v>
      </c>
      <c r="C22" s="837"/>
      <c r="D22" s="837"/>
      <c r="E22" s="837"/>
      <c r="F22" s="367"/>
      <c r="G22" s="367"/>
      <c r="H22" s="367"/>
      <c r="I22" s="368"/>
    </row>
    <row r="23" spans="1:9" s="3" customFormat="1" ht="17.25" customHeight="1" outlineLevel="1">
      <c r="A23" s="370" t="s">
        <v>2503</v>
      </c>
      <c r="B23" s="837" t="s">
        <v>2500</v>
      </c>
      <c r="C23" s="837"/>
      <c r="D23" s="837"/>
      <c r="E23" s="837"/>
      <c r="F23" s="367"/>
      <c r="G23" s="367"/>
      <c r="H23" s="367"/>
      <c r="I23" s="368"/>
    </row>
    <row r="24" spans="1:9" s="3" customFormat="1" ht="17.25" customHeight="1" outlineLevel="1">
      <c r="A24" s="370" t="s">
        <v>2504</v>
      </c>
      <c r="B24" s="837" t="s">
        <v>2505</v>
      </c>
      <c r="C24" s="837"/>
      <c r="D24" s="837"/>
      <c r="E24" s="837"/>
      <c r="F24" s="367"/>
      <c r="G24" s="367"/>
      <c r="H24" s="367"/>
      <c r="I24" s="368"/>
    </row>
    <row r="25" spans="1:9" s="3" customFormat="1" ht="17.25" customHeight="1" outlineLevel="1">
      <c r="A25" s="370" t="s">
        <v>2506</v>
      </c>
      <c r="B25" s="837" t="s">
        <v>2498</v>
      </c>
      <c r="C25" s="837"/>
      <c r="D25" s="837"/>
      <c r="E25" s="837"/>
      <c r="F25" s="367"/>
      <c r="G25" s="367"/>
      <c r="H25" s="367"/>
      <c r="I25" s="368"/>
    </row>
    <row r="26" spans="1:9" s="3" customFormat="1" ht="17.25" customHeight="1" outlineLevel="1">
      <c r="A26" s="370" t="s">
        <v>2507</v>
      </c>
      <c r="B26" s="837" t="s">
        <v>2498</v>
      </c>
      <c r="C26" s="837"/>
      <c r="D26" s="837"/>
      <c r="E26" s="837"/>
      <c r="F26" s="367"/>
      <c r="G26" s="367"/>
      <c r="H26" s="367"/>
      <c r="I26" s="368"/>
    </row>
    <row r="27" spans="1:9" s="3" customFormat="1" ht="17.25" customHeight="1" outlineLevel="1">
      <c r="A27" s="370" t="s">
        <v>2508</v>
      </c>
      <c r="B27" s="837" t="s">
        <v>2498</v>
      </c>
      <c r="C27" s="837"/>
      <c r="D27" s="837"/>
      <c r="E27" s="837"/>
      <c r="F27" s="367"/>
      <c r="G27" s="367"/>
      <c r="H27" s="367"/>
      <c r="I27" s="368"/>
    </row>
    <row r="28" spans="1:9" s="3" customFormat="1" ht="17.100000000000001" customHeight="1" outlineLevel="1">
      <c r="A28" s="370" t="s">
        <v>2509</v>
      </c>
      <c r="B28" s="837" t="s">
        <v>2498</v>
      </c>
      <c r="C28" s="837"/>
      <c r="D28" s="837"/>
      <c r="E28" s="837"/>
      <c r="F28" s="367"/>
      <c r="G28" s="367"/>
      <c r="H28" s="367"/>
      <c r="I28" s="368"/>
    </row>
    <row r="29" spans="1:9" s="3" customFormat="1" ht="17.25" customHeight="1" outlineLevel="1">
      <c r="A29" s="370" t="s">
        <v>2510</v>
      </c>
      <c r="B29" s="837" t="s">
        <v>2500</v>
      </c>
      <c r="C29" s="837"/>
      <c r="D29" s="837"/>
      <c r="E29" s="837"/>
      <c r="F29" s="367"/>
      <c r="G29" s="367"/>
      <c r="H29" s="367"/>
      <c r="I29" s="368"/>
    </row>
    <row r="30" spans="1:9" s="3" customFormat="1" ht="17.25" customHeight="1" outlineLevel="1">
      <c r="A30" s="370" t="s">
        <v>2511</v>
      </c>
      <c r="B30" s="837" t="s">
        <v>2498</v>
      </c>
      <c r="C30" s="837"/>
      <c r="D30" s="837"/>
      <c r="E30" s="837"/>
      <c r="F30" s="367"/>
      <c r="G30" s="367"/>
      <c r="H30" s="367"/>
      <c r="I30" s="368"/>
    </row>
    <row r="31" spans="1:9" s="3" customFormat="1" ht="17.25" customHeight="1" outlineLevel="1">
      <c r="A31" s="370" t="s">
        <v>2512</v>
      </c>
      <c r="B31" s="837" t="s">
        <v>2498</v>
      </c>
      <c r="C31" s="837"/>
      <c r="D31" s="837"/>
      <c r="E31" s="837"/>
      <c r="F31" s="367"/>
      <c r="G31" s="367"/>
      <c r="H31" s="367"/>
      <c r="I31" s="368"/>
    </row>
    <row r="32" spans="1:9" s="3" customFormat="1" ht="17.25" customHeight="1" outlineLevel="1">
      <c r="A32" s="370" t="s">
        <v>2513</v>
      </c>
      <c r="B32" s="837" t="s">
        <v>2498</v>
      </c>
      <c r="C32" s="837"/>
      <c r="D32" s="837"/>
      <c r="E32" s="837"/>
      <c r="F32" s="367"/>
      <c r="G32" s="367"/>
      <c r="H32" s="367"/>
      <c r="I32" s="368"/>
    </row>
    <row r="33" spans="1:9" s="3" customFormat="1" ht="17.25" customHeight="1" outlineLevel="1">
      <c r="A33" s="370" t="s">
        <v>2514</v>
      </c>
      <c r="B33" s="837" t="s">
        <v>2498</v>
      </c>
      <c r="C33" s="837"/>
      <c r="D33" s="837"/>
      <c r="E33" s="837"/>
      <c r="F33" s="367"/>
      <c r="G33" s="367"/>
      <c r="H33" s="367"/>
      <c r="I33" s="368"/>
    </row>
    <row r="34" spans="1:9" s="3" customFormat="1" ht="17.25" customHeight="1" outlineLevel="1">
      <c r="A34" s="370" t="s">
        <v>2515</v>
      </c>
      <c r="B34" s="837" t="s">
        <v>2498</v>
      </c>
      <c r="C34" s="837"/>
      <c r="D34" s="837"/>
      <c r="E34" s="837"/>
      <c r="F34" s="367"/>
      <c r="G34" s="367"/>
      <c r="H34" s="367"/>
      <c r="I34" s="368"/>
    </row>
    <row r="35" spans="1:9" s="3" customFormat="1" ht="17.25" customHeight="1" outlineLevel="1">
      <c r="A35" s="370" t="s">
        <v>2516</v>
      </c>
      <c r="B35" s="837" t="s">
        <v>2498</v>
      </c>
      <c r="C35" s="837"/>
      <c r="D35" s="837"/>
      <c r="E35" s="837"/>
      <c r="F35" s="367"/>
      <c r="G35" s="367"/>
      <c r="H35" s="367"/>
      <c r="I35" s="368"/>
    </row>
    <row r="36" spans="1:9" s="3" customFormat="1" ht="18" outlineLevel="1">
      <c r="A36" s="972" t="s">
        <v>1400</v>
      </c>
      <c r="B36" s="972"/>
      <c r="C36" s="972"/>
      <c r="D36" s="972"/>
      <c r="E36" s="972"/>
      <c r="F36" s="367"/>
      <c r="G36" s="367"/>
      <c r="H36" s="367"/>
      <c r="I36" s="368"/>
    </row>
    <row r="37" spans="1:9" s="3" customFormat="1" ht="17.25" customHeight="1" outlineLevel="1">
      <c r="A37" s="371"/>
      <c r="B37" s="937" t="s">
        <v>2517</v>
      </c>
      <c r="C37" s="937"/>
      <c r="D37" s="937"/>
      <c r="E37" s="937"/>
      <c r="F37" s="367"/>
      <c r="G37" s="367"/>
      <c r="H37" s="367"/>
      <c r="I37" s="368"/>
    </row>
    <row r="38" spans="1:9" s="3" customFormat="1" ht="17.25" customHeight="1" outlineLevel="1">
      <c r="A38" s="371"/>
      <c r="B38" s="937" t="s">
        <v>2518</v>
      </c>
      <c r="C38" s="937"/>
      <c r="D38" s="937"/>
      <c r="E38" s="937"/>
      <c r="F38" s="367"/>
      <c r="G38" s="367"/>
      <c r="H38" s="367"/>
      <c r="I38" s="368"/>
    </row>
    <row r="39" spans="1:9" s="3" customFormat="1" ht="17.25" customHeight="1" outlineLevel="1">
      <c r="A39" s="371"/>
      <c r="B39" s="937" t="s">
        <v>2519</v>
      </c>
      <c r="C39" s="937"/>
      <c r="D39" s="937"/>
      <c r="E39" s="937"/>
      <c r="F39" s="367"/>
      <c r="G39" s="367"/>
      <c r="H39" s="367"/>
      <c r="I39" s="368"/>
    </row>
    <row r="40" spans="1:9" s="3" customFormat="1" ht="17.25" customHeight="1" outlineLevel="1">
      <c r="A40" s="371"/>
      <c r="B40" s="937" t="s">
        <v>2520</v>
      </c>
      <c r="C40" s="937"/>
      <c r="D40" s="937"/>
      <c r="E40" s="937"/>
      <c r="F40" s="367"/>
      <c r="G40" s="367"/>
      <c r="H40" s="367"/>
      <c r="I40" s="368"/>
    </row>
    <row r="41" spans="1:9" s="3" customFormat="1" ht="17.25" customHeight="1" outlineLevel="1">
      <c r="A41" s="371"/>
      <c r="B41" s="937" t="s">
        <v>2521</v>
      </c>
      <c r="C41" s="937"/>
      <c r="D41" s="937"/>
      <c r="E41" s="937"/>
      <c r="F41" s="367"/>
      <c r="G41" s="367"/>
      <c r="H41" s="367"/>
      <c r="I41" s="368"/>
    </row>
    <row r="42" spans="1:9" ht="39" customHeight="1" thickBot="1">
      <c r="A42" s="544" t="s">
        <v>1406</v>
      </c>
      <c r="B42" s="974" t="s">
        <v>2522</v>
      </c>
      <c r="C42" s="974"/>
      <c r="D42" s="974"/>
      <c r="E42" s="974"/>
      <c r="F42" s="95"/>
      <c r="G42" s="95"/>
      <c r="H42" s="95"/>
      <c r="I42" s="95"/>
    </row>
    <row r="43" spans="1:9" ht="39" customHeight="1" outlineLevel="1">
      <c r="A43" s="590" t="s">
        <v>1402</v>
      </c>
      <c r="B43" s="591" t="s">
        <v>234</v>
      </c>
      <c r="C43" s="592" t="s">
        <v>1403</v>
      </c>
      <c r="D43" s="591" t="s">
        <v>2523</v>
      </c>
      <c r="E43" s="591" t="s">
        <v>2524</v>
      </c>
      <c r="F43" s="95"/>
      <c r="G43" s="95"/>
      <c r="H43" s="95"/>
      <c r="I43" s="95"/>
    </row>
    <row r="44" spans="1:9" s="196" customFormat="1" ht="66.75" customHeight="1" outlineLevel="1" thickBot="1">
      <c r="A44" s="593" t="s">
        <v>2525</v>
      </c>
      <c r="B44" s="594" t="s">
        <v>2526</v>
      </c>
      <c r="C44" s="595"/>
      <c r="D44" s="595"/>
      <c r="E44" s="595"/>
      <c r="F44" s="44"/>
      <c r="G44" s="44"/>
      <c r="H44" s="44"/>
      <c r="I44" s="44"/>
    </row>
    <row r="45" spans="1:9" s="196" customFormat="1" ht="39.950000000000003" customHeight="1" outlineLevel="2">
      <c r="A45" s="553" t="s">
        <v>1410</v>
      </c>
      <c r="B45" s="530" t="s">
        <v>2527</v>
      </c>
      <c r="C45" s="530" t="s">
        <v>2528</v>
      </c>
      <c r="D45" s="555" t="s">
        <v>2528</v>
      </c>
      <c r="E45" s="596" t="s">
        <v>2529</v>
      </c>
      <c r="F45" s="44"/>
      <c r="G45" s="44"/>
      <c r="H45" s="44"/>
      <c r="I45" s="44"/>
    </row>
    <row r="46" spans="1:9" s="196" customFormat="1" ht="39.950000000000003" customHeight="1" outlineLevel="2">
      <c r="A46" s="553" t="s">
        <v>1407</v>
      </c>
      <c r="B46" s="557" t="s">
        <v>2530</v>
      </c>
      <c r="C46" s="530" t="str">
        <f>Provider!C12</f>
        <v>MCDID = 9 digits.</v>
      </c>
      <c r="D46" s="555" t="s">
        <v>2531</v>
      </c>
      <c r="E46" s="596" t="s">
        <v>2532</v>
      </c>
      <c r="F46" s="44"/>
      <c r="G46" s="44"/>
      <c r="H46" s="44"/>
      <c r="I46" s="44"/>
    </row>
    <row r="47" spans="1:9" s="196" customFormat="1" ht="39.950000000000003" customHeight="1" outlineLevel="2">
      <c r="A47" s="553" t="s">
        <v>1414</v>
      </c>
      <c r="B47" s="530" t="s">
        <v>2533</v>
      </c>
      <c r="C47" s="530" t="s">
        <v>1416</v>
      </c>
      <c r="D47" s="555" t="s">
        <v>2534</v>
      </c>
      <c r="E47" s="596" t="s">
        <v>2535</v>
      </c>
      <c r="F47" s="44"/>
      <c r="G47" s="44"/>
      <c r="H47" s="44"/>
      <c r="I47" s="44"/>
    </row>
    <row r="48" spans="1:9" s="196" customFormat="1" ht="39.950000000000003" customHeight="1" outlineLevel="2">
      <c r="A48" s="553" t="s">
        <v>1422</v>
      </c>
      <c r="B48" s="530" t="s">
        <v>2536</v>
      </c>
      <c r="C48" s="530" t="s">
        <v>2537</v>
      </c>
      <c r="D48" s="555" t="s">
        <v>2538</v>
      </c>
      <c r="E48" s="596" t="s">
        <v>2539</v>
      </c>
      <c r="F48" s="44"/>
      <c r="G48" s="44"/>
      <c r="H48" s="44"/>
      <c r="I48" s="44"/>
    </row>
    <row r="49" spans="1:9" s="196" customFormat="1" ht="39.950000000000003" customHeight="1" outlineLevel="2">
      <c r="A49" s="553" t="s">
        <v>1426</v>
      </c>
      <c r="B49" s="530" t="s">
        <v>2540</v>
      </c>
      <c r="C49" s="530" t="s">
        <v>1949</v>
      </c>
      <c r="D49" s="555" t="s">
        <v>2541</v>
      </c>
      <c r="E49" s="596" t="s">
        <v>2539</v>
      </c>
      <c r="F49" s="44"/>
      <c r="G49" s="44"/>
      <c r="H49" s="44"/>
      <c r="I49" s="44"/>
    </row>
    <row r="50" spans="1:9" s="196" customFormat="1" ht="39.950000000000003" customHeight="1" outlineLevel="2">
      <c r="A50" s="553" t="s">
        <v>1430</v>
      </c>
      <c r="B50" s="530" t="s">
        <v>2542</v>
      </c>
      <c r="C50" s="530" t="s">
        <v>1953</v>
      </c>
      <c r="D50" s="555" t="s">
        <v>2543</v>
      </c>
      <c r="E50" s="596" t="s">
        <v>2539</v>
      </c>
      <c r="F50" s="44"/>
      <c r="G50" s="44"/>
      <c r="H50" s="44"/>
      <c r="I50" s="44"/>
    </row>
    <row r="51" spans="1:9" s="196" customFormat="1" ht="39.950000000000003" customHeight="1" outlineLevel="2">
      <c r="A51" s="553" t="s">
        <v>1433</v>
      </c>
      <c r="B51" s="530" t="s">
        <v>2544</v>
      </c>
      <c r="C51" s="530" t="s">
        <v>2545</v>
      </c>
      <c r="D51" s="555" t="s">
        <v>2546</v>
      </c>
      <c r="E51" s="596" t="s">
        <v>2547</v>
      </c>
      <c r="F51" s="44"/>
      <c r="G51" s="44"/>
      <c r="H51" s="44"/>
      <c r="I51" s="44"/>
    </row>
    <row r="52" spans="1:9" s="196" customFormat="1" ht="39.950000000000003" customHeight="1" outlineLevel="2">
      <c r="A52" s="553" t="s">
        <v>1436</v>
      </c>
      <c r="B52" s="530" t="s">
        <v>2548</v>
      </c>
      <c r="C52" s="530" t="s">
        <v>2549</v>
      </c>
      <c r="D52" s="555" t="s">
        <v>2550</v>
      </c>
      <c r="E52" s="596" t="s">
        <v>2551</v>
      </c>
      <c r="F52" s="44"/>
      <c r="G52" s="44"/>
      <c r="H52" s="44"/>
      <c r="I52" s="44"/>
    </row>
    <row r="53" spans="1:9" s="196" customFormat="1" ht="39.950000000000003" customHeight="1" outlineLevel="2">
      <c r="A53" s="553" t="s">
        <v>1440</v>
      </c>
      <c r="B53" s="530" t="s">
        <v>2552</v>
      </c>
      <c r="C53" s="530" t="s">
        <v>1645</v>
      </c>
      <c r="D53" s="555" t="s">
        <v>2553</v>
      </c>
      <c r="E53" s="596" t="s">
        <v>2554</v>
      </c>
      <c r="F53" s="44"/>
      <c r="G53" s="44"/>
      <c r="H53" s="44"/>
      <c r="I53" s="44"/>
    </row>
    <row r="54" spans="1:9" s="196" customFormat="1" ht="39.950000000000003" customHeight="1" outlineLevel="2">
      <c r="A54" s="553" t="s">
        <v>1444</v>
      </c>
      <c r="B54" s="530" t="s">
        <v>2555</v>
      </c>
      <c r="C54" s="530" t="s">
        <v>1444</v>
      </c>
      <c r="D54" s="555" t="s">
        <v>2556</v>
      </c>
      <c r="E54" s="596" t="s">
        <v>2547</v>
      </c>
      <c r="F54" s="44"/>
      <c r="G54" s="44"/>
      <c r="H54" s="44"/>
      <c r="I54" s="44"/>
    </row>
    <row r="55" spans="1:9" s="196" customFormat="1" ht="39.950000000000003" customHeight="1" outlineLevel="2">
      <c r="A55" s="553" t="s">
        <v>1447</v>
      </c>
      <c r="B55" s="530" t="s">
        <v>2557</v>
      </c>
      <c r="C55" s="530" t="s">
        <v>2558</v>
      </c>
      <c r="D55" s="555" t="s">
        <v>2559</v>
      </c>
      <c r="E55" s="596" t="s">
        <v>2532</v>
      </c>
      <c r="F55" s="44"/>
      <c r="G55" s="44"/>
      <c r="H55" s="44"/>
      <c r="I55" s="44"/>
    </row>
    <row r="56" spans="1:9" s="196" customFormat="1" ht="39.950000000000003" customHeight="1" outlineLevel="2">
      <c r="A56" s="553" t="s">
        <v>1451</v>
      </c>
      <c r="B56" s="530" t="s">
        <v>2560</v>
      </c>
      <c r="C56" s="530" t="s">
        <v>79</v>
      </c>
      <c r="D56" s="555" t="s">
        <v>2561</v>
      </c>
      <c r="E56" s="596" t="s">
        <v>2562</v>
      </c>
      <c r="F56" s="44"/>
      <c r="G56" s="44"/>
      <c r="H56" s="44"/>
      <c r="I56" s="44"/>
    </row>
    <row r="57" spans="1:9" s="196" customFormat="1" ht="39.950000000000003" customHeight="1" outlineLevel="2">
      <c r="A57" s="553" t="s">
        <v>1455</v>
      </c>
      <c r="B57" s="530" t="s">
        <v>2563</v>
      </c>
      <c r="C57" s="530" t="s">
        <v>1457</v>
      </c>
      <c r="D57" s="555" t="s">
        <v>2564</v>
      </c>
      <c r="E57" s="596" t="s">
        <v>2547</v>
      </c>
      <c r="F57" s="44"/>
      <c r="G57" s="44"/>
      <c r="H57" s="44"/>
      <c r="I57" s="44"/>
    </row>
    <row r="58" spans="1:9" s="196" customFormat="1" ht="39.950000000000003" customHeight="1" outlineLevel="2">
      <c r="A58" s="553" t="s">
        <v>1459</v>
      </c>
      <c r="B58" s="530" t="s">
        <v>2565</v>
      </c>
      <c r="C58" s="530" t="s">
        <v>1461</v>
      </c>
      <c r="D58" s="555" t="s">
        <v>2566</v>
      </c>
      <c r="E58" s="596" t="s">
        <v>2547</v>
      </c>
      <c r="F58" s="44"/>
      <c r="G58" s="44"/>
      <c r="H58" s="44"/>
      <c r="I58" s="44"/>
    </row>
    <row r="59" spans="1:9" s="196" customFormat="1" ht="39.950000000000003" customHeight="1" outlineLevel="2">
      <c r="A59" s="553" t="s">
        <v>2567</v>
      </c>
      <c r="B59" s="530" t="s">
        <v>2568</v>
      </c>
      <c r="C59" s="530" t="s">
        <v>2569</v>
      </c>
      <c r="D59" s="555" t="s">
        <v>2570</v>
      </c>
      <c r="E59" s="596" t="s">
        <v>2539</v>
      </c>
      <c r="F59" s="44"/>
      <c r="G59" s="44"/>
      <c r="H59" s="44"/>
      <c r="I59" s="44"/>
    </row>
    <row r="60" spans="1:9" s="196" customFormat="1" ht="39.950000000000003" customHeight="1" outlineLevel="2">
      <c r="A60" s="553" t="s">
        <v>1462</v>
      </c>
      <c r="B60" s="530" t="s">
        <v>2571</v>
      </c>
      <c r="C60" s="530" t="s">
        <v>2572</v>
      </c>
      <c r="D60" s="555" t="s">
        <v>2559</v>
      </c>
      <c r="E60" s="596" t="s">
        <v>2532</v>
      </c>
      <c r="F60" s="44"/>
      <c r="G60" s="44"/>
      <c r="H60" s="44"/>
      <c r="I60" s="44"/>
    </row>
    <row r="61" spans="1:9" s="196" customFormat="1" ht="39.950000000000003" customHeight="1" outlineLevel="2">
      <c r="A61" s="553" t="s">
        <v>1466</v>
      </c>
      <c r="B61" s="530" t="s">
        <v>2573</v>
      </c>
      <c r="C61" s="530" t="s">
        <v>2569</v>
      </c>
      <c r="D61" s="555" t="s">
        <v>2574</v>
      </c>
      <c r="E61" s="596" t="s">
        <v>2532</v>
      </c>
      <c r="F61" s="44"/>
      <c r="G61" s="44"/>
      <c r="H61" s="44"/>
      <c r="I61" s="44"/>
    </row>
    <row r="62" spans="1:9" s="196" customFormat="1" ht="39.950000000000003" customHeight="1" outlineLevel="2">
      <c r="A62" s="553" t="s">
        <v>1470</v>
      </c>
      <c r="B62" s="530" t="s">
        <v>2575</v>
      </c>
      <c r="C62" s="530" t="s">
        <v>2569</v>
      </c>
      <c r="D62" s="555" t="s">
        <v>2576</v>
      </c>
      <c r="E62" s="596" t="s">
        <v>2577</v>
      </c>
      <c r="F62" s="44"/>
      <c r="G62" s="44"/>
      <c r="H62" s="44"/>
      <c r="I62" s="44"/>
    </row>
    <row r="63" spans="1:9" s="196" customFormat="1" ht="39.950000000000003" customHeight="1" outlineLevel="2">
      <c r="A63" s="553" t="s">
        <v>2578</v>
      </c>
      <c r="B63" s="530" t="s">
        <v>2579</v>
      </c>
      <c r="C63" s="558" t="s">
        <v>2531</v>
      </c>
      <c r="D63" s="555" t="s">
        <v>2531</v>
      </c>
      <c r="E63" s="596" t="s">
        <v>2532</v>
      </c>
      <c r="F63" s="44"/>
      <c r="G63" s="44"/>
      <c r="H63" s="44"/>
      <c r="I63" s="44"/>
    </row>
    <row r="64" spans="1:9" s="196" customFormat="1" ht="39.950000000000003" customHeight="1" outlineLevel="2">
      <c r="A64" s="553" t="s">
        <v>2580</v>
      </c>
      <c r="B64" s="530" t="s">
        <v>2581</v>
      </c>
      <c r="C64" s="558" t="s">
        <v>2569</v>
      </c>
      <c r="D64" s="555" t="s">
        <v>2582</v>
      </c>
      <c r="E64" s="596" t="s">
        <v>2554</v>
      </c>
      <c r="F64" s="44"/>
      <c r="G64" s="44"/>
      <c r="H64" s="44"/>
      <c r="I64" s="44"/>
    </row>
    <row r="65" spans="1:9" s="196" customFormat="1" ht="39.950000000000003" customHeight="1" outlineLevel="2">
      <c r="A65" s="553" t="s">
        <v>1491</v>
      </c>
      <c r="B65" s="530" t="s">
        <v>2583</v>
      </c>
      <c r="C65" s="530" t="s">
        <v>2569</v>
      </c>
      <c r="D65" s="555" t="s">
        <v>2584</v>
      </c>
      <c r="E65" s="596" t="s">
        <v>2554</v>
      </c>
      <c r="F65" s="44"/>
      <c r="G65" s="44"/>
      <c r="H65" s="44"/>
      <c r="I65" s="44"/>
    </row>
    <row r="66" spans="1:9" s="196" customFormat="1" ht="39.950000000000003" customHeight="1" outlineLevel="2">
      <c r="A66" s="553" t="s">
        <v>1473</v>
      </c>
      <c r="B66" s="530" t="s">
        <v>2585</v>
      </c>
      <c r="C66" s="530" t="s">
        <v>2569</v>
      </c>
      <c r="D66" s="555" t="s">
        <v>2586</v>
      </c>
      <c r="E66" s="596" t="s">
        <v>2554</v>
      </c>
      <c r="F66" s="44"/>
      <c r="G66" s="44"/>
      <c r="H66" s="44"/>
      <c r="I66" s="44"/>
    </row>
    <row r="67" spans="1:9" s="196" customFormat="1" ht="39.950000000000003" customHeight="1" outlineLevel="2">
      <c r="A67" s="553" t="s">
        <v>1477</v>
      </c>
      <c r="B67" s="530" t="s">
        <v>2587</v>
      </c>
      <c r="C67" s="597" t="s">
        <v>2588</v>
      </c>
      <c r="D67" s="555" t="s">
        <v>2589</v>
      </c>
      <c r="E67" s="596" t="s">
        <v>2590</v>
      </c>
      <c r="F67" s="44"/>
      <c r="G67" s="44"/>
      <c r="H67" s="44"/>
      <c r="I67" s="44"/>
    </row>
    <row r="68" spans="1:9" s="196" customFormat="1" ht="39.950000000000003" customHeight="1" outlineLevel="2">
      <c r="A68" s="553" t="s">
        <v>2591</v>
      </c>
      <c r="B68" s="530" t="s">
        <v>2592</v>
      </c>
      <c r="C68" s="530" t="s">
        <v>2116</v>
      </c>
      <c r="D68" s="555" t="s">
        <v>2593</v>
      </c>
      <c r="E68" s="596" t="s">
        <v>2594</v>
      </c>
      <c r="F68" s="44"/>
      <c r="G68" s="44"/>
      <c r="H68" s="44"/>
      <c r="I68" s="44"/>
    </row>
    <row r="69" spans="1:9" s="196" customFormat="1" ht="39.950000000000003" customHeight="1" outlineLevel="2">
      <c r="A69" s="553" t="s">
        <v>1481</v>
      </c>
      <c r="B69" s="530" t="s">
        <v>2595</v>
      </c>
      <c r="C69" s="530" t="s">
        <v>2596</v>
      </c>
      <c r="D69" s="555" t="s">
        <v>2597</v>
      </c>
      <c r="E69" s="596" t="s">
        <v>2598</v>
      </c>
      <c r="F69" s="44"/>
      <c r="G69" s="44"/>
      <c r="H69" s="44"/>
      <c r="I69" s="44"/>
    </row>
    <row r="70" spans="1:9" s="196" customFormat="1" ht="49.5" customHeight="1" outlineLevel="2">
      <c r="A70" s="553" t="s">
        <v>1485</v>
      </c>
      <c r="B70" s="598" t="s">
        <v>2599</v>
      </c>
      <c r="C70" s="530" t="s">
        <v>2600</v>
      </c>
      <c r="D70" s="555" t="s">
        <v>2597</v>
      </c>
      <c r="E70" s="596" t="s">
        <v>2598</v>
      </c>
      <c r="F70" s="44"/>
      <c r="G70" s="44"/>
      <c r="H70" s="44"/>
      <c r="I70" s="44"/>
    </row>
    <row r="71" spans="1:9" s="196" customFormat="1" ht="82.5" customHeight="1" outlineLevel="2">
      <c r="A71" s="553" t="s">
        <v>1488</v>
      </c>
      <c r="B71" s="599" t="s">
        <v>2601</v>
      </c>
      <c r="C71" s="530" t="s">
        <v>2602</v>
      </c>
      <c r="D71" s="555" t="s">
        <v>2597</v>
      </c>
      <c r="E71" s="596" t="s">
        <v>2598</v>
      </c>
      <c r="F71" s="44"/>
      <c r="G71" s="44"/>
      <c r="H71" s="44"/>
      <c r="I71" s="44"/>
    </row>
    <row r="72" spans="1:9" s="196" customFormat="1" ht="57.95" customHeight="1" outlineLevel="2">
      <c r="A72" s="553" t="s">
        <v>2603</v>
      </c>
      <c r="B72" s="600" t="s">
        <v>2604</v>
      </c>
      <c r="C72" s="530" t="s">
        <v>2605</v>
      </c>
      <c r="D72" s="555" t="s">
        <v>2606</v>
      </c>
      <c r="E72" s="596" t="s">
        <v>2607</v>
      </c>
      <c r="F72" s="44"/>
      <c r="G72" s="44"/>
      <c r="H72" s="44"/>
      <c r="I72" s="44"/>
    </row>
    <row r="73" spans="1:9" s="196" customFormat="1" ht="49.5" customHeight="1" outlineLevel="2">
      <c r="A73" s="553" t="s">
        <v>2608</v>
      </c>
      <c r="B73" s="599" t="s">
        <v>2609</v>
      </c>
      <c r="C73" s="530" t="s">
        <v>2610</v>
      </c>
      <c r="D73" s="555" t="s">
        <v>2611</v>
      </c>
      <c r="E73" s="596" t="s">
        <v>2532</v>
      </c>
      <c r="F73" s="44"/>
      <c r="G73" s="44"/>
      <c r="H73" s="44"/>
      <c r="I73" s="44"/>
    </row>
    <row r="74" spans="1:9" ht="47.25" customHeight="1" outlineLevel="1" thickBot="1">
      <c r="A74" s="601" t="s">
        <v>2612</v>
      </c>
      <c r="B74" s="602" t="s">
        <v>2613</v>
      </c>
      <c r="C74" s="529"/>
      <c r="D74" s="529"/>
      <c r="E74" s="529"/>
      <c r="F74" s="95"/>
      <c r="G74" s="95"/>
      <c r="H74" s="95"/>
      <c r="I74" s="95"/>
    </row>
    <row r="75" spans="1:9" s="196" customFormat="1" ht="39.950000000000003" customHeight="1" outlineLevel="2">
      <c r="A75" s="566" t="s">
        <v>1418</v>
      </c>
      <c r="B75" s="530" t="s">
        <v>2614</v>
      </c>
      <c r="C75" s="530" t="s">
        <v>2569</v>
      </c>
      <c r="D75" s="555" t="s">
        <v>2615</v>
      </c>
      <c r="E75" s="596" t="s">
        <v>2616</v>
      </c>
      <c r="F75" s="44"/>
      <c r="G75" s="44"/>
      <c r="H75" s="44"/>
      <c r="I75" s="44"/>
    </row>
    <row r="76" spans="1:9" s="196" customFormat="1" ht="39.950000000000003" customHeight="1" outlineLevel="2">
      <c r="A76" s="566" t="s">
        <v>1407</v>
      </c>
      <c r="B76" s="530" t="s">
        <v>2617</v>
      </c>
      <c r="C76" s="530" t="s">
        <v>2569</v>
      </c>
      <c r="D76" s="555" t="s">
        <v>2531</v>
      </c>
      <c r="E76" s="596" t="s">
        <v>2532</v>
      </c>
      <c r="F76" s="44"/>
      <c r="G76" s="44"/>
      <c r="H76" s="44"/>
      <c r="I76" s="44"/>
    </row>
    <row r="77" spans="1:9" s="196" customFormat="1" ht="39.950000000000003" customHeight="1" outlineLevel="2">
      <c r="A77" s="566" t="s">
        <v>2618</v>
      </c>
      <c r="B77" s="530" t="s">
        <v>2619</v>
      </c>
      <c r="C77" s="555" t="s">
        <v>2620</v>
      </c>
      <c r="D77" s="555" t="s">
        <v>2621</v>
      </c>
      <c r="E77" s="596" t="s">
        <v>2622</v>
      </c>
      <c r="F77" s="44"/>
      <c r="G77" s="44"/>
      <c r="H77" s="44"/>
      <c r="I77" s="44"/>
    </row>
    <row r="78" spans="1:9" s="196" customFormat="1" ht="39.950000000000003" customHeight="1" outlineLevel="2">
      <c r="A78" s="566" t="s">
        <v>2623</v>
      </c>
      <c r="B78" s="530" t="s">
        <v>2624</v>
      </c>
      <c r="C78" s="530" t="s">
        <v>2569</v>
      </c>
      <c r="D78" s="555" t="s">
        <v>2625</v>
      </c>
      <c r="E78" s="596" t="s">
        <v>2535</v>
      </c>
      <c r="F78" s="44"/>
      <c r="G78" s="44"/>
      <c r="H78" s="44"/>
      <c r="I78" s="44"/>
    </row>
    <row r="79" spans="1:9" s="196" customFormat="1" ht="39.950000000000003" customHeight="1" outlineLevel="2">
      <c r="A79" s="566" t="s">
        <v>2626</v>
      </c>
      <c r="B79" s="530" t="s">
        <v>2627</v>
      </c>
      <c r="C79" s="530" t="s">
        <v>2569</v>
      </c>
      <c r="D79" s="555" t="s">
        <v>2628</v>
      </c>
      <c r="E79" s="596" t="s">
        <v>2539</v>
      </c>
      <c r="F79" s="44"/>
      <c r="G79" s="44"/>
      <c r="H79" s="44"/>
      <c r="I79" s="44"/>
    </row>
    <row r="80" spans="1:9" s="196" customFormat="1" ht="39.950000000000003" customHeight="1" outlineLevel="2">
      <c r="A80" s="566" t="s">
        <v>2629</v>
      </c>
      <c r="B80" s="530" t="s">
        <v>2630</v>
      </c>
      <c r="C80" s="530" t="s">
        <v>2569</v>
      </c>
      <c r="D80" s="555" t="s">
        <v>2631</v>
      </c>
      <c r="E80" s="596" t="s">
        <v>2539</v>
      </c>
      <c r="F80" s="44"/>
      <c r="G80" s="44"/>
      <c r="H80" s="44"/>
      <c r="I80" s="44"/>
    </row>
    <row r="81" spans="1:9" s="196" customFormat="1" ht="39.950000000000003" customHeight="1" outlineLevel="2">
      <c r="A81" s="566" t="s">
        <v>2632</v>
      </c>
      <c r="B81" s="530" t="s">
        <v>2633</v>
      </c>
      <c r="C81" s="530" t="s">
        <v>2569</v>
      </c>
      <c r="D81" s="555" t="s">
        <v>2546</v>
      </c>
      <c r="E81" s="596" t="s">
        <v>2547</v>
      </c>
      <c r="F81" s="44"/>
      <c r="G81" s="44"/>
      <c r="H81" s="44"/>
      <c r="I81" s="44"/>
    </row>
    <row r="82" spans="1:9" s="196" customFormat="1" ht="39.950000000000003" customHeight="1" outlineLevel="2">
      <c r="A82" s="566" t="s">
        <v>2634</v>
      </c>
      <c r="B82" s="530" t="s">
        <v>2635</v>
      </c>
      <c r="C82" s="530" t="s">
        <v>2569</v>
      </c>
      <c r="D82" s="555" t="s">
        <v>2550</v>
      </c>
      <c r="E82" s="596" t="s">
        <v>2551</v>
      </c>
      <c r="F82" s="44"/>
      <c r="G82" s="44"/>
      <c r="H82" s="44"/>
      <c r="I82" s="44"/>
    </row>
    <row r="83" spans="1:9" s="196" customFormat="1" ht="39.950000000000003" customHeight="1" outlineLevel="2">
      <c r="A83" s="566" t="s">
        <v>2636</v>
      </c>
      <c r="B83" s="530" t="s">
        <v>2637</v>
      </c>
      <c r="C83" s="530" t="s">
        <v>2569</v>
      </c>
      <c r="D83" s="555" t="s">
        <v>2638</v>
      </c>
      <c r="E83" s="596" t="s">
        <v>2554</v>
      </c>
      <c r="F83" s="44"/>
      <c r="G83" s="44"/>
      <c r="H83" s="44"/>
      <c r="I83" s="44"/>
    </row>
    <row r="84" spans="1:9" s="196" customFormat="1" ht="39.950000000000003" customHeight="1" outlineLevel="2">
      <c r="A84" s="566" t="s">
        <v>2639</v>
      </c>
      <c r="B84" s="530" t="s">
        <v>2640</v>
      </c>
      <c r="C84" s="530" t="s">
        <v>2569</v>
      </c>
      <c r="D84" s="555" t="s">
        <v>2641</v>
      </c>
      <c r="E84" s="596" t="s">
        <v>2547</v>
      </c>
      <c r="F84" s="44"/>
      <c r="G84" s="44"/>
      <c r="H84" s="44"/>
      <c r="I84" s="44"/>
    </row>
    <row r="85" spans="1:9" s="196" customFormat="1" ht="39.950000000000003" customHeight="1" outlineLevel="2">
      <c r="A85" s="566" t="s">
        <v>2642</v>
      </c>
      <c r="B85" s="530" t="s">
        <v>2643</v>
      </c>
      <c r="C85" s="530" t="s">
        <v>2569</v>
      </c>
      <c r="D85" s="555" t="s">
        <v>2644</v>
      </c>
      <c r="E85" s="596" t="s">
        <v>2547</v>
      </c>
      <c r="F85" s="44"/>
      <c r="G85" s="44"/>
      <c r="H85" s="44"/>
      <c r="I85" s="44"/>
    </row>
    <row r="86" spans="1:9" s="196" customFormat="1" ht="39.950000000000003" customHeight="1" outlineLevel="2">
      <c r="A86" s="566" t="s">
        <v>2645</v>
      </c>
      <c r="B86" s="530" t="s">
        <v>2646</v>
      </c>
      <c r="C86" s="530" t="s">
        <v>2569</v>
      </c>
      <c r="D86" s="555" t="s">
        <v>2559</v>
      </c>
      <c r="E86" s="596" t="s">
        <v>2554</v>
      </c>
      <c r="F86" s="44"/>
      <c r="G86" s="44"/>
      <c r="H86" s="44"/>
      <c r="I86" s="44"/>
    </row>
    <row r="87" spans="1:9" s="196" customFormat="1" ht="49.5" customHeight="1" outlineLevel="2">
      <c r="A87" s="566" t="s">
        <v>2608</v>
      </c>
      <c r="B87" s="603" t="s">
        <v>2609</v>
      </c>
      <c r="C87" s="530" t="s">
        <v>2569</v>
      </c>
      <c r="D87" s="555" t="s">
        <v>2611</v>
      </c>
      <c r="E87" s="596" t="s">
        <v>2532</v>
      </c>
      <c r="F87" s="44"/>
      <c r="G87" s="44"/>
      <c r="H87" s="44"/>
      <c r="I87" s="44"/>
    </row>
    <row r="88" spans="1:9" ht="57.75" customHeight="1" outlineLevel="1" thickBot="1">
      <c r="A88" s="604" t="s">
        <v>2647</v>
      </c>
      <c r="B88" s="594" t="s">
        <v>2648</v>
      </c>
      <c r="C88" s="605"/>
      <c r="D88" s="605"/>
      <c r="E88" s="605"/>
      <c r="F88" s="95"/>
      <c r="G88" s="95"/>
      <c r="H88" s="95"/>
      <c r="I88" s="95"/>
    </row>
    <row r="89" spans="1:9" s="196" customFormat="1" ht="39.950000000000003" customHeight="1" outlineLevel="2">
      <c r="A89" s="566" t="s">
        <v>1407</v>
      </c>
      <c r="B89" s="530" t="s">
        <v>2617</v>
      </c>
      <c r="C89" s="530" t="str">
        <f>Provider!C12</f>
        <v>MCDID = 9 digits.</v>
      </c>
      <c r="D89" s="555" t="s">
        <v>2531</v>
      </c>
      <c r="E89" s="596" t="s">
        <v>2532</v>
      </c>
      <c r="F89" s="44"/>
      <c r="G89" s="44"/>
      <c r="H89" s="44"/>
      <c r="I89" s="44"/>
    </row>
    <row r="90" spans="1:9" s="196" customFormat="1" ht="50.85" customHeight="1" outlineLevel="2">
      <c r="A90" s="566" t="s">
        <v>1494</v>
      </c>
      <c r="B90" s="530" t="s">
        <v>2649</v>
      </c>
      <c r="C90" s="530" t="s">
        <v>2650</v>
      </c>
      <c r="D90" s="555" t="s">
        <v>2651</v>
      </c>
      <c r="E90" s="596" t="s">
        <v>2652</v>
      </c>
      <c r="F90" s="44"/>
      <c r="G90" s="44"/>
      <c r="H90" s="44"/>
      <c r="I90" s="44"/>
    </row>
    <row r="91" spans="1:9" s="196" customFormat="1" ht="39.950000000000003" customHeight="1" outlineLevel="2">
      <c r="A91" s="566" t="s">
        <v>2653</v>
      </c>
      <c r="B91" s="530" t="s">
        <v>2654</v>
      </c>
      <c r="C91" s="530" t="s">
        <v>2655</v>
      </c>
      <c r="D91" s="555" t="s">
        <v>2656</v>
      </c>
      <c r="E91" s="555" t="s">
        <v>2622</v>
      </c>
      <c r="F91" s="44"/>
      <c r="G91" s="44"/>
      <c r="H91" s="44"/>
      <c r="I91" s="44"/>
    </row>
    <row r="92" spans="1:9" s="196" customFormat="1" ht="49.5" customHeight="1" outlineLevel="2">
      <c r="A92" s="566" t="s">
        <v>2608</v>
      </c>
      <c r="B92" s="530" t="s">
        <v>2609</v>
      </c>
      <c r="C92" s="530" t="s">
        <v>2610</v>
      </c>
      <c r="D92" s="555" t="s">
        <v>2611</v>
      </c>
      <c r="E92" s="596" t="s">
        <v>2532</v>
      </c>
      <c r="F92" s="44"/>
      <c r="G92" s="44"/>
      <c r="H92" s="44"/>
      <c r="I92" s="44"/>
    </row>
    <row r="93" spans="1:9" s="196" customFormat="1" ht="39.950000000000003" customHeight="1" outlineLevel="2">
      <c r="A93" s="566" t="s">
        <v>1418</v>
      </c>
      <c r="B93" s="530" t="s">
        <v>2657</v>
      </c>
      <c r="C93" s="530" t="s">
        <v>2615</v>
      </c>
      <c r="D93" s="555" t="s">
        <v>2615</v>
      </c>
      <c r="E93" s="596" t="s">
        <v>2616</v>
      </c>
      <c r="F93" s="44"/>
      <c r="G93" s="44"/>
      <c r="H93" s="44"/>
      <c r="I93" s="44"/>
    </row>
    <row r="94" spans="1:9" s="196" customFormat="1" ht="74.25" customHeight="1" outlineLevel="2">
      <c r="A94" s="566" t="s">
        <v>1505</v>
      </c>
      <c r="B94" s="530" t="s">
        <v>2658</v>
      </c>
      <c r="C94" s="530" t="s">
        <v>2569</v>
      </c>
      <c r="D94" s="555" t="s">
        <v>2529</v>
      </c>
      <c r="E94" s="596" t="s">
        <v>2659</v>
      </c>
      <c r="F94" s="44"/>
      <c r="G94" s="44"/>
      <c r="H94" s="44"/>
      <c r="I94" s="44"/>
    </row>
    <row r="95" spans="1:9" ht="30" customHeight="1" thickBot="1">
      <c r="A95" s="544" t="s">
        <v>2660</v>
      </c>
      <c r="B95" s="974" t="s">
        <v>2661</v>
      </c>
      <c r="C95" s="974"/>
      <c r="D95" s="974"/>
      <c r="E95" s="974"/>
      <c r="F95" s="95"/>
      <c r="G95" s="95"/>
      <c r="H95" s="95"/>
      <c r="I95" s="95"/>
    </row>
    <row r="96" spans="1:9" ht="18" outlineLevel="1">
      <c r="A96" s="608" t="s">
        <v>1402</v>
      </c>
      <c r="B96" s="609" t="s">
        <v>234</v>
      </c>
      <c r="C96" s="610" t="s">
        <v>1403</v>
      </c>
      <c r="D96" s="609" t="s">
        <v>2523</v>
      </c>
      <c r="E96" s="609" t="s">
        <v>2662</v>
      </c>
      <c r="F96" s="95"/>
      <c r="G96" s="95"/>
      <c r="H96" s="95"/>
      <c r="I96" s="95"/>
    </row>
    <row r="97" spans="1:9" ht="103.5" customHeight="1" outlineLevel="1" thickBot="1">
      <c r="A97" s="398" t="s">
        <v>2663</v>
      </c>
      <c r="B97" s="549" t="s">
        <v>2664</v>
      </c>
      <c r="C97" s="611"/>
      <c r="D97" s="611"/>
      <c r="E97" s="611"/>
      <c r="F97" s="95"/>
      <c r="G97" s="95"/>
      <c r="H97" s="95"/>
      <c r="I97" s="95"/>
    </row>
    <row r="98" spans="1:9" s="196" customFormat="1" ht="39.950000000000003" customHeight="1" outlineLevel="2">
      <c r="A98" s="553" t="s">
        <v>1407</v>
      </c>
      <c r="B98" s="530" t="s">
        <v>2617</v>
      </c>
      <c r="C98" s="530" t="str">
        <f>Provider!C12</f>
        <v>MCDID = 9 digits.</v>
      </c>
      <c r="D98" s="555" t="s">
        <v>2531</v>
      </c>
      <c r="E98" s="596" t="s">
        <v>2532</v>
      </c>
      <c r="F98" s="44"/>
      <c r="G98" s="44"/>
      <c r="H98" s="44"/>
      <c r="I98" s="44"/>
    </row>
    <row r="99" spans="1:9" s="196" customFormat="1" ht="49.5" customHeight="1" outlineLevel="2">
      <c r="A99" s="553" t="s">
        <v>1620</v>
      </c>
      <c r="B99" s="530" t="s">
        <v>2665</v>
      </c>
      <c r="C99" s="530" t="s">
        <v>2666</v>
      </c>
      <c r="D99" s="555" t="s">
        <v>2667</v>
      </c>
      <c r="E99" s="596" t="s">
        <v>2532</v>
      </c>
      <c r="F99" s="44"/>
      <c r="G99" s="44"/>
      <c r="H99" s="44"/>
      <c r="I99" s="44"/>
    </row>
    <row r="100" spans="1:9" s="196" customFormat="1" ht="39.950000000000003" customHeight="1" outlineLevel="2">
      <c r="A100" s="553" t="s">
        <v>1538</v>
      </c>
      <c r="B100" s="530" t="s">
        <v>1539</v>
      </c>
      <c r="C100" s="530" t="s">
        <v>2668</v>
      </c>
      <c r="D100" s="555" t="s">
        <v>2669</v>
      </c>
      <c r="E100" s="596" t="s">
        <v>2547</v>
      </c>
      <c r="F100" s="44"/>
      <c r="G100" s="44"/>
      <c r="H100" s="44"/>
      <c r="I100" s="44"/>
    </row>
    <row r="101" spans="1:9" s="196" customFormat="1" ht="39.950000000000003" customHeight="1" outlineLevel="2">
      <c r="A101" s="553" t="s">
        <v>1927</v>
      </c>
      <c r="B101" s="530" t="s">
        <v>2670</v>
      </c>
      <c r="C101" s="530" t="s">
        <v>2671</v>
      </c>
      <c r="D101" s="555" t="s">
        <v>2672</v>
      </c>
      <c r="E101" s="596" t="s">
        <v>2673</v>
      </c>
      <c r="F101" s="44"/>
      <c r="G101" s="44"/>
      <c r="H101" s="44"/>
      <c r="I101" s="44"/>
    </row>
    <row r="102" spans="1:9" s="196" customFormat="1" ht="39.950000000000003" customHeight="1" outlineLevel="2">
      <c r="A102" s="553" t="s">
        <v>1546</v>
      </c>
      <c r="B102" s="530" t="s">
        <v>1547</v>
      </c>
      <c r="C102" s="530" t="s">
        <v>2674</v>
      </c>
      <c r="D102" s="555" t="s">
        <v>2675</v>
      </c>
      <c r="E102" s="596" t="s">
        <v>2547</v>
      </c>
      <c r="F102" s="44"/>
      <c r="G102" s="44"/>
      <c r="H102" s="44"/>
      <c r="I102" s="44"/>
    </row>
    <row r="103" spans="1:9" s="196" customFormat="1" ht="39.950000000000003" customHeight="1" outlineLevel="2">
      <c r="A103" s="553" t="s">
        <v>2676</v>
      </c>
      <c r="B103" s="530" t="s">
        <v>2677</v>
      </c>
      <c r="C103" s="530" t="s">
        <v>2678</v>
      </c>
      <c r="D103" s="555" t="s">
        <v>2679</v>
      </c>
      <c r="E103" s="596" t="s">
        <v>2680</v>
      </c>
      <c r="F103" s="44"/>
      <c r="G103" s="44"/>
      <c r="H103" s="44"/>
      <c r="I103" s="44"/>
    </row>
    <row r="104" spans="1:9" s="196" customFormat="1" ht="60" customHeight="1" outlineLevel="2">
      <c r="A104" s="553" t="s">
        <v>2681</v>
      </c>
      <c r="B104" s="530" t="s">
        <v>2682</v>
      </c>
      <c r="C104" s="530" t="s">
        <v>2569</v>
      </c>
      <c r="D104" s="555" t="s">
        <v>2584</v>
      </c>
      <c r="E104" s="596" t="s">
        <v>2554</v>
      </c>
      <c r="F104" s="44"/>
      <c r="G104" s="44"/>
      <c r="H104" s="44"/>
      <c r="I104" s="44"/>
    </row>
    <row r="105" spans="1:9" s="196" customFormat="1" ht="39.950000000000003" customHeight="1" outlineLevel="2">
      <c r="A105" s="553" t="s">
        <v>2683</v>
      </c>
      <c r="B105" s="530" t="s">
        <v>2684</v>
      </c>
      <c r="C105" s="530" t="s">
        <v>2685</v>
      </c>
      <c r="D105" s="555" t="s">
        <v>2686</v>
      </c>
      <c r="E105" s="596" t="s">
        <v>2687</v>
      </c>
      <c r="F105" s="44"/>
      <c r="G105" s="44"/>
      <c r="H105" s="44"/>
      <c r="I105" s="44"/>
    </row>
    <row r="106" spans="1:9" s="196" customFormat="1" ht="39.950000000000003" customHeight="1" outlineLevel="2">
      <c r="A106" s="553" t="s">
        <v>1549</v>
      </c>
      <c r="B106" s="530" t="s">
        <v>2688</v>
      </c>
      <c r="C106" s="530" t="s">
        <v>1518</v>
      </c>
      <c r="D106" s="555" t="s">
        <v>1518</v>
      </c>
      <c r="E106" s="596" t="s">
        <v>2532</v>
      </c>
      <c r="F106" s="44"/>
      <c r="G106" s="44"/>
      <c r="H106" s="44"/>
      <c r="I106" s="44"/>
    </row>
    <row r="107" spans="1:9" s="196" customFormat="1" ht="47.25" customHeight="1" outlineLevel="2">
      <c r="A107" s="553" t="s">
        <v>1612</v>
      </c>
      <c r="B107" s="530" t="s">
        <v>2689</v>
      </c>
      <c r="C107" s="530" t="s">
        <v>2569</v>
      </c>
      <c r="D107" s="555" t="s">
        <v>2690</v>
      </c>
      <c r="E107" s="596" t="s">
        <v>2691</v>
      </c>
      <c r="F107" s="44"/>
      <c r="G107" s="44"/>
      <c r="H107" s="44"/>
      <c r="I107" s="44"/>
    </row>
    <row r="108" spans="1:9" s="196" customFormat="1" ht="45" customHeight="1" outlineLevel="2">
      <c r="A108" s="553" t="s">
        <v>1551</v>
      </c>
      <c r="B108" s="530" t="s">
        <v>2692</v>
      </c>
      <c r="C108" s="530" t="s">
        <v>2693</v>
      </c>
      <c r="D108" s="555" t="s">
        <v>2694</v>
      </c>
      <c r="E108" s="596" t="s">
        <v>2691</v>
      </c>
      <c r="F108" s="44"/>
      <c r="G108" s="44"/>
      <c r="H108" s="44"/>
      <c r="I108" s="44"/>
    </row>
    <row r="109" spans="1:9" s="196" customFormat="1" ht="39.950000000000003" customHeight="1" outlineLevel="2">
      <c r="A109" s="553" t="s">
        <v>1553</v>
      </c>
      <c r="B109" s="530" t="s">
        <v>2695</v>
      </c>
      <c r="C109" s="530" t="s">
        <v>2696</v>
      </c>
      <c r="D109" s="555" t="s">
        <v>2697</v>
      </c>
      <c r="E109" s="596" t="s">
        <v>2698</v>
      </c>
      <c r="F109" s="44"/>
      <c r="G109" s="44"/>
      <c r="H109" s="44"/>
      <c r="I109" s="44"/>
    </row>
    <row r="110" spans="1:9" ht="41.25" customHeight="1" outlineLevel="1" thickBot="1">
      <c r="A110" s="565" t="s">
        <v>2699</v>
      </c>
      <c r="B110" s="549" t="s">
        <v>2700</v>
      </c>
      <c r="C110" s="611"/>
      <c r="D110" s="612"/>
      <c r="E110" s="612"/>
      <c r="F110" s="95"/>
      <c r="G110" s="95"/>
      <c r="H110" s="95"/>
      <c r="I110" s="95"/>
    </row>
    <row r="111" spans="1:9" s="196" customFormat="1" ht="39.950000000000003" customHeight="1" outlineLevel="2">
      <c r="A111" s="566" t="s">
        <v>2701</v>
      </c>
      <c r="B111" s="557" t="s">
        <v>2702</v>
      </c>
      <c r="C111" s="530" t="s">
        <v>2569</v>
      </c>
      <c r="D111" s="555" t="s">
        <v>2703</v>
      </c>
      <c r="E111" s="596" t="s">
        <v>2704</v>
      </c>
      <c r="F111" s="44"/>
      <c r="G111" s="44"/>
      <c r="H111" s="44"/>
      <c r="I111" s="44"/>
    </row>
    <row r="112" spans="1:9" s="196" customFormat="1" ht="39.950000000000003" customHeight="1" outlineLevel="2">
      <c r="A112" s="566" t="s">
        <v>1609</v>
      </c>
      <c r="B112" s="530" t="s">
        <v>1610</v>
      </c>
      <c r="C112" s="530" t="s">
        <v>2569</v>
      </c>
      <c r="D112" s="555" t="s">
        <v>2705</v>
      </c>
      <c r="E112" s="596" t="s">
        <v>2562</v>
      </c>
      <c r="F112" s="44"/>
      <c r="G112" s="44"/>
      <c r="H112" s="44"/>
      <c r="I112" s="44"/>
    </row>
    <row r="113" spans="1:9" s="196" customFormat="1" ht="39.950000000000003" customHeight="1" outlineLevel="2">
      <c r="A113" s="566" t="s">
        <v>2706</v>
      </c>
      <c r="B113" s="530" t="s">
        <v>1587</v>
      </c>
      <c r="C113" s="530" t="s">
        <v>2707</v>
      </c>
      <c r="D113" s="555" t="s">
        <v>2708</v>
      </c>
      <c r="E113" s="596" t="s">
        <v>2709</v>
      </c>
      <c r="F113" s="44"/>
      <c r="G113" s="44"/>
      <c r="H113" s="44"/>
      <c r="I113" s="44"/>
    </row>
    <row r="114" spans="1:9" s="196" customFormat="1" ht="39.950000000000003" customHeight="1" outlineLevel="2">
      <c r="A114" s="566" t="s">
        <v>2710</v>
      </c>
      <c r="B114" s="530" t="s">
        <v>1591</v>
      </c>
      <c r="C114" s="530" t="s">
        <v>2711</v>
      </c>
      <c r="D114" s="555" t="s">
        <v>2712</v>
      </c>
      <c r="E114" s="596" t="s">
        <v>2607</v>
      </c>
      <c r="F114" s="44"/>
      <c r="G114" s="44"/>
      <c r="H114" s="44"/>
      <c r="I114" s="44"/>
    </row>
    <row r="115" spans="1:9" s="196" customFormat="1" ht="39.950000000000003" customHeight="1" outlineLevel="2">
      <c r="A115" s="566" t="s">
        <v>2713</v>
      </c>
      <c r="B115" s="530" t="s">
        <v>1595</v>
      </c>
      <c r="C115" s="530" t="s">
        <v>2714</v>
      </c>
      <c r="D115" s="555" t="s">
        <v>2715</v>
      </c>
      <c r="E115" s="596" t="s">
        <v>2607</v>
      </c>
      <c r="F115" s="44"/>
      <c r="G115" s="44"/>
      <c r="H115" s="44"/>
      <c r="I115" s="44"/>
    </row>
    <row r="116" spans="1:9" s="196" customFormat="1" ht="39.950000000000003" customHeight="1" outlineLevel="2">
      <c r="A116" s="566" t="s">
        <v>2716</v>
      </c>
      <c r="B116" s="530" t="s">
        <v>1562</v>
      </c>
      <c r="C116" s="530" t="s">
        <v>2717</v>
      </c>
      <c r="D116" s="555" t="s">
        <v>2597</v>
      </c>
      <c r="E116" s="596" t="s">
        <v>2598</v>
      </c>
      <c r="F116" s="44"/>
      <c r="G116" s="44"/>
      <c r="H116" s="44"/>
      <c r="I116" s="44"/>
    </row>
    <row r="117" spans="1:9" s="196" customFormat="1" ht="39.950000000000003" customHeight="1" outlineLevel="2">
      <c r="A117" s="566" t="s">
        <v>2718</v>
      </c>
      <c r="B117" s="530" t="s">
        <v>2719</v>
      </c>
      <c r="C117" s="558" t="s">
        <v>79</v>
      </c>
      <c r="D117" s="555" t="s">
        <v>2705</v>
      </c>
      <c r="E117" s="596" t="s">
        <v>2562</v>
      </c>
      <c r="F117" s="44"/>
      <c r="G117" s="44"/>
      <c r="H117" s="44"/>
      <c r="I117" s="44"/>
    </row>
    <row r="118" spans="1:9" s="196" customFormat="1" ht="39.950000000000003" customHeight="1" outlineLevel="2">
      <c r="A118" s="566" t="s">
        <v>2720</v>
      </c>
      <c r="B118" s="530" t="s">
        <v>2721</v>
      </c>
      <c r="C118" s="558" t="s">
        <v>2569</v>
      </c>
      <c r="D118" s="555" t="s">
        <v>2722</v>
      </c>
      <c r="E118" s="596" t="s">
        <v>2551</v>
      </c>
      <c r="F118" s="44"/>
      <c r="G118" s="44"/>
      <c r="H118" s="44"/>
      <c r="I118" s="44"/>
    </row>
    <row r="119" spans="1:9" s="196" customFormat="1" ht="39.950000000000003" customHeight="1" outlineLevel="2">
      <c r="A119" s="566" t="s">
        <v>2723</v>
      </c>
      <c r="B119" s="530" t="s">
        <v>2724</v>
      </c>
      <c r="C119" s="558" t="s">
        <v>2725</v>
      </c>
      <c r="D119" s="555" t="s">
        <v>2593</v>
      </c>
      <c r="E119" s="596" t="s">
        <v>2594</v>
      </c>
      <c r="F119" s="44"/>
      <c r="G119" s="44"/>
      <c r="H119" s="44"/>
      <c r="I119" s="44"/>
    </row>
    <row r="120" spans="1:9" s="196" customFormat="1" ht="49.5" customHeight="1" outlineLevel="2">
      <c r="A120" s="566" t="s">
        <v>2726</v>
      </c>
      <c r="B120" s="530" t="s">
        <v>2727</v>
      </c>
      <c r="C120" s="530" t="s">
        <v>2569</v>
      </c>
      <c r="D120" s="555" t="s">
        <v>2728</v>
      </c>
      <c r="E120" s="596" t="s">
        <v>2680</v>
      </c>
      <c r="F120" s="44"/>
      <c r="G120" s="44"/>
      <c r="H120" s="44"/>
      <c r="I120" s="44"/>
    </row>
    <row r="121" spans="1:9" s="196" customFormat="1" ht="39.950000000000003" customHeight="1" outlineLevel="2">
      <c r="A121" s="566" t="s">
        <v>2018</v>
      </c>
      <c r="B121" s="530" t="s">
        <v>2729</v>
      </c>
      <c r="C121" s="530" t="s">
        <v>2569</v>
      </c>
      <c r="D121" s="555" t="s">
        <v>2730</v>
      </c>
      <c r="E121" s="596" t="s">
        <v>2731</v>
      </c>
      <c r="F121" s="44"/>
      <c r="G121" s="44"/>
      <c r="H121" s="44"/>
      <c r="I121" s="44"/>
    </row>
    <row r="122" spans="1:9" s="196" customFormat="1" ht="39.950000000000003" customHeight="1" outlineLevel="2">
      <c r="A122" s="566" t="s">
        <v>2021</v>
      </c>
      <c r="B122" s="530" t="s">
        <v>1739</v>
      </c>
      <c r="C122" s="530" t="s">
        <v>2569</v>
      </c>
      <c r="D122" s="555" t="s">
        <v>2732</v>
      </c>
      <c r="E122" s="596" t="s">
        <v>2547</v>
      </c>
      <c r="F122" s="44"/>
      <c r="G122" s="44"/>
      <c r="H122" s="44"/>
      <c r="I122" s="44"/>
    </row>
    <row r="123" spans="1:9" s="196" customFormat="1" ht="39.950000000000003" customHeight="1" outlineLevel="2">
      <c r="A123" s="566" t="s">
        <v>2023</v>
      </c>
      <c r="B123" s="530" t="s">
        <v>1742</v>
      </c>
      <c r="C123" s="530" t="s">
        <v>2569</v>
      </c>
      <c r="D123" s="555" t="s">
        <v>2733</v>
      </c>
      <c r="E123" s="596" t="s">
        <v>2547</v>
      </c>
      <c r="F123" s="44"/>
      <c r="G123" s="44"/>
      <c r="H123" s="44"/>
      <c r="I123" s="44"/>
    </row>
    <row r="124" spans="1:9" s="196" customFormat="1" ht="39.950000000000003" customHeight="1" outlineLevel="2">
      <c r="A124" s="566" t="s">
        <v>2025</v>
      </c>
      <c r="B124" s="530" t="s">
        <v>2734</v>
      </c>
      <c r="C124" s="530" t="s">
        <v>2569</v>
      </c>
      <c r="D124" s="555" t="s">
        <v>2735</v>
      </c>
      <c r="E124" s="596" t="s">
        <v>2731</v>
      </c>
      <c r="F124" s="44"/>
      <c r="G124" s="44"/>
      <c r="H124" s="44"/>
      <c r="I124" s="44"/>
    </row>
    <row r="125" spans="1:9" s="196" customFormat="1" ht="39.950000000000003" customHeight="1" outlineLevel="2">
      <c r="A125" s="566" t="s">
        <v>2027</v>
      </c>
      <c r="B125" s="530" t="s">
        <v>1748</v>
      </c>
      <c r="C125" s="530" t="s">
        <v>2569</v>
      </c>
      <c r="D125" s="555" t="s">
        <v>2736</v>
      </c>
      <c r="E125" s="596" t="s">
        <v>2532</v>
      </c>
      <c r="F125" s="44"/>
      <c r="G125" s="44"/>
      <c r="H125" s="44"/>
      <c r="I125" s="44"/>
    </row>
    <row r="126" spans="1:9" s="196" customFormat="1" ht="49.5" customHeight="1" outlineLevel="2">
      <c r="A126" s="566" t="s">
        <v>2030</v>
      </c>
      <c r="B126" s="530" t="s">
        <v>1752</v>
      </c>
      <c r="C126" s="530" t="s">
        <v>2569</v>
      </c>
      <c r="D126" s="555" t="s">
        <v>2705</v>
      </c>
      <c r="E126" s="596" t="s">
        <v>2562</v>
      </c>
      <c r="F126" s="44"/>
      <c r="G126" s="44"/>
      <c r="H126" s="44"/>
      <c r="I126" s="44"/>
    </row>
    <row r="127" spans="1:9" s="196" customFormat="1" ht="39.950000000000003" customHeight="1" outlineLevel="2">
      <c r="A127" s="566" t="s">
        <v>2032</v>
      </c>
      <c r="B127" s="530" t="s">
        <v>1755</v>
      </c>
      <c r="C127" s="530" t="s">
        <v>2569</v>
      </c>
      <c r="D127" s="555" t="s">
        <v>2737</v>
      </c>
      <c r="E127" s="596" t="s">
        <v>2535</v>
      </c>
      <c r="F127" s="44"/>
      <c r="G127" s="44"/>
      <c r="H127" s="44"/>
      <c r="I127" s="44"/>
    </row>
    <row r="128" spans="1:9" s="196" customFormat="1" ht="39.950000000000003" customHeight="1" outlineLevel="2">
      <c r="A128" s="566" t="s">
        <v>2034</v>
      </c>
      <c r="B128" s="530" t="s">
        <v>1758</v>
      </c>
      <c r="C128" s="530" t="s">
        <v>2569</v>
      </c>
      <c r="D128" s="555" t="s">
        <v>2738</v>
      </c>
      <c r="E128" s="596" t="s">
        <v>2535</v>
      </c>
      <c r="F128" s="44"/>
      <c r="G128" s="44"/>
      <c r="H128" s="44"/>
      <c r="I128" s="44"/>
    </row>
    <row r="129" spans="1:9" s="196" customFormat="1" ht="39.950000000000003" customHeight="1" outlineLevel="2">
      <c r="A129" s="566" t="s">
        <v>2036</v>
      </c>
      <c r="B129" s="530" t="s">
        <v>1761</v>
      </c>
      <c r="C129" s="530" t="s">
        <v>2569</v>
      </c>
      <c r="D129" s="555" t="s">
        <v>2546</v>
      </c>
      <c r="E129" s="596" t="s">
        <v>2547</v>
      </c>
      <c r="F129" s="44"/>
      <c r="G129" s="44"/>
      <c r="H129" s="44"/>
      <c r="I129" s="44"/>
    </row>
    <row r="130" spans="1:9" s="196" customFormat="1" ht="39.950000000000003" customHeight="1" outlineLevel="2">
      <c r="A130" s="566" t="s">
        <v>2038</v>
      </c>
      <c r="B130" s="530" t="s">
        <v>2739</v>
      </c>
      <c r="C130" s="530" t="s">
        <v>2569</v>
      </c>
      <c r="D130" s="555" t="s">
        <v>2550</v>
      </c>
      <c r="E130" s="596" t="s">
        <v>2551</v>
      </c>
      <c r="F130" s="44"/>
      <c r="G130" s="44"/>
      <c r="H130" s="44"/>
      <c r="I130" s="44"/>
    </row>
    <row r="131" spans="1:9" s="196" customFormat="1" ht="39.950000000000003" customHeight="1" outlineLevel="2">
      <c r="A131" s="566" t="s">
        <v>2040</v>
      </c>
      <c r="B131" s="530" t="s">
        <v>2740</v>
      </c>
      <c r="C131" s="530" t="s">
        <v>2569</v>
      </c>
      <c r="D131" s="555" t="s">
        <v>2638</v>
      </c>
      <c r="E131" s="596" t="s">
        <v>2554</v>
      </c>
      <c r="F131" s="44"/>
      <c r="G131" s="44"/>
      <c r="H131" s="44"/>
      <c r="I131" s="44"/>
    </row>
    <row r="132" spans="1:9" s="196" customFormat="1" ht="49.5" customHeight="1" outlineLevel="2">
      <c r="A132" s="566" t="s">
        <v>2608</v>
      </c>
      <c r="B132" s="603" t="s">
        <v>2609</v>
      </c>
      <c r="C132" s="530" t="s">
        <v>2610</v>
      </c>
      <c r="D132" s="555" t="s">
        <v>2611</v>
      </c>
      <c r="E132" s="596" t="s">
        <v>2532</v>
      </c>
      <c r="F132" s="44"/>
      <c r="G132" s="44"/>
      <c r="H132" s="44"/>
      <c r="I132" s="44"/>
    </row>
    <row r="133" spans="1:9" s="196" customFormat="1" ht="39.950000000000003" customHeight="1" outlineLevel="2">
      <c r="A133" s="553" t="s">
        <v>1929</v>
      </c>
      <c r="B133" s="530" t="s">
        <v>2688</v>
      </c>
      <c r="C133" s="530" t="s">
        <v>2569</v>
      </c>
      <c r="D133" s="555" t="s">
        <v>2741</v>
      </c>
      <c r="E133" s="596" t="s">
        <v>2742</v>
      </c>
      <c r="F133" s="44"/>
      <c r="G133" s="44"/>
      <c r="H133" s="44"/>
      <c r="I133" s="44"/>
    </row>
    <row r="134" spans="1:9" ht="65.099999999999994" customHeight="1" outlineLevel="1" thickBot="1">
      <c r="A134" s="565" t="s">
        <v>2743</v>
      </c>
      <c r="B134" s="549" t="s">
        <v>2744</v>
      </c>
      <c r="C134" s="550"/>
      <c r="D134" s="611"/>
      <c r="E134" s="611"/>
      <c r="F134" s="95"/>
      <c r="G134" s="95"/>
      <c r="H134" s="95"/>
      <c r="I134" s="95"/>
    </row>
    <row r="135" spans="1:9" s="196" customFormat="1" ht="49.5" customHeight="1" outlineLevel="2">
      <c r="A135" s="566" t="s">
        <v>1620</v>
      </c>
      <c r="B135" s="530" t="s">
        <v>2665</v>
      </c>
      <c r="C135" s="530" t="s">
        <v>2569</v>
      </c>
      <c r="D135" s="555" t="s">
        <v>2667</v>
      </c>
      <c r="E135" s="596" t="s">
        <v>2532</v>
      </c>
      <c r="F135" s="44"/>
      <c r="G135" s="44"/>
      <c r="H135" s="44"/>
      <c r="I135" s="44"/>
    </row>
    <row r="136" spans="1:9" s="196" customFormat="1" ht="39.950000000000003" customHeight="1" outlineLevel="2">
      <c r="A136" s="566" t="s">
        <v>1707</v>
      </c>
      <c r="B136" s="530" t="s">
        <v>1708</v>
      </c>
      <c r="C136" s="530" t="s">
        <v>2569</v>
      </c>
      <c r="D136" s="555" t="s">
        <v>2745</v>
      </c>
      <c r="E136" s="596" t="s">
        <v>2547</v>
      </c>
      <c r="F136" s="44"/>
      <c r="G136" s="44"/>
      <c r="H136" s="44"/>
      <c r="I136" s="44"/>
    </row>
    <row r="137" spans="1:9" s="196" customFormat="1" ht="39.950000000000003" customHeight="1" outlineLevel="2">
      <c r="A137" s="566" t="s">
        <v>1710</v>
      </c>
      <c r="B137" s="530" t="s">
        <v>1711</v>
      </c>
      <c r="C137" s="530" t="s">
        <v>2569</v>
      </c>
      <c r="D137" s="555" t="s">
        <v>2746</v>
      </c>
      <c r="E137" s="596" t="s">
        <v>2547</v>
      </c>
      <c r="F137" s="44"/>
      <c r="G137" s="44"/>
      <c r="H137" s="44"/>
      <c r="I137" s="44"/>
    </row>
    <row r="138" spans="1:9" s="196" customFormat="1" ht="39.950000000000003" customHeight="1" outlineLevel="2">
      <c r="A138" s="566" t="s">
        <v>1713</v>
      </c>
      <c r="B138" s="530" t="s">
        <v>1714</v>
      </c>
      <c r="C138" s="530" t="s">
        <v>2569</v>
      </c>
      <c r="D138" s="596" t="s">
        <v>2747</v>
      </c>
      <c r="E138" s="596" t="s">
        <v>2748</v>
      </c>
      <c r="F138" s="44"/>
      <c r="G138" s="44"/>
      <c r="H138" s="44"/>
      <c r="I138" s="44"/>
    </row>
    <row r="139" spans="1:9" s="196" customFormat="1" ht="39.950000000000003" customHeight="1" outlineLevel="2">
      <c r="A139" s="566" t="s">
        <v>1717</v>
      </c>
      <c r="B139" s="530" t="s">
        <v>2749</v>
      </c>
      <c r="C139" s="530" t="s">
        <v>2569</v>
      </c>
      <c r="D139" s="555" t="s">
        <v>2750</v>
      </c>
      <c r="E139" s="596" t="s">
        <v>2751</v>
      </c>
      <c r="F139" s="44"/>
      <c r="G139" s="44"/>
      <c r="H139" s="44"/>
      <c r="I139" s="44"/>
    </row>
    <row r="140" spans="1:9" s="196" customFormat="1" ht="39.950000000000003" customHeight="1" outlineLevel="2">
      <c r="A140" s="566" t="s">
        <v>1722</v>
      </c>
      <c r="B140" s="530" t="s">
        <v>2752</v>
      </c>
      <c r="C140" s="530" t="s">
        <v>2569</v>
      </c>
      <c r="D140" s="555" t="s">
        <v>2597</v>
      </c>
      <c r="E140" s="596" t="s">
        <v>2598</v>
      </c>
      <c r="F140" s="44"/>
      <c r="G140" s="44"/>
      <c r="H140" s="44"/>
      <c r="I140" s="44"/>
    </row>
    <row r="141" spans="1:9" s="196" customFormat="1" ht="39.950000000000003" customHeight="1" outlineLevel="2">
      <c r="A141" s="566" t="s">
        <v>1726</v>
      </c>
      <c r="B141" s="530" t="s">
        <v>2753</v>
      </c>
      <c r="C141" s="530" t="s">
        <v>2569</v>
      </c>
      <c r="D141" s="555" t="s">
        <v>2597</v>
      </c>
      <c r="E141" s="596" t="s">
        <v>2598</v>
      </c>
      <c r="F141" s="44"/>
      <c r="G141" s="44"/>
      <c r="H141" s="44"/>
      <c r="I141" s="44"/>
    </row>
    <row r="142" spans="1:9" s="196" customFormat="1" ht="57" customHeight="1" outlineLevel="2">
      <c r="A142" s="566" t="s">
        <v>1729</v>
      </c>
      <c r="B142" s="530" t="s">
        <v>2754</v>
      </c>
      <c r="C142" s="530" t="s">
        <v>2569</v>
      </c>
      <c r="D142" s="555" t="s">
        <v>2755</v>
      </c>
      <c r="E142" s="596" t="s">
        <v>2547</v>
      </c>
      <c r="F142" s="44"/>
      <c r="G142" s="44"/>
      <c r="H142" s="44"/>
      <c r="I142" s="44"/>
    </row>
    <row r="143" spans="1:9" s="196" customFormat="1" ht="49.5" customHeight="1" outlineLevel="2">
      <c r="A143" s="566" t="s">
        <v>2608</v>
      </c>
      <c r="B143" s="603" t="s">
        <v>2609</v>
      </c>
      <c r="C143" s="530" t="s">
        <v>2569</v>
      </c>
      <c r="D143" s="555" t="s">
        <v>2611</v>
      </c>
      <c r="E143" s="596" t="s">
        <v>2532</v>
      </c>
      <c r="F143" s="44"/>
      <c r="G143" s="44"/>
      <c r="H143" s="44"/>
      <c r="I143" s="44"/>
    </row>
    <row r="144" spans="1:9" ht="84" customHeight="1" outlineLevel="1" thickBot="1">
      <c r="A144" s="565" t="s">
        <v>2756</v>
      </c>
      <c r="B144" s="549" t="s">
        <v>2757</v>
      </c>
      <c r="C144" s="550"/>
      <c r="D144" s="611"/>
      <c r="E144" s="611"/>
      <c r="F144" s="95"/>
      <c r="G144" s="95"/>
      <c r="H144" s="95"/>
      <c r="I144" s="95"/>
    </row>
    <row r="145" spans="1:9" s="196" customFormat="1" ht="39.950000000000003" customHeight="1" outlineLevel="2">
      <c r="A145" s="566" t="s">
        <v>2758</v>
      </c>
      <c r="B145" s="530" t="s">
        <v>2759</v>
      </c>
      <c r="C145" s="530" t="s">
        <v>2666</v>
      </c>
      <c r="D145" s="555" t="s">
        <v>2760</v>
      </c>
      <c r="E145" s="596" t="s">
        <v>2761</v>
      </c>
      <c r="F145" s="44"/>
      <c r="G145" s="44"/>
      <c r="H145" s="44"/>
      <c r="I145" s="44"/>
    </row>
    <row r="146" spans="1:9" s="196" customFormat="1" ht="39.950000000000003" customHeight="1" outlineLevel="2">
      <c r="A146" s="566" t="s">
        <v>1418</v>
      </c>
      <c r="B146" s="530" t="s">
        <v>2614</v>
      </c>
      <c r="C146" s="530" t="s">
        <v>2615</v>
      </c>
      <c r="D146" s="555" t="s">
        <v>2615</v>
      </c>
      <c r="E146" s="596" t="s">
        <v>2616</v>
      </c>
      <c r="F146" s="44"/>
      <c r="G146" s="44"/>
      <c r="H146" s="44"/>
      <c r="I146" s="44"/>
    </row>
    <row r="147" spans="1:9" s="196" customFormat="1" ht="39.950000000000003" customHeight="1" outlineLevel="2">
      <c r="A147" s="566" t="s">
        <v>1407</v>
      </c>
      <c r="B147" s="530" t="s">
        <v>2617</v>
      </c>
      <c r="C147" s="530" t="str">
        <f>Provider!C12</f>
        <v>MCDID = 9 digits.</v>
      </c>
      <c r="D147" s="555" t="s">
        <v>2531</v>
      </c>
      <c r="E147" s="596" t="s">
        <v>2532</v>
      </c>
      <c r="F147" s="44"/>
      <c r="G147" s="44"/>
      <c r="H147" s="44"/>
      <c r="I147" s="44"/>
    </row>
    <row r="148" spans="1:9" s="196" customFormat="1" ht="49.5" customHeight="1" outlineLevel="2">
      <c r="A148" s="566" t="s">
        <v>1620</v>
      </c>
      <c r="B148" s="530" t="s">
        <v>2762</v>
      </c>
      <c r="C148" s="530" t="s">
        <v>2666</v>
      </c>
      <c r="D148" s="555" t="s">
        <v>2667</v>
      </c>
      <c r="E148" s="596" t="s">
        <v>2532</v>
      </c>
      <c r="F148" s="44"/>
      <c r="G148" s="44"/>
      <c r="H148" s="44"/>
      <c r="I148" s="44"/>
    </row>
    <row r="149" spans="1:9" s="196" customFormat="1" ht="39.950000000000003" customHeight="1" outlineLevel="2">
      <c r="A149" s="566" t="s">
        <v>1661</v>
      </c>
      <c r="B149" s="530" t="s">
        <v>2763</v>
      </c>
      <c r="C149" s="530" t="s">
        <v>2615</v>
      </c>
      <c r="D149" s="555" t="s">
        <v>2615</v>
      </c>
      <c r="E149" s="596" t="s">
        <v>2616</v>
      </c>
      <c r="F149" s="44"/>
      <c r="G149" s="44"/>
      <c r="H149" s="44"/>
      <c r="I149" s="44"/>
    </row>
    <row r="150" spans="1:9" s="196" customFormat="1" ht="39.950000000000003" customHeight="1" outlineLevel="2">
      <c r="A150" s="566" t="s">
        <v>1990</v>
      </c>
      <c r="B150" s="530" t="s">
        <v>2764</v>
      </c>
      <c r="C150" s="558" t="s">
        <v>1992</v>
      </c>
      <c r="D150" s="555" t="s">
        <v>2765</v>
      </c>
      <c r="E150" s="596" t="s">
        <v>2691</v>
      </c>
      <c r="F150" s="44"/>
      <c r="G150" s="44"/>
      <c r="H150" s="44"/>
      <c r="I150" s="44"/>
    </row>
    <row r="151" spans="1:9" s="196" customFormat="1" ht="39.950000000000003" customHeight="1" outlineLevel="2">
      <c r="A151" s="566" t="s">
        <v>1703</v>
      </c>
      <c r="B151" s="530" t="s">
        <v>2766</v>
      </c>
      <c r="C151" s="530" t="s">
        <v>2569</v>
      </c>
      <c r="D151" s="555" t="s">
        <v>2767</v>
      </c>
      <c r="E151" s="596" t="s">
        <v>2751</v>
      </c>
      <c r="F151" s="44"/>
      <c r="G151" s="44"/>
      <c r="H151" s="44"/>
      <c r="I151" s="44"/>
    </row>
    <row r="152" spans="1:9" s="196" customFormat="1" ht="39.950000000000003" customHeight="1" outlineLevel="2">
      <c r="A152" s="566" t="s">
        <v>1665</v>
      </c>
      <c r="B152" s="530" t="s">
        <v>2768</v>
      </c>
      <c r="C152" s="530" t="s">
        <v>2769</v>
      </c>
      <c r="D152" s="555" t="s">
        <v>2769</v>
      </c>
      <c r="E152" s="596" t="s">
        <v>2770</v>
      </c>
      <c r="F152" s="44"/>
      <c r="G152" s="44"/>
      <c r="H152" s="44"/>
      <c r="I152" s="44"/>
    </row>
    <row r="153" spans="1:9" s="196" customFormat="1" ht="39.950000000000003" customHeight="1" outlineLevel="2">
      <c r="A153" s="566" t="s">
        <v>1858</v>
      </c>
      <c r="B153" s="530" t="s">
        <v>2771</v>
      </c>
      <c r="C153" s="530" t="s">
        <v>2769</v>
      </c>
      <c r="D153" s="555" t="s">
        <v>2769</v>
      </c>
      <c r="E153" s="596" t="s">
        <v>2772</v>
      </c>
      <c r="F153" s="44"/>
      <c r="G153" s="44"/>
      <c r="H153" s="44"/>
      <c r="I153" s="44"/>
    </row>
    <row r="154" spans="1:9" s="196" customFormat="1" ht="39.950000000000003" customHeight="1" outlineLevel="2">
      <c r="A154" s="566" t="s">
        <v>1860</v>
      </c>
      <c r="B154" s="530" t="s">
        <v>2771</v>
      </c>
      <c r="C154" s="530" t="s">
        <v>2769</v>
      </c>
      <c r="D154" s="555" t="s">
        <v>2769</v>
      </c>
      <c r="E154" s="596" t="s">
        <v>2772</v>
      </c>
      <c r="F154" s="44"/>
      <c r="G154" s="44"/>
      <c r="H154" s="44"/>
      <c r="I154" s="44"/>
    </row>
    <row r="155" spans="1:9" s="196" customFormat="1" ht="39.950000000000003" customHeight="1" outlineLevel="2">
      <c r="A155" s="566" t="s">
        <v>1862</v>
      </c>
      <c r="B155" s="530" t="s">
        <v>2771</v>
      </c>
      <c r="C155" s="530" t="s">
        <v>2769</v>
      </c>
      <c r="D155" s="555" t="s">
        <v>2769</v>
      </c>
      <c r="E155" s="596" t="s">
        <v>2772</v>
      </c>
      <c r="F155" s="44"/>
      <c r="G155" s="44"/>
      <c r="H155" s="44"/>
      <c r="I155" s="44"/>
    </row>
    <row r="156" spans="1:9" s="196" customFormat="1" ht="39.950000000000003" customHeight="1" outlineLevel="2">
      <c r="A156" s="566" t="s">
        <v>1864</v>
      </c>
      <c r="B156" s="530" t="s">
        <v>2771</v>
      </c>
      <c r="C156" s="530" t="s">
        <v>2769</v>
      </c>
      <c r="D156" s="555" t="s">
        <v>2769</v>
      </c>
      <c r="E156" s="596" t="s">
        <v>2772</v>
      </c>
      <c r="F156" s="44"/>
      <c r="G156" s="44"/>
      <c r="H156" s="44"/>
      <c r="I156" s="44"/>
    </row>
    <row r="157" spans="1:9" s="196" customFormat="1" ht="39.950000000000003" customHeight="1" outlineLevel="2">
      <c r="A157" s="566" t="s">
        <v>1677</v>
      </c>
      <c r="B157" s="530" t="s">
        <v>1678</v>
      </c>
      <c r="C157" s="530" t="s">
        <v>2773</v>
      </c>
      <c r="D157" s="555" t="s">
        <v>2597</v>
      </c>
      <c r="E157" s="596" t="s">
        <v>2598</v>
      </c>
      <c r="F157" s="44"/>
      <c r="G157" s="44"/>
      <c r="H157" s="44"/>
      <c r="I157" s="44"/>
    </row>
    <row r="158" spans="1:9" s="196" customFormat="1" ht="39.950000000000003" customHeight="1" outlineLevel="2">
      <c r="A158" s="566" t="s">
        <v>2006</v>
      </c>
      <c r="B158" s="530" t="s">
        <v>1682</v>
      </c>
      <c r="C158" s="530" t="s">
        <v>2774</v>
      </c>
      <c r="D158" s="555" t="s">
        <v>2597</v>
      </c>
      <c r="E158" s="596" t="s">
        <v>2598</v>
      </c>
      <c r="F158" s="44"/>
      <c r="G158" s="44"/>
      <c r="H158" s="44"/>
      <c r="I158" s="44"/>
    </row>
    <row r="159" spans="1:9" s="196" customFormat="1" ht="39.950000000000003" customHeight="1" outlineLevel="2">
      <c r="A159" s="566" t="s">
        <v>2775</v>
      </c>
      <c r="B159" s="530" t="s">
        <v>1692</v>
      </c>
      <c r="C159" s="530" t="s">
        <v>2776</v>
      </c>
      <c r="D159" s="555" t="s">
        <v>2597</v>
      </c>
      <c r="E159" s="596" t="s">
        <v>2598</v>
      </c>
      <c r="F159" s="44"/>
      <c r="G159" s="44"/>
      <c r="H159" s="44"/>
      <c r="I159" s="44"/>
    </row>
    <row r="160" spans="1:9" s="196" customFormat="1" ht="39.950000000000003" customHeight="1" outlineLevel="2">
      <c r="A160" s="566" t="s">
        <v>2777</v>
      </c>
      <c r="B160" s="530" t="s">
        <v>1695</v>
      </c>
      <c r="C160" s="530" t="s">
        <v>2778</v>
      </c>
      <c r="D160" s="555" t="s">
        <v>2597</v>
      </c>
      <c r="E160" s="596" t="s">
        <v>2598</v>
      </c>
      <c r="F160" s="44"/>
      <c r="G160" s="44"/>
      <c r="H160" s="44"/>
      <c r="I160" s="44"/>
    </row>
    <row r="161" spans="1:9" s="196" customFormat="1" ht="39.950000000000003" customHeight="1" outlineLevel="2">
      <c r="A161" s="566" t="s">
        <v>1994</v>
      </c>
      <c r="B161" s="530" t="s">
        <v>2779</v>
      </c>
      <c r="C161" s="530" t="s">
        <v>2780</v>
      </c>
      <c r="D161" s="555" t="s">
        <v>2750</v>
      </c>
      <c r="E161" s="596" t="s">
        <v>2751</v>
      </c>
      <c r="F161" s="44"/>
      <c r="G161" s="44"/>
      <c r="H161" s="44"/>
      <c r="I161" s="44"/>
    </row>
    <row r="162" spans="1:9" s="196" customFormat="1" ht="39.950000000000003" customHeight="1" outlineLevel="2">
      <c r="A162" s="566" t="s">
        <v>2781</v>
      </c>
      <c r="B162" s="530" t="s">
        <v>1689</v>
      </c>
      <c r="C162" s="530" t="s">
        <v>2782</v>
      </c>
      <c r="D162" s="555" t="s">
        <v>2597</v>
      </c>
      <c r="E162" s="596" t="s">
        <v>2598</v>
      </c>
      <c r="F162" s="44"/>
      <c r="G162" s="44"/>
      <c r="H162" s="44"/>
      <c r="I162" s="44"/>
    </row>
    <row r="163" spans="1:9" s="196" customFormat="1" ht="39.950000000000003" customHeight="1" outlineLevel="2">
      <c r="A163" s="566" t="s">
        <v>2783</v>
      </c>
      <c r="B163" s="557" t="s">
        <v>2784</v>
      </c>
      <c r="C163" s="530" t="s">
        <v>2785</v>
      </c>
      <c r="D163" s="555" t="s">
        <v>2786</v>
      </c>
      <c r="E163" s="596" t="s">
        <v>2680</v>
      </c>
      <c r="F163" s="44"/>
      <c r="G163" s="44"/>
      <c r="H163" s="44"/>
      <c r="I163" s="44"/>
    </row>
    <row r="164" spans="1:9" s="196" customFormat="1" ht="39.950000000000003" customHeight="1" outlineLevel="2">
      <c r="A164" s="566" t="s">
        <v>2787</v>
      </c>
      <c r="B164" s="530" t="s">
        <v>2788</v>
      </c>
      <c r="C164" s="530" t="s">
        <v>2569</v>
      </c>
      <c r="D164" s="555" t="s">
        <v>2789</v>
      </c>
      <c r="E164" s="596" t="s">
        <v>2659</v>
      </c>
      <c r="F164" s="44"/>
      <c r="G164" s="44"/>
      <c r="H164" s="44"/>
      <c r="I164" s="44"/>
    </row>
    <row r="165" spans="1:9" s="196" customFormat="1" ht="39.950000000000003" customHeight="1" outlineLevel="2">
      <c r="A165" s="566" t="s">
        <v>1847</v>
      </c>
      <c r="B165" s="530" t="s">
        <v>2790</v>
      </c>
      <c r="C165" s="530" t="s">
        <v>2569</v>
      </c>
      <c r="D165" s="555" t="s">
        <v>2705</v>
      </c>
      <c r="E165" s="596" t="s">
        <v>2562</v>
      </c>
      <c r="F165" s="44"/>
      <c r="G165" s="44"/>
      <c r="H165" s="44"/>
      <c r="I165" s="44"/>
    </row>
    <row r="166" spans="1:9" s="196" customFormat="1" ht="39.950000000000003" customHeight="1" outlineLevel="2">
      <c r="A166" s="566" t="s">
        <v>1845</v>
      </c>
      <c r="B166" s="530" t="s">
        <v>1846</v>
      </c>
      <c r="C166" s="530" t="s">
        <v>2569</v>
      </c>
      <c r="D166" s="555" t="s">
        <v>2791</v>
      </c>
      <c r="E166" s="596" t="s">
        <v>2547</v>
      </c>
      <c r="F166" s="44"/>
      <c r="G166" s="44"/>
      <c r="H166" s="44"/>
      <c r="I166" s="44"/>
    </row>
    <row r="167" spans="1:9" s="196" customFormat="1" ht="39.950000000000003" customHeight="1" outlineLevel="2">
      <c r="A167" s="566" t="s">
        <v>1843</v>
      </c>
      <c r="B167" s="530" t="s">
        <v>1844</v>
      </c>
      <c r="C167" s="530" t="s">
        <v>2569</v>
      </c>
      <c r="D167" s="555" t="s">
        <v>2792</v>
      </c>
      <c r="E167" s="596" t="s">
        <v>2547</v>
      </c>
      <c r="F167" s="44"/>
      <c r="G167" s="44"/>
      <c r="H167" s="44"/>
      <c r="I167" s="44"/>
    </row>
    <row r="168" spans="1:9" s="196" customFormat="1" ht="39.950000000000003" customHeight="1" outlineLevel="2">
      <c r="A168" s="566" t="s">
        <v>1804</v>
      </c>
      <c r="B168" s="530" t="s">
        <v>1805</v>
      </c>
      <c r="C168" s="530" t="s">
        <v>2569</v>
      </c>
      <c r="D168" s="555" t="s">
        <v>2793</v>
      </c>
      <c r="E168" s="596" t="s">
        <v>2535</v>
      </c>
      <c r="F168" s="44"/>
      <c r="G168" s="44"/>
      <c r="H168" s="44"/>
      <c r="I168" s="44"/>
    </row>
    <row r="169" spans="1:9" s="196" customFormat="1" ht="39.950000000000003" customHeight="1" outlineLevel="2">
      <c r="A169" s="566" t="s">
        <v>1807</v>
      </c>
      <c r="B169" s="530" t="s">
        <v>1808</v>
      </c>
      <c r="C169" s="530" t="s">
        <v>2569</v>
      </c>
      <c r="D169" s="555" t="s">
        <v>2794</v>
      </c>
      <c r="E169" s="596" t="s">
        <v>2607</v>
      </c>
      <c r="F169" s="44"/>
      <c r="G169" s="44"/>
      <c r="H169" s="44"/>
      <c r="I169" s="44"/>
    </row>
    <row r="170" spans="1:9" s="196" customFormat="1" ht="54.75" customHeight="1" outlineLevel="2">
      <c r="A170" s="566" t="s">
        <v>1811</v>
      </c>
      <c r="B170" s="557" t="s">
        <v>2795</v>
      </c>
      <c r="C170" s="530" t="s">
        <v>2569</v>
      </c>
      <c r="D170" s="555" t="s">
        <v>2796</v>
      </c>
      <c r="E170" s="596" t="s">
        <v>2797</v>
      </c>
      <c r="F170" s="44"/>
      <c r="G170" s="44"/>
      <c r="H170" s="44"/>
      <c r="I170" s="44"/>
    </row>
    <row r="171" spans="1:9" s="196" customFormat="1" ht="39.950000000000003" customHeight="1" outlineLevel="2">
      <c r="A171" s="566" t="s">
        <v>1829</v>
      </c>
      <c r="B171" s="530" t="s">
        <v>2798</v>
      </c>
      <c r="C171" s="530" t="s">
        <v>2569</v>
      </c>
      <c r="D171" s="555" t="s">
        <v>2799</v>
      </c>
      <c r="E171" s="596" t="s">
        <v>2607</v>
      </c>
      <c r="F171" s="44"/>
      <c r="G171" s="44"/>
      <c r="H171" s="44"/>
      <c r="I171" s="44"/>
    </row>
    <row r="172" spans="1:9" s="196" customFormat="1" ht="39.950000000000003" customHeight="1" outlineLevel="2">
      <c r="A172" s="566" t="s">
        <v>1872</v>
      </c>
      <c r="B172" s="530" t="s">
        <v>2800</v>
      </c>
      <c r="C172" s="530" t="s">
        <v>2569</v>
      </c>
      <c r="D172" s="555" t="s">
        <v>2801</v>
      </c>
      <c r="E172" s="596" t="s">
        <v>2680</v>
      </c>
      <c r="F172" s="44"/>
      <c r="G172" s="44"/>
      <c r="H172" s="44"/>
      <c r="I172" s="44"/>
    </row>
    <row r="173" spans="1:9" s="196" customFormat="1" ht="39.950000000000003" customHeight="1" outlineLevel="2">
      <c r="A173" s="566" t="s">
        <v>2802</v>
      </c>
      <c r="B173" s="530" t="s">
        <v>2803</v>
      </c>
      <c r="C173" s="530" t="s">
        <v>2569</v>
      </c>
      <c r="D173" s="555" t="s">
        <v>2804</v>
      </c>
      <c r="E173" s="596" t="s">
        <v>2805</v>
      </c>
      <c r="F173" s="44"/>
      <c r="G173" s="44"/>
      <c r="H173" s="44"/>
      <c r="I173" s="44"/>
    </row>
    <row r="174" spans="1:9" s="196" customFormat="1" ht="49.5" customHeight="1" outlineLevel="2">
      <c r="A174" s="566" t="s">
        <v>2608</v>
      </c>
      <c r="B174" s="530" t="s">
        <v>2609</v>
      </c>
      <c r="C174" s="530" t="s">
        <v>2610</v>
      </c>
      <c r="D174" s="555" t="s">
        <v>2611</v>
      </c>
      <c r="E174" s="596" t="s">
        <v>2532</v>
      </c>
      <c r="F174" s="44"/>
      <c r="G174" s="44"/>
      <c r="H174" s="44"/>
      <c r="I174" s="44"/>
    </row>
    <row r="175" spans="1:9" s="196" customFormat="1" ht="46.5" customHeight="1" outlineLevel="2">
      <c r="A175" s="566" t="s">
        <v>1505</v>
      </c>
      <c r="B175" s="530" t="s">
        <v>2806</v>
      </c>
      <c r="C175" s="530" t="s">
        <v>2569</v>
      </c>
      <c r="D175" s="555" t="s">
        <v>2569</v>
      </c>
      <c r="E175" s="596" t="s">
        <v>2659</v>
      </c>
      <c r="F175" s="44"/>
      <c r="G175" s="44"/>
      <c r="H175" s="44"/>
      <c r="I175" s="44"/>
    </row>
    <row r="176" spans="1:9" ht="62.25" customHeight="1" outlineLevel="1" thickBot="1">
      <c r="A176" s="565" t="s">
        <v>2807</v>
      </c>
      <c r="B176" s="549" t="s">
        <v>2808</v>
      </c>
      <c r="C176" s="611"/>
      <c r="D176" s="611"/>
      <c r="E176" s="611"/>
      <c r="F176" s="95"/>
      <c r="G176" s="95"/>
      <c r="H176" s="95"/>
      <c r="I176" s="95"/>
    </row>
    <row r="177" spans="1:9" s="196" customFormat="1" ht="39.950000000000003" customHeight="1" outlineLevel="2">
      <c r="A177" s="566" t="s">
        <v>2809</v>
      </c>
      <c r="B177" s="530" t="s">
        <v>2810</v>
      </c>
      <c r="C177" s="530" t="s">
        <v>2666</v>
      </c>
      <c r="D177" s="555" t="s">
        <v>2760</v>
      </c>
      <c r="E177" s="596" t="s">
        <v>2761</v>
      </c>
      <c r="F177" s="44"/>
      <c r="G177" s="44"/>
      <c r="H177" s="44"/>
      <c r="I177" s="44"/>
    </row>
    <row r="178" spans="1:9" s="196" customFormat="1" ht="39.950000000000003" customHeight="1" outlineLevel="2">
      <c r="A178" s="566" t="s">
        <v>1407</v>
      </c>
      <c r="B178" s="530" t="s">
        <v>2617</v>
      </c>
      <c r="C178" s="530" t="str">
        <f>Provider!C12</f>
        <v>MCDID = 9 digits.</v>
      </c>
      <c r="D178" s="555" t="s">
        <v>2531</v>
      </c>
      <c r="E178" s="596" t="s">
        <v>2532</v>
      </c>
      <c r="F178" s="44"/>
      <c r="G178" s="44"/>
      <c r="H178" s="44"/>
      <c r="I178" s="44"/>
    </row>
    <row r="179" spans="1:9" s="196" customFormat="1" ht="49.5" customHeight="1" outlineLevel="2">
      <c r="A179" s="566" t="s">
        <v>1620</v>
      </c>
      <c r="B179" s="530" t="s">
        <v>2762</v>
      </c>
      <c r="C179" s="530" t="s">
        <v>2666</v>
      </c>
      <c r="D179" s="555" t="s">
        <v>2667</v>
      </c>
      <c r="E179" s="596" t="s">
        <v>2532</v>
      </c>
      <c r="F179" s="44"/>
      <c r="G179" s="44"/>
      <c r="H179" s="44"/>
      <c r="I179" s="44"/>
    </row>
    <row r="180" spans="1:9" s="196" customFormat="1" ht="39.950000000000003" customHeight="1" outlineLevel="2">
      <c r="A180" s="566" t="s">
        <v>1625</v>
      </c>
      <c r="B180" s="530" t="s">
        <v>1941</v>
      </c>
      <c r="C180" s="530" t="s">
        <v>2811</v>
      </c>
      <c r="D180" s="555" t="s">
        <v>2812</v>
      </c>
      <c r="E180" s="596" t="s">
        <v>2731</v>
      </c>
      <c r="F180" s="44"/>
      <c r="G180" s="44"/>
      <c r="H180" s="44"/>
      <c r="I180" s="44"/>
    </row>
    <row r="181" spans="1:9" s="196" customFormat="1" ht="39.950000000000003" customHeight="1" outlineLevel="2">
      <c r="A181" s="566" t="s">
        <v>1629</v>
      </c>
      <c r="B181" s="530" t="s">
        <v>2813</v>
      </c>
      <c r="C181" s="530" t="s">
        <v>2814</v>
      </c>
      <c r="D181" s="555" t="s">
        <v>2815</v>
      </c>
      <c r="E181" s="596" t="s">
        <v>2535</v>
      </c>
      <c r="F181" s="44"/>
      <c r="G181" s="44"/>
      <c r="H181" s="44"/>
      <c r="I181" s="44"/>
    </row>
    <row r="182" spans="1:9" s="196" customFormat="1" ht="39.950000000000003" customHeight="1" outlineLevel="2">
      <c r="A182" s="566" t="s">
        <v>1951</v>
      </c>
      <c r="B182" s="530" t="s">
        <v>1633</v>
      </c>
      <c r="C182" s="530" t="s">
        <v>2816</v>
      </c>
      <c r="D182" s="555" t="s">
        <v>2817</v>
      </c>
      <c r="E182" s="596" t="s">
        <v>2535</v>
      </c>
      <c r="F182" s="44"/>
      <c r="G182" s="44"/>
      <c r="H182" s="44"/>
      <c r="I182" s="44"/>
    </row>
    <row r="183" spans="1:9" s="196" customFormat="1" ht="39.950000000000003" customHeight="1" outlineLevel="2">
      <c r="A183" s="566" t="s">
        <v>1955</v>
      </c>
      <c r="B183" s="530" t="s">
        <v>1636</v>
      </c>
      <c r="C183" s="530" t="s">
        <v>1444</v>
      </c>
      <c r="D183" s="555" t="s">
        <v>2818</v>
      </c>
      <c r="E183" s="596" t="s">
        <v>2704</v>
      </c>
      <c r="F183" s="44"/>
      <c r="G183" s="44"/>
      <c r="H183" s="44"/>
      <c r="I183" s="44"/>
    </row>
    <row r="184" spans="1:9" s="196" customFormat="1" ht="39.950000000000003" customHeight="1" outlineLevel="2">
      <c r="A184" s="566" t="s">
        <v>1637</v>
      </c>
      <c r="B184" s="530" t="s">
        <v>2819</v>
      </c>
      <c r="C184" s="530" t="s">
        <v>1435</v>
      </c>
      <c r="D184" s="555" t="s">
        <v>2546</v>
      </c>
      <c r="E184" s="596" t="s">
        <v>2547</v>
      </c>
      <c r="F184" s="44"/>
      <c r="G184" s="44"/>
      <c r="H184" s="44"/>
      <c r="I184" s="44"/>
    </row>
    <row r="185" spans="1:9" s="196" customFormat="1" ht="39.950000000000003" customHeight="1" outlineLevel="2">
      <c r="A185" s="566" t="s">
        <v>1639</v>
      </c>
      <c r="B185" s="530" t="s">
        <v>2820</v>
      </c>
      <c r="C185" s="530" t="s">
        <v>2549</v>
      </c>
      <c r="D185" s="555" t="s">
        <v>2550</v>
      </c>
      <c r="E185" s="596" t="s">
        <v>2551</v>
      </c>
      <c r="F185" s="44"/>
      <c r="G185" s="44"/>
      <c r="H185" s="44"/>
      <c r="I185" s="44"/>
    </row>
    <row r="186" spans="1:9" s="196" customFormat="1" ht="39.950000000000003" customHeight="1" outlineLevel="2">
      <c r="A186" s="566" t="s">
        <v>1643</v>
      </c>
      <c r="B186" s="530" t="s">
        <v>2821</v>
      </c>
      <c r="C186" s="530" t="s">
        <v>1645</v>
      </c>
      <c r="D186" s="555" t="s">
        <v>2638</v>
      </c>
      <c r="E186" s="596" t="s">
        <v>2554</v>
      </c>
      <c r="F186" s="44"/>
      <c r="G186" s="44"/>
      <c r="H186" s="44"/>
      <c r="I186" s="44"/>
    </row>
    <row r="187" spans="1:9" s="196" customFormat="1" ht="39.950000000000003" customHeight="1" outlineLevel="2">
      <c r="A187" s="566" t="s">
        <v>1549</v>
      </c>
      <c r="B187" s="530" t="s">
        <v>2688</v>
      </c>
      <c r="C187" s="614" t="s">
        <v>1518</v>
      </c>
      <c r="D187" s="555" t="s">
        <v>1518</v>
      </c>
      <c r="E187" s="596" t="s">
        <v>2532</v>
      </c>
      <c r="F187" s="44"/>
      <c r="G187" s="44"/>
      <c r="H187" s="44"/>
      <c r="I187" s="44"/>
    </row>
    <row r="188" spans="1:9" s="196" customFormat="1" ht="49.5" customHeight="1" outlineLevel="2">
      <c r="A188" s="566" t="s">
        <v>2608</v>
      </c>
      <c r="B188" s="530" t="s">
        <v>2609</v>
      </c>
      <c r="C188" s="530" t="s">
        <v>2610</v>
      </c>
      <c r="D188" s="555" t="s">
        <v>2611</v>
      </c>
      <c r="E188" s="596" t="s">
        <v>2532</v>
      </c>
      <c r="F188" s="44"/>
      <c r="G188" s="44"/>
      <c r="H188" s="44"/>
      <c r="I188" s="44"/>
    </row>
    <row r="189" spans="1:9" ht="74.25" customHeight="1" outlineLevel="1" thickBot="1">
      <c r="A189" s="565" t="s">
        <v>2822</v>
      </c>
      <c r="B189" s="549" t="s">
        <v>2823</v>
      </c>
      <c r="C189" s="611"/>
      <c r="D189" s="611"/>
      <c r="E189" s="611"/>
      <c r="F189" s="95"/>
      <c r="G189" s="95"/>
      <c r="H189" s="95"/>
      <c r="I189" s="95"/>
    </row>
    <row r="190" spans="1:9" s="196" customFormat="1" ht="39.950000000000003" customHeight="1" outlineLevel="2">
      <c r="A190" s="566" t="s">
        <v>1407</v>
      </c>
      <c r="B190" s="530" t="s">
        <v>2617</v>
      </c>
      <c r="C190" s="530" t="str">
        <f>Provider!C12</f>
        <v>MCDID = 9 digits.</v>
      </c>
      <c r="D190" s="555" t="s">
        <v>2531</v>
      </c>
      <c r="E190" s="596" t="s">
        <v>2532</v>
      </c>
      <c r="F190" s="44"/>
      <c r="G190" s="44"/>
      <c r="H190" s="44"/>
      <c r="I190" s="44"/>
    </row>
    <row r="191" spans="1:9" s="196" customFormat="1" ht="49.5" customHeight="1" outlineLevel="2">
      <c r="A191" s="566" t="s">
        <v>1620</v>
      </c>
      <c r="B191" s="530" t="s">
        <v>2665</v>
      </c>
      <c r="C191" s="530" t="s">
        <v>2666</v>
      </c>
      <c r="D191" s="555" t="s">
        <v>2667</v>
      </c>
      <c r="E191" s="596" t="s">
        <v>2532</v>
      </c>
      <c r="F191" s="44"/>
      <c r="G191" s="44"/>
      <c r="H191" s="44"/>
      <c r="I191" s="44"/>
    </row>
    <row r="192" spans="1:9" s="196" customFormat="1" ht="39.950000000000003" customHeight="1" outlineLevel="2">
      <c r="A192" s="566" t="s">
        <v>1969</v>
      </c>
      <c r="B192" s="530" t="s">
        <v>2824</v>
      </c>
      <c r="C192" s="530" t="s">
        <v>2825</v>
      </c>
      <c r="D192" s="555" t="s">
        <v>2826</v>
      </c>
      <c r="E192" s="596" t="s">
        <v>2731</v>
      </c>
      <c r="F192" s="44"/>
      <c r="G192" s="44"/>
      <c r="H192" s="44"/>
      <c r="I192" s="44"/>
    </row>
    <row r="193" spans="1:9" s="196" customFormat="1" ht="39.950000000000003" customHeight="1" outlineLevel="2">
      <c r="A193" s="566" t="s">
        <v>1646</v>
      </c>
      <c r="B193" s="530" t="s">
        <v>1654</v>
      </c>
      <c r="C193" s="530" t="s">
        <v>2558</v>
      </c>
      <c r="D193" s="555" t="s">
        <v>2559</v>
      </c>
      <c r="E193" s="596" t="s">
        <v>2532</v>
      </c>
      <c r="F193" s="44"/>
      <c r="G193" s="44"/>
      <c r="H193" s="44"/>
      <c r="I193" s="44"/>
    </row>
    <row r="194" spans="1:9" s="196" customFormat="1" ht="39.950000000000003" customHeight="1" outlineLevel="2">
      <c r="A194" s="566" t="s">
        <v>1549</v>
      </c>
      <c r="B194" s="530" t="s">
        <v>2688</v>
      </c>
      <c r="C194" s="530" t="s">
        <v>1518</v>
      </c>
      <c r="D194" s="555" t="s">
        <v>1518</v>
      </c>
      <c r="E194" s="596" t="s">
        <v>2532</v>
      </c>
      <c r="F194" s="44"/>
      <c r="G194" s="44"/>
      <c r="H194" s="44"/>
      <c r="I194" s="44"/>
    </row>
    <row r="195" spans="1:9" s="196" customFormat="1" ht="49.5" customHeight="1" outlineLevel="2">
      <c r="A195" s="566" t="s">
        <v>2608</v>
      </c>
      <c r="B195" s="530" t="s">
        <v>2609</v>
      </c>
      <c r="C195" s="530" t="s">
        <v>2610</v>
      </c>
      <c r="D195" s="555" t="s">
        <v>2611</v>
      </c>
      <c r="E195" s="596" t="s">
        <v>2532</v>
      </c>
      <c r="F195" s="44"/>
      <c r="G195" s="44"/>
      <c r="H195" s="44"/>
      <c r="I195" s="44"/>
    </row>
    <row r="196" spans="1:9" ht="120.75" customHeight="1" outlineLevel="1" thickBot="1">
      <c r="A196" s="565" t="s">
        <v>2827</v>
      </c>
      <c r="B196" s="549" t="s">
        <v>2828</v>
      </c>
      <c r="C196" s="550"/>
      <c r="D196" s="611"/>
      <c r="E196" s="611"/>
      <c r="F196" s="95"/>
      <c r="G196" s="95"/>
      <c r="H196" s="95"/>
      <c r="I196" s="95"/>
    </row>
    <row r="197" spans="1:9" s="196" customFormat="1" ht="39.950000000000003" customHeight="1" outlineLevel="2">
      <c r="A197" s="566" t="s">
        <v>1418</v>
      </c>
      <c r="B197" s="530" t="s">
        <v>2614</v>
      </c>
      <c r="C197" s="530" t="s">
        <v>2615</v>
      </c>
      <c r="D197" s="555" t="s">
        <v>2615</v>
      </c>
      <c r="E197" s="596" t="s">
        <v>2616</v>
      </c>
      <c r="F197" s="44"/>
      <c r="G197" s="44"/>
      <c r="H197" s="44"/>
      <c r="I197" s="44"/>
    </row>
    <row r="198" spans="1:9" s="196" customFormat="1" ht="39.950000000000003" customHeight="1" outlineLevel="2">
      <c r="A198" s="566" t="s">
        <v>1407</v>
      </c>
      <c r="B198" s="530" t="s">
        <v>2617</v>
      </c>
      <c r="C198" s="530" t="str">
        <f>Provider!C12</f>
        <v>MCDID = 9 digits.</v>
      </c>
      <c r="D198" s="555" t="s">
        <v>2531</v>
      </c>
      <c r="E198" s="596" t="s">
        <v>2532</v>
      </c>
      <c r="F198" s="44"/>
      <c r="G198" s="44"/>
      <c r="H198" s="44"/>
      <c r="I198" s="44"/>
    </row>
    <row r="199" spans="1:9" s="196" customFormat="1" ht="62.25" customHeight="1" outlineLevel="2">
      <c r="A199" s="566" t="s">
        <v>1620</v>
      </c>
      <c r="B199" s="530" t="s">
        <v>2829</v>
      </c>
      <c r="C199" s="530" t="str">
        <f>'Client-Member'!C12</f>
        <v>MID - (DE medicaid ID) format = 10 digits with leading zeros</v>
      </c>
      <c r="D199" s="555" t="s">
        <v>2667</v>
      </c>
      <c r="E199" s="596" t="s">
        <v>2532</v>
      </c>
      <c r="F199" s="44"/>
      <c r="G199" s="44"/>
      <c r="H199" s="44"/>
      <c r="I199" s="44"/>
    </row>
    <row r="200" spans="1:9" s="196" customFormat="1" ht="42" customHeight="1" outlineLevel="2">
      <c r="A200" s="566" t="s">
        <v>2830</v>
      </c>
      <c r="B200" s="530" t="s">
        <v>2831</v>
      </c>
      <c r="C200" s="530" t="str">
        <f>Caregiver!C12</f>
        <v>First 3 letters of last name + last 4 of SSN as a unique identifier</v>
      </c>
      <c r="D200" s="555" t="s">
        <v>2832</v>
      </c>
      <c r="E200" s="596" t="s">
        <v>2554</v>
      </c>
      <c r="F200" s="44"/>
      <c r="G200" s="44"/>
      <c r="H200" s="44"/>
      <c r="I200" s="44"/>
    </row>
    <row r="201" spans="1:9" s="196" customFormat="1" ht="39.950000000000003" customHeight="1" outlineLevel="2">
      <c r="A201" s="566" t="s">
        <v>2833</v>
      </c>
      <c r="B201" s="530" t="s">
        <v>2834</v>
      </c>
      <c r="C201" s="530" t="s">
        <v>2835</v>
      </c>
      <c r="D201" s="555" t="s">
        <v>2836</v>
      </c>
      <c r="E201" s="596" t="s">
        <v>2805</v>
      </c>
      <c r="F201" s="44"/>
      <c r="G201" s="44"/>
      <c r="H201" s="44"/>
      <c r="I201" s="44"/>
    </row>
    <row r="202" spans="1:9" s="196" customFormat="1" ht="39.950000000000003" customHeight="1" outlineLevel="2">
      <c r="A202" s="566" t="s">
        <v>2837</v>
      </c>
      <c r="B202" s="530" t="s">
        <v>2838</v>
      </c>
      <c r="C202" s="530" t="s">
        <v>2835</v>
      </c>
      <c r="D202" s="555" t="s">
        <v>2597</v>
      </c>
      <c r="E202" s="596" t="s">
        <v>2598</v>
      </c>
      <c r="F202" s="44"/>
      <c r="G202" s="44"/>
      <c r="H202" s="44"/>
      <c r="I202" s="44"/>
    </row>
    <row r="203" spans="1:9" s="196" customFormat="1" ht="39.950000000000003" customHeight="1" outlineLevel="2">
      <c r="A203" s="566" t="s">
        <v>2839</v>
      </c>
      <c r="B203" s="530" t="s">
        <v>2840</v>
      </c>
      <c r="C203" s="530" t="s">
        <v>2835</v>
      </c>
      <c r="D203" s="555" t="s">
        <v>2841</v>
      </c>
      <c r="E203" s="555" t="s">
        <v>2842</v>
      </c>
      <c r="F203" s="44"/>
      <c r="G203" s="44"/>
      <c r="H203" s="44"/>
      <c r="I203" s="44"/>
    </row>
    <row r="204" spans="1:9" s="196" customFormat="1" ht="39.950000000000003" customHeight="1" outlineLevel="2">
      <c r="A204" s="566" t="s">
        <v>2843</v>
      </c>
      <c r="B204" s="530" t="s">
        <v>2844</v>
      </c>
      <c r="C204" s="530" t="s">
        <v>2835</v>
      </c>
      <c r="D204" s="555" t="s">
        <v>2841</v>
      </c>
      <c r="E204" s="555" t="s">
        <v>2842</v>
      </c>
      <c r="F204" s="44"/>
      <c r="G204" s="44"/>
      <c r="H204" s="44"/>
      <c r="I204" s="44"/>
    </row>
    <row r="205" spans="1:9" s="196" customFormat="1" ht="39.950000000000003" customHeight="1" outlineLevel="2">
      <c r="A205" s="566" t="s">
        <v>2845</v>
      </c>
      <c r="B205" s="530" t="s">
        <v>2846</v>
      </c>
      <c r="C205" s="530" t="s">
        <v>2835</v>
      </c>
      <c r="D205" s="555" t="s">
        <v>2847</v>
      </c>
      <c r="E205" s="596" t="s">
        <v>2848</v>
      </c>
      <c r="F205" s="44"/>
      <c r="G205" s="44"/>
      <c r="H205" s="44"/>
      <c r="I205" s="44"/>
    </row>
    <row r="206" spans="1:9" s="196" customFormat="1" ht="39.950000000000003" customHeight="1" outlineLevel="2">
      <c r="A206" s="566" t="s">
        <v>2849</v>
      </c>
      <c r="B206" s="530" t="s">
        <v>2850</v>
      </c>
      <c r="C206" s="530" t="s">
        <v>2835</v>
      </c>
      <c r="D206" s="555" t="s">
        <v>2851</v>
      </c>
      <c r="E206" s="596" t="s">
        <v>2770</v>
      </c>
      <c r="F206" s="44"/>
      <c r="G206" s="44"/>
      <c r="H206" s="44"/>
      <c r="I206" s="44"/>
    </row>
    <row r="207" spans="1:9" s="196" customFormat="1" ht="39.950000000000003" customHeight="1" outlineLevel="2">
      <c r="A207" s="566" t="s">
        <v>2852</v>
      </c>
      <c r="B207" s="530" t="s">
        <v>2853</v>
      </c>
      <c r="C207" s="530" t="s">
        <v>2835</v>
      </c>
      <c r="D207" s="555" t="s">
        <v>2854</v>
      </c>
      <c r="E207" s="596" t="s">
        <v>2855</v>
      </c>
      <c r="F207" s="44"/>
      <c r="G207" s="44"/>
      <c r="H207" s="44"/>
      <c r="I207" s="44"/>
    </row>
    <row r="208" spans="1:9" s="196" customFormat="1" ht="39.950000000000003" customHeight="1" outlineLevel="2">
      <c r="A208" s="566" t="s">
        <v>2856</v>
      </c>
      <c r="B208" s="530" t="s">
        <v>2857</v>
      </c>
      <c r="C208" s="530" t="s">
        <v>2835</v>
      </c>
      <c r="D208" s="555" t="s">
        <v>2786</v>
      </c>
      <c r="E208" s="596" t="s">
        <v>2680</v>
      </c>
      <c r="F208" s="44"/>
      <c r="G208" s="44"/>
      <c r="H208" s="44"/>
      <c r="I208" s="44"/>
    </row>
    <row r="209" spans="1:9" s="196" customFormat="1" ht="39.950000000000003" customHeight="1" outlineLevel="2">
      <c r="A209" s="566" t="s">
        <v>2858</v>
      </c>
      <c r="B209" s="530" t="s">
        <v>2859</v>
      </c>
      <c r="C209" s="530" t="s">
        <v>2835</v>
      </c>
      <c r="D209" s="555" t="s">
        <v>2860</v>
      </c>
      <c r="E209" s="596" t="s">
        <v>2855</v>
      </c>
      <c r="F209" s="44"/>
      <c r="G209" s="44"/>
      <c r="H209" s="44"/>
      <c r="I209" s="44"/>
    </row>
    <row r="210" spans="1:9" s="196" customFormat="1" ht="39.950000000000003" customHeight="1" outlineLevel="2">
      <c r="A210" s="566" t="s">
        <v>1661</v>
      </c>
      <c r="B210" s="530" t="s">
        <v>2763</v>
      </c>
      <c r="C210" s="530" t="s">
        <v>2615</v>
      </c>
      <c r="D210" s="555" t="s">
        <v>2615</v>
      </c>
      <c r="E210" s="596" t="s">
        <v>2616</v>
      </c>
      <c r="F210" s="44"/>
      <c r="G210" s="44"/>
      <c r="H210" s="44"/>
      <c r="I210" s="44"/>
    </row>
    <row r="211" spans="1:9" s="196" customFormat="1" ht="39.950000000000003" customHeight="1" outlineLevel="2">
      <c r="A211" s="566" t="s">
        <v>1665</v>
      </c>
      <c r="B211" s="557" t="s">
        <v>2861</v>
      </c>
      <c r="C211" s="530" t="s">
        <v>2769</v>
      </c>
      <c r="D211" s="555" t="s">
        <v>2769</v>
      </c>
      <c r="E211" s="596" t="s">
        <v>2770</v>
      </c>
      <c r="F211" s="44"/>
      <c r="G211" s="44"/>
      <c r="H211" s="44"/>
      <c r="I211" s="44"/>
    </row>
    <row r="212" spans="1:9" s="196" customFormat="1" ht="39.950000000000003" customHeight="1" outlineLevel="2">
      <c r="A212" s="566" t="s">
        <v>2862</v>
      </c>
      <c r="B212" s="530" t="s">
        <v>2863</v>
      </c>
      <c r="C212" s="530" t="s">
        <v>2864</v>
      </c>
      <c r="D212" s="555" t="s">
        <v>2864</v>
      </c>
      <c r="E212" s="596" t="s">
        <v>2607</v>
      </c>
      <c r="F212" s="44"/>
      <c r="G212" s="44"/>
      <c r="H212" s="44"/>
      <c r="I212" s="44"/>
    </row>
    <row r="213" spans="1:9" s="196" customFormat="1" ht="39.950000000000003" customHeight="1" outlineLevel="2">
      <c r="A213" s="566" t="s">
        <v>2865</v>
      </c>
      <c r="B213" s="530" t="s">
        <v>2866</v>
      </c>
      <c r="C213" s="530" t="s">
        <v>2786</v>
      </c>
      <c r="D213" s="555" t="s">
        <v>2786</v>
      </c>
      <c r="E213" s="596" t="s">
        <v>2680</v>
      </c>
      <c r="F213" s="44"/>
      <c r="G213" s="44"/>
      <c r="H213" s="44"/>
      <c r="I213" s="44"/>
    </row>
    <row r="214" spans="1:9" s="196" customFormat="1" ht="39.950000000000003" customHeight="1" outlineLevel="2">
      <c r="A214" s="566" t="s">
        <v>2867</v>
      </c>
      <c r="B214" s="530" t="s">
        <v>2868</v>
      </c>
      <c r="C214" s="530" t="s">
        <v>2835</v>
      </c>
      <c r="D214" s="555" t="s">
        <v>2593</v>
      </c>
      <c r="E214" s="596" t="s">
        <v>2594</v>
      </c>
      <c r="F214" s="44"/>
      <c r="G214" s="44"/>
      <c r="H214" s="44"/>
      <c r="I214" s="44"/>
    </row>
    <row r="215" spans="1:9" s="615" customFormat="1" ht="39.950000000000003" customHeight="1" outlineLevel="2">
      <c r="A215" s="566" t="s">
        <v>1858</v>
      </c>
      <c r="B215" s="530" t="s">
        <v>2771</v>
      </c>
      <c r="C215" s="530" t="s">
        <v>2769</v>
      </c>
      <c r="D215" s="555" t="s">
        <v>2769</v>
      </c>
      <c r="E215" s="596" t="s">
        <v>2772</v>
      </c>
    </row>
    <row r="216" spans="1:9" s="196" customFormat="1" ht="39.950000000000003" customHeight="1" outlineLevel="2">
      <c r="A216" s="566" t="s">
        <v>1860</v>
      </c>
      <c r="B216" s="530" t="s">
        <v>2771</v>
      </c>
      <c r="C216" s="530" t="s">
        <v>2769</v>
      </c>
      <c r="D216" s="555" t="s">
        <v>2769</v>
      </c>
      <c r="E216" s="596" t="s">
        <v>2772</v>
      </c>
      <c r="F216" s="44"/>
      <c r="G216" s="44"/>
      <c r="H216" s="44"/>
      <c r="I216" s="44"/>
    </row>
    <row r="217" spans="1:9" s="196" customFormat="1" ht="39.950000000000003" customHeight="1" outlineLevel="2">
      <c r="A217" s="566" t="s">
        <v>1862</v>
      </c>
      <c r="B217" s="530" t="s">
        <v>2771</v>
      </c>
      <c r="C217" s="530" t="s">
        <v>2769</v>
      </c>
      <c r="D217" s="555" t="s">
        <v>2769</v>
      </c>
      <c r="E217" s="596" t="s">
        <v>2772</v>
      </c>
      <c r="F217" s="44"/>
      <c r="G217" s="44"/>
      <c r="H217" s="44"/>
      <c r="I217" s="44"/>
    </row>
    <row r="218" spans="1:9" s="196" customFormat="1" ht="39.950000000000003" customHeight="1" outlineLevel="2">
      <c r="A218" s="566" t="s">
        <v>1864</v>
      </c>
      <c r="B218" s="530" t="s">
        <v>2771</v>
      </c>
      <c r="C218" s="530" t="s">
        <v>2769</v>
      </c>
      <c r="D218" s="555" t="s">
        <v>2769</v>
      </c>
      <c r="E218" s="596" t="s">
        <v>2772</v>
      </c>
      <c r="F218" s="44"/>
      <c r="G218" s="44"/>
      <c r="H218" s="44"/>
      <c r="I218" s="44"/>
    </row>
    <row r="219" spans="1:9" s="196" customFormat="1" ht="107.25" customHeight="1" outlineLevel="2">
      <c r="A219" s="566" t="s">
        <v>2149</v>
      </c>
      <c r="B219" s="530" t="s">
        <v>2150</v>
      </c>
      <c r="C219" s="530" t="s">
        <v>2869</v>
      </c>
      <c r="D219" s="555" t="s">
        <v>2870</v>
      </c>
      <c r="E219" s="596" t="s">
        <v>2652</v>
      </c>
      <c r="F219" s="44"/>
      <c r="G219" s="44"/>
      <c r="H219" s="44"/>
      <c r="I219" s="44"/>
    </row>
    <row r="220" spans="1:9" s="196" customFormat="1" ht="34.5" customHeight="1" outlineLevel="2">
      <c r="A220" s="566" t="s">
        <v>2137</v>
      </c>
      <c r="B220" s="530" t="s">
        <v>2138</v>
      </c>
      <c r="C220" s="530" t="s">
        <v>2835</v>
      </c>
      <c r="D220" s="555" t="s">
        <v>2871</v>
      </c>
      <c r="E220" s="596" t="s">
        <v>2680</v>
      </c>
      <c r="F220" s="44"/>
      <c r="G220" s="44"/>
      <c r="H220" s="44"/>
      <c r="I220" s="44"/>
    </row>
    <row r="221" spans="1:9" s="196" customFormat="1" ht="49.5" customHeight="1" outlineLevel="2">
      <c r="A221" s="566" t="s">
        <v>2608</v>
      </c>
      <c r="B221" s="530" t="s">
        <v>2609</v>
      </c>
      <c r="C221" s="530" t="s">
        <v>2835</v>
      </c>
      <c r="D221" s="555" t="s">
        <v>2611</v>
      </c>
      <c r="E221" s="596" t="s">
        <v>2532</v>
      </c>
      <c r="F221" s="44"/>
      <c r="G221" s="44"/>
      <c r="H221" s="44"/>
      <c r="I221" s="44"/>
    </row>
    <row r="222" spans="1:9" ht="18">
      <c r="A222" s="242"/>
      <c r="B222" s="606"/>
      <c r="C222" s="607"/>
      <c r="D222" s="606"/>
      <c r="E222" s="606"/>
      <c r="F222" s="95"/>
      <c r="G222" s="95"/>
      <c r="H222" s="95"/>
      <c r="I222" s="95"/>
    </row>
    <row r="223" spans="1:9" ht="23.25" customHeight="1" thickBot="1">
      <c r="A223" s="544" t="s">
        <v>2872</v>
      </c>
      <c r="B223" s="986" t="s">
        <v>2873</v>
      </c>
      <c r="C223" s="986"/>
      <c r="D223" s="986"/>
      <c r="E223" s="986"/>
      <c r="F223" s="95"/>
      <c r="G223" s="95"/>
      <c r="H223" s="95"/>
      <c r="I223" s="95"/>
    </row>
    <row r="224" spans="1:9" ht="18" outlineLevel="1">
      <c r="A224" s="608" t="s">
        <v>1402</v>
      </c>
      <c r="B224" s="609" t="s">
        <v>234</v>
      </c>
      <c r="C224" s="610" t="s">
        <v>1403</v>
      </c>
      <c r="D224" s="609" t="s">
        <v>2523</v>
      </c>
      <c r="E224" s="609" t="s">
        <v>2524</v>
      </c>
      <c r="F224" s="95"/>
      <c r="G224" s="95"/>
      <c r="H224" s="95"/>
      <c r="I224" s="95"/>
    </row>
    <row r="225" spans="1:9" ht="73.5" customHeight="1" outlineLevel="1" thickBot="1">
      <c r="A225" s="398" t="s">
        <v>2874</v>
      </c>
      <c r="B225" s="549" t="s">
        <v>2875</v>
      </c>
      <c r="C225" s="611"/>
      <c r="D225" s="611"/>
      <c r="E225" s="611"/>
      <c r="F225" s="95"/>
      <c r="G225" s="95"/>
      <c r="H225" s="95"/>
      <c r="I225" s="95"/>
    </row>
    <row r="226" spans="1:9" s="196" customFormat="1" ht="39.950000000000003" customHeight="1" outlineLevel="2">
      <c r="A226" s="553" t="s">
        <v>1407</v>
      </c>
      <c r="B226" s="530" t="s">
        <v>2617</v>
      </c>
      <c r="C226" s="530" t="str">
        <f>Provider!C12</f>
        <v>MCDID = 9 digits.</v>
      </c>
      <c r="D226" s="555" t="s">
        <v>2531</v>
      </c>
      <c r="E226" s="596" t="s">
        <v>2532</v>
      </c>
      <c r="F226" s="44"/>
      <c r="G226" s="44"/>
      <c r="H226" s="44"/>
      <c r="I226" s="44"/>
    </row>
    <row r="227" spans="1:9" s="196" customFormat="1" ht="39.950000000000003" customHeight="1" outlineLevel="2">
      <c r="A227" s="553" t="s">
        <v>2830</v>
      </c>
      <c r="B227" s="530" t="s">
        <v>2831</v>
      </c>
      <c r="C227" s="530" t="str">
        <f>Caregiver!C12</f>
        <v>First 3 letters of last name + last 4 of SSN as a unique identifier</v>
      </c>
      <c r="D227" s="555" t="s">
        <v>2832</v>
      </c>
      <c r="E227" s="596" t="s">
        <v>2554</v>
      </c>
      <c r="F227" s="44"/>
      <c r="G227" s="44"/>
      <c r="H227" s="44"/>
      <c r="I227" s="44"/>
    </row>
    <row r="228" spans="1:9" s="196" customFormat="1" ht="39.950000000000003" customHeight="1" outlineLevel="2">
      <c r="A228" s="553" t="s">
        <v>2876</v>
      </c>
      <c r="B228" s="530" t="s">
        <v>2877</v>
      </c>
      <c r="C228" s="530" t="s">
        <v>2063</v>
      </c>
      <c r="D228" s="555" t="s">
        <v>2878</v>
      </c>
      <c r="E228" s="596" t="s">
        <v>2547</v>
      </c>
      <c r="F228" s="44"/>
      <c r="G228" s="44"/>
      <c r="H228" s="44"/>
      <c r="I228" s="44"/>
    </row>
    <row r="229" spans="1:9" s="196" customFormat="1" ht="39.950000000000003" customHeight="1" outlineLevel="2">
      <c r="A229" s="553" t="s">
        <v>2879</v>
      </c>
      <c r="B229" s="530" t="s">
        <v>2880</v>
      </c>
      <c r="C229" s="530" t="s">
        <v>2066</v>
      </c>
      <c r="D229" s="555" t="s">
        <v>2881</v>
      </c>
      <c r="E229" s="596" t="s">
        <v>2547</v>
      </c>
      <c r="F229" s="44"/>
      <c r="G229" s="44"/>
      <c r="H229" s="44"/>
      <c r="I229" s="44"/>
    </row>
    <row r="230" spans="1:9" s="196" customFormat="1" ht="39.950000000000003" customHeight="1" outlineLevel="2">
      <c r="A230" s="553" t="s">
        <v>2882</v>
      </c>
      <c r="B230" s="530" t="s">
        <v>2883</v>
      </c>
      <c r="C230" s="530" t="s">
        <v>2883</v>
      </c>
      <c r="D230" s="555" t="s">
        <v>2884</v>
      </c>
      <c r="E230" s="596" t="s">
        <v>2885</v>
      </c>
      <c r="F230" s="44"/>
      <c r="G230" s="44"/>
      <c r="H230" s="44"/>
      <c r="I230" s="44"/>
    </row>
    <row r="231" spans="1:9" s="196" customFormat="1" ht="39.950000000000003" customHeight="1" outlineLevel="2">
      <c r="A231" s="553" t="s">
        <v>2886</v>
      </c>
      <c r="B231" s="530" t="s">
        <v>2887</v>
      </c>
      <c r="C231" s="530" t="s">
        <v>2888</v>
      </c>
      <c r="D231" s="555" t="s">
        <v>2889</v>
      </c>
      <c r="E231" s="596" t="s">
        <v>2607</v>
      </c>
      <c r="F231" s="44"/>
      <c r="G231" s="44"/>
      <c r="H231" s="44"/>
      <c r="I231" s="44"/>
    </row>
    <row r="232" spans="1:9" s="196" customFormat="1" ht="39.950000000000003" customHeight="1" outlineLevel="2">
      <c r="A232" s="553" t="s">
        <v>2073</v>
      </c>
      <c r="B232" s="530" t="s">
        <v>2890</v>
      </c>
      <c r="C232" s="530" t="s">
        <v>79</v>
      </c>
      <c r="D232" s="555" t="s">
        <v>2705</v>
      </c>
      <c r="E232" s="596" t="s">
        <v>2562</v>
      </c>
      <c r="F232" s="44"/>
      <c r="G232" s="44"/>
      <c r="H232" s="44"/>
      <c r="I232" s="44"/>
    </row>
    <row r="233" spans="1:9" s="196" customFormat="1" ht="39.950000000000003" customHeight="1" outlineLevel="2">
      <c r="A233" s="553" t="s">
        <v>2891</v>
      </c>
      <c r="B233" s="530" t="s">
        <v>2892</v>
      </c>
      <c r="C233" s="530" t="s">
        <v>2893</v>
      </c>
      <c r="D233" s="555" t="s">
        <v>2894</v>
      </c>
      <c r="E233" s="596" t="s">
        <v>2535</v>
      </c>
      <c r="F233" s="44"/>
      <c r="G233" s="44"/>
      <c r="H233" s="44"/>
      <c r="I233" s="44"/>
    </row>
    <row r="234" spans="1:9" s="196" customFormat="1" ht="39.950000000000003" customHeight="1" outlineLevel="2">
      <c r="A234" s="553" t="s">
        <v>2895</v>
      </c>
      <c r="B234" s="530" t="s">
        <v>2896</v>
      </c>
      <c r="C234" s="530" t="s">
        <v>2897</v>
      </c>
      <c r="D234" s="555" t="s">
        <v>2898</v>
      </c>
      <c r="E234" s="596" t="s">
        <v>2535</v>
      </c>
      <c r="F234" s="44"/>
      <c r="G234" s="44"/>
      <c r="H234" s="44"/>
      <c r="I234" s="44"/>
    </row>
    <row r="235" spans="1:9" s="196" customFormat="1" ht="39.950000000000003" customHeight="1" outlineLevel="2">
      <c r="A235" s="553" t="s">
        <v>2899</v>
      </c>
      <c r="B235" s="530" t="s">
        <v>2900</v>
      </c>
      <c r="C235" s="530" t="s">
        <v>1435</v>
      </c>
      <c r="D235" s="555" t="s">
        <v>2546</v>
      </c>
      <c r="E235" s="596" t="s">
        <v>2547</v>
      </c>
      <c r="F235" s="44"/>
      <c r="G235" s="44"/>
      <c r="H235" s="44"/>
      <c r="I235" s="44"/>
    </row>
    <row r="236" spans="1:9" s="196" customFormat="1" ht="39.950000000000003" customHeight="1" outlineLevel="2">
      <c r="A236" s="553" t="s">
        <v>2901</v>
      </c>
      <c r="B236" s="530" t="s">
        <v>2902</v>
      </c>
      <c r="C236" s="530" t="s">
        <v>2549</v>
      </c>
      <c r="D236" s="555" t="s">
        <v>2903</v>
      </c>
      <c r="E236" s="596" t="s">
        <v>2551</v>
      </c>
      <c r="F236" s="44"/>
      <c r="G236" s="44"/>
      <c r="H236" s="44"/>
      <c r="I236" s="44"/>
    </row>
    <row r="237" spans="1:9" s="196" customFormat="1" ht="39.950000000000003" customHeight="1" outlineLevel="2">
      <c r="A237" s="553" t="s">
        <v>2904</v>
      </c>
      <c r="B237" s="530" t="s">
        <v>2905</v>
      </c>
      <c r="C237" s="530" t="s">
        <v>1645</v>
      </c>
      <c r="D237" s="555" t="s">
        <v>2638</v>
      </c>
      <c r="E237" s="596" t="s">
        <v>2554</v>
      </c>
      <c r="F237" s="44"/>
      <c r="G237" s="44"/>
      <c r="H237" s="44"/>
      <c r="I237" s="44"/>
    </row>
    <row r="238" spans="1:9" s="196" customFormat="1" ht="39.950000000000003" customHeight="1" outlineLevel="2">
      <c r="A238" s="553" t="s">
        <v>2906</v>
      </c>
      <c r="B238" s="530" t="s">
        <v>2907</v>
      </c>
      <c r="C238" s="530" t="s">
        <v>2558</v>
      </c>
      <c r="D238" s="555" t="s">
        <v>2559</v>
      </c>
      <c r="E238" s="596" t="s">
        <v>2532</v>
      </c>
      <c r="F238" s="44"/>
      <c r="G238" s="44"/>
      <c r="H238" s="44"/>
      <c r="I238" s="44"/>
    </row>
    <row r="239" spans="1:9" s="196" customFormat="1" ht="39.950000000000003" customHeight="1" outlineLevel="2">
      <c r="A239" s="553" t="s">
        <v>2849</v>
      </c>
      <c r="B239" s="530" t="s">
        <v>2908</v>
      </c>
      <c r="C239" s="530" t="s">
        <v>2909</v>
      </c>
      <c r="D239" s="555" t="s">
        <v>2910</v>
      </c>
      <c r="E239" s="596" t="s">
        <v>2911</v>
      </c>
      <c r="F239" s="44"/>
      <c r="G239" s="44"/>
      <c r="H239" s="44"/>
      <c r="I239" s="44"/>
    </row>
    <row r="240" spans="1:9" s="196" customFormat="1" ht="39.950000000000003" customHeight="1" outlineLevel="2">
      <c r="A240" s="553" t="s">
        <v>2912</v>
      </c>
      <c r="B240" s="530" t="s">
        <v>2913</v>
      </c>
      <c r="C240" s="530" t="s">
        <v>2058</v>
      </c>
      <c r="D240" s="555" t="s">
        <v>2058</v>
      </c>
      <c r="E240" s="596" t="s">
        <v>2652</v>
      </c>
      <c r="F240" s="44"/>
      <c r="G240" s="44"/>
      <c r="H240" s="44"/>
      <c r="I240" s="44"/>
    </row>
    <row r="241" spans="1:9" s="196" customFormat="1" ht="39.950000000000003" customHeight="1" outlineLevel="2">
      <c r="A241" s="553" t="s">
        <v>2914</v>
      </c>
      <c r="B241" s="530" t="s">
        <v>2915</v>
      </c>
      <c r="C241" s="530" t="s">
        <v>2916</v>
      </c>
      <c r="D241" s="555" t="s">
        <v>2917</v>
      </c>
      <c r="E241" s="596" t="s">
        <v>2652</v>
      </c>
      <c r="F241" s="44"/>
      <c r="G241" s="44"/>
      <c r="H241" s="44"/>
      <c r="I241" s="44"/>
    </row>
    <row r="242" spans="1:9" s="196" customFormat="1" ht="39.950000000000003" customHeight="1" outlineLevel="2">
      <c r="A242" s="553" t="s">
        <v>2918</v>
      </c>
      <c r="B242" s="530" t="s">
        <v>2919</v>
      </c>
      <c r="C242" s="530" t="s">
        <v>2569</v>
      </c>
      <c r="D242" s="555" t="s">
        <v>2920</v>
      </c>
      <c r="E242" s="596" t="s">
        <v>2554</v>
      </c>
      <c r="F242" s="44"/>
      <c r="G242" s="44"/>
      <c r="H242" s="44"/>
      <c r="I242" s="44"/>
    </row>
    <row r="243" spans="1:9" s="196" customFormat="1" ht="39.950000000000003" customHeight="1" outlineLevel="2">
      <c r="A243" s="553" t="s">
        <v>2071</v>
      </c>
      <c r="B243" s="530" t="s">
        <v>2921</v>
      </c>
      <c r="C243" s="530" t="s">
        <v>2922</v>
      </c>
      <c r="D243" s="555" t="s">
        <v>2923</v>
      </c>
      <c r="E243" s="596" t="s">
        <v>2924</v>
      </c>
      <c r="F243" s="44"/>
      <c r="G243" s="44"/>
      <c r="H243" s="44"/>
      <c r="I243" s="44"/>
    </row>
    <row r="244" spans="1:9" s="196" customFormat="1" ht="39.950000000000003" customHeight="1" outlineLevel="2">
      <c r="A244" s="553" t="s">
        <v>2085</v>
      </c>
      <c r="B244" s="530" t="s">
        <v>2925</v>
      </c>
      <c r="C244" s="530" t="s">
        <v>2926</v>
      </c>
      <c r="D244" s="555" t="s">
        <v>2597</v>
      </c>
      <c r="E244" s="596" t="s">
        <v>2598</v>
      </c>
      <c r="F244" s="44"/>
      <c r="G244" s="44"/>
      <c r="H244" s="44"/>
      <c r="I244" s="44"/>
    </row>
    <row r="245" spans="1:9" s="196" customFormat="1" ht="39.950000000000003" customHeight="1" outlineLevel="2">
      <c r="A245" s="553" t="s">
        <v>2927</v>
      </c>
      <c r="B245" s="530" t="s">
        <v>2928</v>
      </c>
      <c r="C245" s="530" t="s">
        <v>2928</v>
      </c>
      <c r="D245" s="555" t="s">
        <v>2597</v>
      </c>
      <c r="E245" s="596" t="s">
        <v>2598</v>
      </c>
      <c r="F245" s="44"/>
      <c r="G245" s="44"/>
      <c r="H245" s="44"/>
      <c r="I245" s="44"/>
    </row>
    <row r="246" spans="1:9" s="196" customFormat="1" ht="39.950000000000003" customHeight="1" outlineLevel="2">
      <c r="A246" s="553" t="s">
        <v>2929</v>
      </c>
      <c r="B246" s="530" t="s">
        <v>2930</v>
      </c>
      <c r="C246" s="530" t="s">
        <v>2930</v>
      </c>
      <c r="D246" s="555" t="s">
        <v>2931</v>
      </c>
      <c r="E246" s="596" t="s">
        <v>2622</v>
      </c>
      <c r="F246" s="44"/>
      <c r="G246" s="44"/>
      <c r="H246" s="44"/>
      <c r="I246" s="44"/>
    </row>
    <row r="247" spans="1:9" s="196" customFormat="1" ht="39.950000000000003" customHeight="1" outlineLevel="2">
      <c r="A247" s="553" t="s">
        <v>1776</v>
      </c>
      <c r="B247" s="530" t="s">
        <v>2932</v>
      </c>
      <c r="C247" s="530" t="s">
        <v>1778</v>
      </c>
      <c r="D247" s="555" t="s">
        <v>2933</v>
      </c>
      <c r="E247" s="596" t="s">
        <v>2934</v>
      </c>
      <c r="F247" s="44"/>
      <c r="G247" s="44"/>
      <c r="H247" s="44"/>
      <c r="I247" s="44"/>
    </row>
    <row r="248" spans="1:9" s="196" customFormat="1" ht="39.950000000000003" customHeight="1" outlineLevel="2">
      <c r="A248" s="553" t="s">
        <v>2935</v>
      </c>
      <c r="B248" s="530" t="s">
        <v>2936</v>
      </c>
      <c r="C248" s="530" t="s">
        <v>2937</v>
      </c>
      <c r="D248" s="555" t="s">
        <v>2597</v>
      </c>
      <c r="E248" s="596" t="s">
        <v>2598</v>
      </c>
      <c r="F248" s="44"/>
      <c r="G248" s="44"/>
      <c r="H248" s="44"/>
      <c r="I248" s="44"/>
    </row>
    <row r="249" spans="1:9" s="196" customFormat="1" ht="49.5" customHeight="1" outlineLevel="2">
      <c r="A249" s="553" t="s">
        <v>2608</v>
      </c>
      <c r="B249" s="530" t="s">
        <v>2609</v>
      </c>
      <c r="C249" s="530" t="s">
        <v>2610</v>
      </c>
      <c r="D249" s="555" t="s">
        <v>2611</v>
      </c>
      <c r="E249" s="596" t="s">
        <v>2532</v>
      </c>
      <c r="F249" s="44"/>
      <c r="G249" s="44"/>
      <c r="H249" s="44"/>
      <c r="I249" s="44"/>
    </row>
    <row r="250" spans="1:9" ht="59.25" customHeight="1" outlineLevel="1" thickBot="1">
      <c r="A250" s="565" t="s">
        <v>2938</v>
      </c>
      <c r="B250" s="549" t="s">
        <v>2939</v>
      </c>
      <c r="C250" s="550"/>
      <c r="D250" s="611"/>
      <c r="E250" s="611"/>
      <c r="F250" s="95"/>
      <c r="G250" s="95"/>
      <c r="H250" s="95"/>
      <c r="I250" s="95"/>
    </row>
    <row r="251" spans="1:9" s="196" customFormat="1" ht="42" customHeight="1" outlineLevel="2">
      <c r="A251" s="566" t="s">
        <v>1407</v>
      </c>
      <c r="B251" s="530" t="s">
        <v>2617</v>
      </c>
      <c r="C251" s="530" t="str">
        <f>Provider!C12</f>
        <v>MCDID = 9 digits.</v>
      </c>
      <c r="D251" s="555" t="s">
        <v>2531</v>
      </c>
      <c r="E251" s="596" t="s">
        <v>2532</v>
      </c>
      <c r="F251" s="44"/>
      <c r="G251" s="44"/>
      <c r="H251" s="44"/>
      <c r="I251" s="44"/>
    </row>
    <row r="252" spans="1:9" s="196" customFormat="1" ht="34.5" customHeight="1" outlineLevel="2">
      <c r="A252" s="566" t="s">
        <v>2830</v>
      </c>
      <c r="B252" s="530" t="s">
        <v>2831</v>
      </c>
      <c r="C252" s="530" t="s">
        <v>2940</v>
      </c>
      <c r="D252" s="555" t="s">
        <v>2832</v>
      </c>
      <c r="E252" s="555" t="s">
        <v>2638</v>
      </c>
      <c r="F252" s="44"/>
      <c r="G252" s="44"/>
      <c r="H252" s="44"/>
      <c r="I252" s="44"/>
    </row>
    <row r="253" spans="1:9" s="196" customFormat="1" ht="41.25" customHeight="1" outlineLevel="2">
      <c r="A253" s="566" t="s">
        <v>2941</v>
      </c>
      <c r="B253" s="530" t="s">
        <v>2942</v>
      </c>
      <c r="C253" s="530" t="s">
        <v>2943</v>
      </c>
      <c r="D253" s="555" t="s">
        <v>2944</v>
      </c>
      <c r="E253" s="555" t="s">
        <v>2944</v>
      </c>
      <c r="F253" s="44"/>
      <c r="G253" s="44"/>
      <c r="H253" s="44"/>
      <c r="I253" s="44"/>
    </row>
    <row r="254" spans="1:9" s="196" customFormat="1" ht="46.5" customHeight="1" outlineLevel="2">
      <c r="A254" s="566" t="s">
        <v>2608</v>
      </c>
      <c r="B254" s="603" t="s">
        <v>2609</v>
      </c>
      <c r="C254" s="530" t="s">
        <v>2610</v>
      </c>
      <c r="D254" s="555" t="s">
        <v>2611</v>
      </c>
      <c r="E254" s="596" t="s">
        <v>2532</v>
      </c>
      <c r="F254" s="44"/>
      <c r="G254" s="44"/>
      <c r="H254" s="44"/>
      <c r="I254" s="44"/>
    </row>
    <row r="255" spans="1:9" ht="18">
      <c r="A255" s="397"/>
      <c r="B255" s="606"/>
      <c r="C255" s="607"/>
      <c r="D255" s="606"/>
      <c r="E255" s="606"/>
      <c r="F255" s="95"/>
      <c r="G255" s="95"/>
      <c r="H255" s="95"/>
      <c r="I255" s="95"/>
    </row>
    <row r="256" spans="1:9" ht="30" customHeight="1" thickBot="1">
      <c r="A256" s="544" t="s">
        <v>2945</v>
      </c>
      <c r="B256" s="986" t="s">
        <v>2946</v>
      </c>
      <c r="C256" s="986"/>
      <c r="D256" s="986"/>
      <c r="E256" s="986"/>
      <c r="F256" s="95"/>
      <c r="G256" s="95"/>
      <c r="H256" s="95"/>
      <c r="I256" s="95"/>
    </row>
    <row r="257" spans="1:9" ht="18" outlineLevel="1">
      <c r="A257" s="608" t="s">
        <v>1402</v>
      </c>
      <c r="B257" s="609" t="s">
        <v>234</v>
      </c>
      <c r="C257" s="610" t="s">
        <v>1403</v>
      </c>
      <c r="D257" s="609" t="s">
        <v>2523</v>
      </c>
      <c r="E257" s="609" t="s">
        <v>2662</v>
      </c>
      <c r="F257" s="95"/>
      <c r="G257" s="95"/>
      <c r="H257" s="95"/>
      <c r="I257" s="95"/>
    </row>
    <row r="258" spans="1:9" ht="81.75" customHeight="1" outlineLevel="1" thickBot="1">
      <c r="A258" s="398" t="s">
        <v>2947</v>
      </c>
      <c r="B258" s="549" t="s">
        <v>2948</v>
      </c>
      <c r="C258" s="549" t="s">
        <v>2949</v>
      </c>
      <c r="D258" s="611"/>
      <c r="E258" s="611"/>
      <c r="F258" s="95"/>
      <c r="G258" s="95"/>
      <c r="H258" s="95"/>
      <c r="I258" s="95"/>
    </row>
    <row r="259" spans="1:9" s="196" customFormat="1" ht="39.950000000000003" customHeight="1" outlineLevel="2">
      <c r="A259" s="553" t="s">
        <v>1418</v>
      </c>
      <c r="B259" s="530" t="s">
        <v>2950</v>
      </c>
      <c r="C259" s="530" t="s">
        <v>2615</v>
      </c>
      <c r="D259" s="555" t="s">
        <v>2615</v>
      </c>
      <c r="E259" s="555" t="s">
        <v>2616</v>
      </c>
      <c r="F259" s="44"/>
      <c r="G259" s="44"/>
      <c r="H259" s="44"/>
      <c r="I259" s="44"/>
    </row>
    <row r="260" spans="1:9" s="196" customFormat="1" ht="39.950000000000003" customHeight="1" outlineLevel="2">
      <c r="A260" s="553" t="s">
        <v>1407</v>
      </c>
      <c r="B260" s="530" t="s">
        <v>2617</v>
      </c>
      <c r="C260" s="530" t="str">
        <f>Provider!C12</f>
        <v>MCDID = 9 digits.</v>
      </c>
      <c r="D260" s="555" t="s">
        <v>2106</v>
      </c>
      <c r="E260" s="555" t="s">
        <v>2532</v>
      </c>
      <c r="F260" s="44"/>
      <c r="G260" s="44"/>
      <c r="H260" s="44"/>
      <c r="I260" s="44"/>
    </row>
    <row r="261" spans="1:9" s="196" customFormat="1" ht="49.5" customHeight="1" outlineLevel="2">
      <c r="A261" s="553" t="s">
        <v>1620</v>
      </c>
      <c r="B261" s="530" t="s">
        <v>2762</v>
      </c>
      <c r="C261" s="530" t="s">
        <v>2666</v>
      </c>
      <c r="D261" s="555" t="s">
        <v>2667</v>
      </c>
      <c r="E261" s="555" t="s">
        <v>2532</v>
      </c>
      <c r="F261" s="44"/>
      <c r="G261" s="44"/>
      <c r="H261" s="44"/>
      <c r="I261" s="44"/>
    </row>
    <row r="262" spans="1:9" s="196" customFormat="1" ht="34.5" customHeight="1" outlineLevel="2">
      <c r="A262" s="553" t="s">
        <v>2830</v>
      </c>
      <c r="B262" s="530" t="s">
        <v>2831</v>
      </c>
      <c r="C262" s="530" t="str">
        <f>Caregiver!C12</f>
        <v>First 3 letters of last name + last 4 of SSN as a unique identifier</v>
      </c>
      <c r="D262" s="555" t="s">
        <v>2832</v>
      </c>
      <c r="E262" s="555" t="s">
        <v>2554</v>
      </c>
      <c r="F262" s="44"/>
      <c r="G262" s="44"/>
      <c r="H262" s="44"/>
      <c r="I262" s="44"/>
    </row>
    <row r="263" spans="1:9" s="196" customFormat="1" ht="49.5" customHeight="1" outlineLevel="2">
      <c r="A263" s="553" t="s">
        <v>2343</v>
      </c>
      <c r="B263" s="530" t="s">
        <v>2951</v>
      </c>
      <c r="C263" s="530" t="s">
        <v>2952</v>
      </c>
      <c r="D263" s="555" t="s">
        <v>2953</v>
      </c>
      <c r="E263" s="555" t="s">
        <v>2539</v>
      </c>
      <c r="F263" s="44"/>
      <c r="G263" s="44"/>
      <c r="H263" s="44"/>
      <c r="I263" s="44"/>
    </row>
    <row r="264" spans="1:9" s="196" customFormat="1" ht="27" customHeight="1" outlineLevel="2">
      <c r="A264" s="553" t="s">
        <v>2091</v>
      </c>
      <c r="B264" s="530" t="s">
        <v>2954</v>
      </c>
      <c r="C264" s="530" t="s">
        <v>2955</v>
      </c>
      <c r="D264" s="555" t="s">
        <v>2956</v>
      </c>
      <c r="E264" s="555" t="s">
        <v>2539</v>
      </c>
      <c r="F264" s="44"/>
      <c r="G264" s="44"/>
      <c r="H264" s="44"/>
      <c r="I264" s="44"/>
    </row>
    <row r="265" spans="1:9" s="196" customFormat="1" ht="49.5" customHeight="1" outlineLevel="2">
      <c r="A265" s="553" t="s">
        <v>2107</v>
      </c>
      <c r="B265" s="557" t="s">
        <v>2957</v>
      </c>
      <c r="C265" s="530" t="s">
        <v>2785</v>
      </c>
      <c r="D265" s="555" t="s">
        <v>2786</v>
      </c>
      <c r="E265" s="555" t="s">
        <v>2680</v>
      </c>
      <c r="F265" s="44"/>
      <c r="G265" s="44"/>
      <c r="H265" s="44"/>
      <c r="I265" s="44"/>
    </row>
    <row r="266" spans="1:9" s="196" customFormat="1" ht="39.950000000000003" customHeight="1" outlineLevel="2">
      <c r="A266" s="553" t="s">
        <v>1661</v>
      </c>
      <c r="B266" s="530" t="s">
        <v>2958</v>
      </c>
      <c r="C266" s="530" t="s">
        <v>2615</v>
      </c>
      <c r="D266" s="555" t="s">
        <v>2615</v>
      </c>
      <c r="E266" s="555" t="s">
        <v>2616</v>
      </c>
      <c r="F266" s="44"/>
      <c r="G266" s="44"/>
      <c r="H266" s="44"/>
      <c r="I266" s="44"/>
    </row>
    <row r="267" spans="1:9" s="196" customFormat="1" ht="39.950000000000003" customHeight="1" outlineLevel="2">
      <c r="A267" s="553" t="s">
        <v>2302</v>
      </c>
      <c r="B267" s="530" t="s">
        <v>2959</v>
      </c>
      <c r="C267" s="530" t="s">
        <v>2769</v>
      </c>
      <c r="D267" s="555" t="s">
        <v>2769</v>
      </c>
      <c r="E267" s="555" t="s">
        <v>2770</v>
      </c>
      <c r="F267" s="44"/>
      <c r="G267" s="44"/>
      <c r="H267" s="44"/>
      <c r="I267" s="44"/>
    </row>
    <row r="268" spans="1:9" s="196" customFormat="1" ht="39.950000000000003" customHeight="1" outlineLevel="2">
      <c r="A268" s="553" t="s">
        <v>2960</v>
      </c>
      <c r="B268" s="530" t="s">
        <v>2961</v>
      </c>
      <c r="C268" s="530" t="s">
        <v>2962</v>
      </c>
      <c r="D268" s="555" t="s">
        <v>2963</v>
      </c>
      <c r="E268" s="555" t="s">
        <v>2594</v>
      </c>
      <c r="F268" s="44"/>
      <c r="G268" s="44"/>
      <c r="H268" s="44"/>
      <c r="I268" s="44"/>
    </row>
    <row r="269" spans="1:9" s="196" customFormat="1" ht="39.950000000000003" customHeight="1" outlineLevel="2">
      <c r="A269" s="553" t="s">
        <v>2964</v>
      </c>
      <c r="B269" s="530" t="s">
        <v>2965</v>
      </c>
      <c r="C269" s="530" t="s">
        <v>2966</v>
      </c>
      <c r="D269" s="555" t="s">
        <v>2841</v>
      </c>
      <c r="E269" s="555" t="s">
        <v>2842</v>
      </c>
      <c r="F269" s="44"/>
      <c r="G269" s="44"/>
      <c r="H269" s="44"/>
      <c r="I269" s="44"/>
    </row>
    <row r="270" spans="1:9" s="196" customFormat="1" ht="39.950000000000003" customHeight="1" outlineLevel="2">
      <c r="A270" s="553" t="s">
        <v>2967</v>
      </c>
      <c r="B270" s="530" t="s">
        <v>2968</v>
      </c>
      <c r="C270" s="530" t="s">
        <v>2969</v>
      </c>
      <c r="D270" s="555" t="s">
        <v>2841</v>
      </c>
      <c r="E270" s="555" t="s">
        <v>2842</v>
      </c>
      <c r="F270" s="44"/>
      <c r="G270" s="44"/>
      <c r="H270" s="44"/>
      <c r="I270" s="44"/>
    </row>
    <row r="271" spans="1:9" s="196" customFormat="1" ht="39.950000000000003" customHeight="1" outlineLevel="2">
      <c r="A271" s="553" t="s">
        <v>2970</v>
      </c>
      <c r="B271" s="530" t="s">
        <v>2971</v>
      </c>
      <c r="C271" s="530" t="s">
        <v>2972</v>
      </c>
      <c r="D271" s="555" t="s">
        <v>2973</v>
      </c>
      <c r="E271" s="555" t="s">
        <v>2848</v>
      </c>
      <c r="F271" s="44"/>
      <c r="G271" s="44"/>
      <c r="H271" s="44"/>
      <c r="I271" s="44"/>
    </row>
    <row r="272" spans="1:9" s="196" customFormat="1" ht="39.950000000000003" customHeight="1" outlineLevel="2">
      <c r="A272" s="553" t="s">
        <v>2974</v>
      </c>
      <c r="B272" s="530" t="s">
        <v>2975</v>
      </c>
      <c r="C272" s="530" t="s">
        <v>2976</v>
      </c>
      <c r="D272" s="555" t="s">
        <v>2841</v>
      </c>
      <c r="E272" s="555" t="s">
        <v>2842</v>
      </c>
      <c r="F272" s="44"/>
      <c r="G272" s="44"/>
      <c r="H272" s="44"/>
      <c r="I272" s="44"/>
    </row>
    <row r="273" spans="1:9" s="196" customFormat="1" ht="39.950000000000003" customHeight="1" outlineLevel="2">
      <c r="A273" s="553" t="s">
        <v>2977</v>
      </c>
      <c r="B273" s="530" t="s">
        <v>2978</v>
      </c>
      <c r="C273" s="530" t="s">
        <v>2979</v>
      </c>
      <c r="D273" s="555" t="s">
        <v>2841</v>
      </c>
      <c r="E273" s="555" t="s">
        <v>2842</v>
      </c>
      <c r="F273" s="44"/>
      <c r="G273" s="44"/>
      <c r="H273" s="44"/>
      <c r="I273" s="44"/>
    </row>
    <row r="274" spans="1:9" s="196" customFormat="1" ht="39.950000000000003" customHeight="1" outlineLevel="2">
      <c r="A274" s="553" t="s">
        <v>2980</v>
      </c>
      <c r="B274" s="530" t="s">
        <v>2981</v>
      </c>
      <c r="C274" s="530" t="s">
        <v>2972</v>
      </c>
      <c r="D274" s="555" t="s">
        <v>2620</v>
      </c>
      <c r="E274" s="555" t="s">
        <v>2848</v>
      </c>
      <c r="F274" s="44"/>
      <c r="G274" s="44"/>
      <c r="H274" s="44"/>
      <c r="I274" s="44"/>
    </row>
    <row r="275" spans="1:9" s="196" customFormat="1" ht="39.950000000000003" customHeight="1" outlineLevel="2">
      <c r="A275" s="553" t="s">
        <v>2125</v>
      </c>
      <c r="B275" s="557" t="s">
        <v>2982</v>
      </c>
      <c r="C275" s="530" t="s">
        <v>2785</v>
      </c>
      <c r="D275" s="555" t="s">
        <v>2786</v>
      </c>
      <c r="E275" s="555" t="s">
        <v>2680</v>
      </c>
      <c r="F275" s="44"/>
      <c r="G275" s="44"/>
      <c r="H275" s="44"/>
      <c r="I275" s="44"/>
    </row>
    <row r="276" spans="1:9" s="196" customFormat="1" ht="39.950000000000003" customHeight="1" outlineLevel="2">
      <c r="A276" s="553" t="s">
        <v>2983</v>
      </c>
      <c r="B276" s="530" t="s">
        <v>2984</v>
      </c>
      <c r="C276" s="530" t="s">
        <v>2985</v>
      </c>
      <c r="D276" s="555" t="s">
        <v>2986</v>
      </c>
      <c r="E276" s="555" t="s">
        <v>2987</v>
      </c>
      <c r="F276" s="44"/>
      <c r="G276" s="44"/>
      <c r="H276" s="44"/>
      <c r="I276" s="44"/>
    </row>
    <row r="277" spans="1:9" s="196" customFormat="1" ht="39.950000000000003" customHeight="1" outlineLevel="2">
      <c r="A277" s="553" t="s">
        <v>2988</v>
      </c>
      <c r="B277" s="530" t="s">
        <v>2989</v>
      </c>
      <c r="C277" s="530" t="s">
        <v>2985</v>
      </c>
      <c r="D277" s="555" t="s">
        <v>2990</v>
      </c>
      <c r="E277" s="555" t="s">
        <v>2987</v>
      </c>
      <c r="F277" s="44"/>
      <c r="G277" s="44"/>
      <c r="H277" s="44"/>
      <c r="I277" s="44"/>
    </row>
    <row r="278" spans="1:9" s="196" customFormat="1" ht="39.950000000000003" customHeight="1" outlineLevel="2">
      <c r="A278" s="553" t="s">
        <v>2128</v>
      </c>
      <c r="B278" s="530" t="s">
        <v>2991</v>
      </c>
      <c r="C278" s="530" t="s">
        <v>2128</v>
      </c>
      <c r="D278" s="555" t="s">
        <v>2992</v>
      </c>
      <c r="E278" s="555" t="s">
        <v>2993</v>
      </c>
      <c r="F278" s="44"/>
      <c r="G278" s="44"/>
      <c r="H278" s="44"/>
      <c r="I278" s="44"/>
    </row>
    <row r="279" spans="1:9" s="196" customFormat="1" ht="49.5" customHeight="1" outlineLevel="2">
      <c r="A279" s="553" t="s">
        <v>2994</v>
      </c>
      <c r="B279" s="557" t="s">
        <v>2995</v>
      </c>
      <c r="C279" s="530" t="s">
        <v>2785</v>
      </c>
      <c r="D279" s="555" t="s">
        <v>2786</v>
      </c>
      <c r="E279" s="555" t="s">
        <v>2996</v>
      </c>
      <c r="F279" s="44"/>
      <c r="G279" s="44"/>
      <c r="H279" s="44"/>
      <c r="I279" s="44"/>
    </row>
    <row r="280" spans="1:9" s="196" customFormat="1" ht="39.950000000000003" customHeight="1" outlineLevel="2">
      <c r="A280" s="553" t="s">
        <v>2997</v>
      </c>
      <c r="B280" s="557" t="s">
        <v>2998</v>
      </c>
      <c r="C280" s="530" t="s">
        <v>2785</v>
      </c>
      <c r="D280" s="555" t="s">
        <v>2786</v>
      </c>
      <c r="E280" s="555" t="s">
        <v>2680</v>
      </c>
      <c r="F280" s="44"/>
      <c r="G280" s="44"/>
      <c r="H280" s="44"/>
      <c r="I280" s="44"/>
    </row>
    <row r="281" spans="1:9" s="196" customFormat="1" ht="39.950000000000003" customHeight="1" outlineLevel="2">
      <c r="A281" s="553" t="s">
        <v>2143</v>
      </c>
      <c r="B281" s="557" t="s">
        <v>2999</v>
      </c>
      <c r="C281" s="530" t="s">
        <v>2785</v>
      </c>
      <c r="D281" s="555" t="s">
        <v>2786</v>
      </c>
      <c r="E281" s="555" t="s">
        <v>2680</v>
      </c>
      <c r="F281" s="44"/>
      <c r="G281" s="44"/>
      <c r="H281" s="44"/>
      <c r="I281" s="44"/>
    </row>
    <row r="282" spans="1:9" s="196" customFormat="1" ht="39.950000000000003" customHeight="1" outlineLevel="2">
      <c r="A282" s="553" t="s">
        <v>2140</v>
      </c>
      <c r="B282" s="557" t="s">
        <v>3000</v>
      </c>
      <c r="C282" s="530" t="s">
        <v>2785</v>
      </c>
      <c r="D282" s="555" t="s">
        <v>2786</v>
      </c>
      <c r="E282" s="555" t="s">
        <v>2680</v>
      </c>
      <c r="F282" s="44"/>
      <c r="G282" s="44"/>
      <c r="H282" s="44"/>
      <c r="I282" s="44"/>
    </row>
    <row r="283" spans="1:9" s="196" customFormat="1" ht="49.5" customHeight="1" outlineLevel="2">
      <c r="A283" s="553" t="s">
        <v>2145</v>
      </c>
      <c r="B283" s="557" t="s">
        <v>3001</v>
      </c>
      <c r="C283" s="530" t="s">
        <v>2785</v>
      </c>
      <c r="D283" s="555" t="s">
        <v>2786</v>
      </c>
      <c r="E283" s="555" t="s">
        <v>2680</v>
      </c>
      <c r="F283" s="44"/>
      <c r="G283" s="44"/>
      <c r="H283" s="44"/>
      <c r="I283" s="44"/>
    </row>
    <row r="284" spans="1:9" s="196" customFormat="1" ht="59.25" customHeight="1" outlineLevel="2">
      <c r="A284" s="553" t="s">
        <v>2147</v>
      </c>
      <c r="B284" s="557" t="s">
        <v>3002</v>
      </c>
      <c r="C284" s="530" t="s">
        <v>2785</v>
      </c>
      <c r="D284" s="555" t="s">
        <v>2786</v>
      </c>
      <c r="E284" s="555" t="s">
        <v>2680</v>
      </c>
      <c r="F284" s="44"/>
      <c r="G284" s="44"/>
      <c r="H284" s="44"/>
      <c r="I284" s="44"/>
    </row>
    <row r="285" spans="1:9" s="196" customFormat="1" ht="49.5" customHeight="1" outlineLevel="2">
      <c r="A285" s="553" t="s">
        <v>3003</v>
      </c>
      <c r="B285" s="557" t="s">
        <v>3004</v>
      </c>
      <c r="C285" s="530" t="s">
        <v>2785</v>
      </c>
      <c r="D285" s="555" t="s">
        <v>2786</v>
      </c>
      <c r="E285" s="555" t="s">
        <v>2680</v>
      </c>
      <c r="F285" s="44"/>
      <c r="G285" s="44"/>
      <c r="H285" s="44"/>
      <c r="I285" s="44"/>
    </row>
    <row r="286" spans="1:9" s="196" customFormat="1" ht="39.950000000000003" customHeight="1" outlineLevel="2">
      <c r="A286" s="553" t="s">
        <v>3005</v>
      </c>
      <c r="B286" s="530" t="s">
        <v>3006</v>
      </c>
      <c r="C286" s="530" t="s">
        <v>3007</v>
      </c>
      <c r="D286" s="555" t="s">
        <v>3008</v>
      </c>
      <c r="E286" s="555" t="s">
        <v>2547</v>
      </c>
      <c r="F286" s="44"/>
      <c r="G286" s="44"/>
      <c r="H286" s="44"/>
      <c r="I286" s="44"/>
    </row>
    <row r="287" spans="1:9" s="196" customFormat="1" ht="49.5" customHeight="1" outlineLevel="2">
      <c r="A287" s="553" t="s">
        <v>2099</v>
      </c>
      <c r="B287" s="557" t="s">
        <v>3009</v>
      </c>
      <c r="C287" s="530" t="s">
        <v>2101</v>
      </c>
      <c r="D287" s="555" t="s">
        <v>3010</v>
      </c>
      <c r="E287" s="555" t="s">
        <v>2102</v>
      </c>
      <c r="F287" s="44"/>
      <c r="G287" s="44"/>
      <c r="H287" s="44"/>
      <c r="I287" s="44"/>
    </row>
    <row r="288" spans="1:9" s="196" customFormat="1" ht="39.950000000000003" customHeight="1" outlineLevel="2">
      <c r="A288" s="553" t="s">
        <v>1858</v>
      </c>
      <c r="B288" s="530" t="s">
        <v>2771</v>
      </c>
      <c r="C288" s="530" t="s">
        <v>2769</v>
      </c>
      <c r="D288" s="555" t="s">
        <v>2769</v>
      </c>
      <c r="E288" s="555" t="s">
        <v>2772</v>
      </c>
      <c r="F288" s="44"/>
      <c r="G288" s="44"/>
      <c r="H288" s="44"/>
      <c r="I288" s="44"/>
    </row>
    <row r="289" spans="1:9" s="196" customFormat="1" ht="39.950000000000003" customHeight="1" outlineLevel="2">
      <c r="A289" s="553" t="s">
        <v>1860</v>
      </c>
      <c r="B289" s="530" t="s">
        <v>2771</v>
      </c>
      <c r="C289" s="530" t="s">
        <v>2769</v>
      </c>
      <c r="D289" s="555" t="s">
        <v>2769</v>
      </c>
      <c r="E289" s="555" t="s">
        <v>2772</v>
      </c>
      <c r="F289" s="44"/>
      <c r="G289" s="44"/>
      <c r="H289" s="44"/>
      <c r="I289" s="44"/>
    </row>
    <row r="290" spans="1:9" s="196" customFormat="1" ht="39.950000000000003" customHeight="1" outlineLevel="2">
      <c r="A290" s="553" t="s">
        <v>1862</v>
      </c>
      <c r="B290" s="530" t="s">
        <v>2771</v>
      </c>
      <c r="C290" s="530" t="s">
        <v>2769</v>
      </c>
      <c r="D290" s="555" t="s">
        <v>2769</v>
      </c>
      <c r="E290" s="555" t="s">
        <v>2772</v>
      </c>
      <c r="F290" s="44"/>
      <c r="G290" s="44"/>
      <c r="H290" s="44"/>
      <c r="I290" s="44"/>
    </row>
    <row r="291" spans="1:9" s="196" customFormat="1" ht="39.950000000000003" customHeight="1" outlineLevel="2">
      <c r="A291" s="553" t="s">
        <v>1864</v>
      </c>
      <c r="B291" s="530" t="s">
        <v>2771</v>
      </c>
      <c r="C291" s="530" t="s">
        <v>2769</v>
      </c>
      <c r="D291" s="555" t="s">
        <v>2769</v>
      </c>
      <c r="E291" s="555" t="s">
        <v>2772</v>
      </c>
      <c r="F291" s="44"/>
      <c r="G291" s="44"/>
      <c r="H291" s="44"/>
      <c r="I291" s="44"/>
    </row>
    <row r="292" spans="1:9" s="196" customFormat="1" ht="39.950000000000003" customHeight="1" outlineLevel="2">
      <c r="A292" s="553" t="s">
        <v>3011</v>
      </c>
      <c r="B292" s="557" t="s">
        <v>3012</v>
      </c>
      <c r="C292" s="530" t="s">
        <v>2785</v>
      </c>
      <c r="D292" s="555" t="s">
        <v>2786</v>
      </c>
      <c r="E292" s="555" t="s">
        <v>2680</v>
      </c>
      <c r="F292" s="44"/>
      <c r="G292" s="44"/>
      <c r="H292" s="44"/>
      <c r="I292" s="44"/>
    </row>
    <row r="293" spans="1:9" s="196" customFormat="1" ht="49.5" customHeight="1" outlineLevel="2">
      <c r="A293" s="553" t="s">
        <v>2608</v>
      </c>
      <c r="B293" s="599" t="s">
        <v>2609</v>
      </c>
      <c r="C293" s="530" t="s">
        <v>2610</v>
      </c>
      <c r="D293" s="555" t="s">
        <v>2611</v>
      </c>
      <c r="E293" s="555" t="s">
        <v>2532</v>
      </c>
      <c r="F293" s="44"/>
      <c r="G293" s="44"/>
      <c r="H293" s="44"/>
      <c r="I293" s="44"/>
    </row>
    <row r="294" spans="1:9" s="196" customFormat="1" ht="39.950000000000003" customHeight="1" outlineLevel="2">
      <c r="A294" s="553" t="s">
        <v>1549</v>
      </c>
      <c r="B294" s="530" t="s">
        <v>2688</v>
      </c>
      <c r="C294" s="557" t="s">
        <v>1518</v>
      </c>
      <c r="D294" s="555" t="s">
        <v>1518</v>
      </c>
      <c r="E294" s="555" t="s">
        <v>2532</v>
      </c>
      <c r="F294" s="44"/>
      <c r="G294" s="44"/>
      <c r="H294" s="44"/>
      <c r="I294" s="44"/>
    </row>
    <row r="295" spans="1:9" ht="39.950000000000003" customHeight="1" outlineLevel="1">
      <c r="A295" s="566" t="s">
        <v>1505</v>
      </c>
      <c r="B295" s="530" t="s">
        <v>3013</v>
      </c>
      <c r="C295" s="557" t="s">
        <v>2569</v>
      </c>
      <c r="D295" s="555" t="s">
        <v>2569</v>
      </c>
      <c r="E295" s="596" t="s">
        <v>2659</v>
      </c>
      <c r="F295" s="95"/>
      <c r="G295" s="95"/>
      <c r="H295" s="95"/>
      <c r="I295" s="95"/>
    </row>
    <row r="296" spans="1:9" s="196" customFormat="1" ht="102" customHeight="1" outlineLevel="2" thickBot="1">
      <c r="A296" s="565" t="s">
        <v>3014</v>
      </c>
      <c r="B296" s="549" t="s">
        <v>3015</v>
      </c>
      <c r="C296" s="550"/>
      <c r="D296" s="611"/>
      <c r="E296" s="611"/>
      <c r="F296" s="44"/>
      <c r="G296" s="44"/>
      <c r="H296" s="44"/>
      <c r="I296" s="44"/>
    </row>
    <row r="297" spans="1:9" s="196" customFormat="1" ht="39.950000000000003" customHeight="1" outlineLevel="2">
      <c r="A297" s="566" t="s">
        <v>2343</v>
      </c>
      <c r="B297" s="530" t="s">
        <v>3016</v>
      </c>
      <c r="C297" s="530" t="s">
        <v>2952</v>
      </c>
      <c r="D297" s="555" t="s">
        <v>2953</v>
      </c>
      <c r="E297" s="555" t="s">
        <v>2539</v>
      </c>
      <c r="F297" s="44"/>
      <c r="G297" s="44"/>
      <c r="H297" s="44"/>
      <c r="I297" s="44"/>
    </row>
    <row r="298" spans="1:9" s="196" customFormat="1" ht="39.950000000000003" customHeight="1" outlineLevel="2">
      <c r="A298" s="566" t="s">
        <v>3017</v>
      </c>
      <c r="B298" s="530" t="s">
        <v>3018</v>
      </c>
      <c r="C298" s="530" t="s">
        <v>3019</v>
      </c>
      <c r="D298" s="555" t="s">
        <v>3020</v>
      </c>
      <c r="E298" s="555" t="s">
        <v>2539</v>
      </c>
      <c r="F298" s="44"/>
      <c r="G298" s="44"/>
      <c r="H298" s="44"/>
      <c r="I298" s="44"/>
    </row>
    <row r="299" spans="1:9" s="196" customFormat="1" ht="39.950000000000003" customHeight="1" outlineLevel="2">
      <c r="A299" s="566" t="s">
        <v>2164</v>
      </c>
      <c r="B299" s="557" t="s">
        <v>3021</v>
      </c>
      <c r="C299" s="530" t="s">
        <v>2166</v>
      </c>
      <c r="D299" s="555" t="s">
        <v>2841</v>
      </c>
      <c r="E299" s="555" t="s">
        <v>2842</v>
      </c>
      <c r="F299" s="44"/>
      <c r="G299" s="44"/>
      <c r="H299" s="44"/>
      <c r="I299" s="44"/>
    </row>
    <row r="300" spans="1:9" s="196" customFormat="1" ht="39.950000000000003" customHeight="1" outlineLevel="2">
      <c r="A300" s="566" t="s">
        <v>2168</v>
      </c>
      <c r="B300" s="557" t="s">
        <v>3022</v>
      </c>
      <c r="C300" s="530" t="s">
        <v>3023</v>
      </c>
      <c r="D300" s="555" t="s">
        <v>3024</v>
      </c>
      <c r="E300" s="555" t="s">
        <v>3025</v>
      </c>
      <c r="F300" s="44"/>
      <c r="G300" s="44"/>
      <c r="H300" s="44"/>
      <c r="I300" s="44"/>
    </row>
    <row r="301" spans="1:9" s="196" customFormat="1" ht="49.5" customHeight="1" outlineLevel="2">
      <c r="A301" s="566" t="s">
        <v>2172</v>
      </c>
      <c r="B301" s="530" t="s">
        <v>3026</v>
      </c>
      <c r="C301" s="530" t="s">
        <v>3027</v>
      </c>
      <c r="D301" s="555" t="s">
        <v>3028</v>
      </c>
      <c r="E301" s="555" t="s">
        <v>2622</v>
      </c>
      <c r="F301" s="44"/>
      <c r="G301" s="44"/>
      <c r="H301" s="44"/>
      <c r="I301" s="44"/>
    </row>
    <row r="302" spans="1:9" s="196" customFormat="1" ht="42" customHeight="1" outlineLevel="2">
      <c r="A302" s="566" t="s">
        <v>2302</v>
      </c>
      <c r="B302" s="530" t="s">
        <v>2768</v>
      </c>
      <c r="C302" s="530" t="s">
        <v>2769</v>
      </c>
      <c r="D302" s="555" t="s">
        <v>2769</v>
      </c>
      <c r="E302" s="555" t="s">
        <v>2770</v>
      </c>
      <c r="F302" s="44"/>
      <c r="G302" s="44"/>
      <c r="H302" s="44"/>
      <c r="I302" s="44"/>
    </row>
    <row r="303" spans="1:9" s="196" customFormat="1" ht="36.75" customHeight="1" outlineLevel="2">
      <c r="A303" s="566" t="s">
        <v>2177</v>
      </c>
      <c r="B303" s="530" t="s">
        <v>3029</v>
      </c>
      <c r="C303" s="530" t="s">
        <v>2666</v>
      </c>
      <c r="D303" s="555" t="s">
        <v>2667</v>
      </c>
      <c r="E303" s="555" t="s">
        <v>2532</v>
      </c>
      <c r="F303" s="44"/>
      <c r="G303" s="44"/>
      <c r="H303" s="44"/>
      <c r="I303" s="44"/>
    </row>
    <row r="304" spans="1:9" s="196" customFormat="1" ht="54.75" customHeight="1" outlineLevel="2">
      <c r="A304" s="566" t="s">
        <v>3030</v>
      </c>
      <c r="B304" s="530" t="s">
        <v>3031</v>
      </c>
      <c r="C304" s="530" t="s">
        <v>2769</v>
      </c>
      <c r="D304" s="555" t="s">
        <v>2769</v>
      </c>
      <c r="E304" s="555" t="s">
        <v>2770</v>
      </c>
      <c r="F304" s="44"/>
      <c r="G304" s="44"/>
      <c r="H304" s="44"/>
      <c r="I304" s="44"/>
    </row>
    <row r="305" spans="1:9" s="196" customFormat="1" ht="39.950000000000003" customHeight="1" outlineLevel="2">
      <c r="A305" s="566" t="s">
        <v>2180</v>
      </c>
      <c r="B305" s="530" t="s">
        <v>3032</v>
      </c>
      <c r="C305" s="530" t="s">
        <v>3033</v>
      </c>
      <c r="D305" s="555" t="s">
        <v>3034</v>
      </c>
      <c r="E305" s="555" t="s">
        <v>2652</v>
      </c>
      <c r="F305" s="44"/>
      <c r="G305" s="44"/>
      <c r="H305" s="44"/>
      <c r="I305" s="44"/>
    </row>
    <row r="306" spans="1:9" s="196" customFormat="1" ht="39.950000000000003" customHeight="1" outlineLevel="2">
      <c r="A306" s="566" t="s">
        <v>3035</v>
      </c>
      <c r="B306" s="530" t="s">
        <v>3036</v>
      </c>
      <c r="C306" s="530" t="s">
        <v>3037</v>
      </c>
      <c r="D306" s="555" t="s">
        <v>3038</v>
      </c>
      <c r="E306" s="555" t="s">
        <v>2652</v>
      </c>
      <c r="F306" s="44"/>
      <c r="G306" s="44"/>
      <c r="H306" s="44"/>
      <c r="I306" s="44"/>
    </row>
    <row r="307" spans="1:9" s="196" customFormat="1" ht="39.950000000000003" customHeight="1" outlineLevel="2">
      <c r="A307" s="566" t="s">
        <v>3039</v>
      </c>
      <c r="B307" s="530" t="s">
        <v>3040</v>
      </c>
      <c r="C307" s="530" t="s">
        <v>3041</v>
      </c>
      <c r="D307" s="555" t="s">
        <v>3042</v>
      </c>
      <c r="E307" s="555" t="s">
        <v>3043</v>
      </c>
      <c r="F307" s="44"/>
      <c r="G307" s="44"/>
      <c r="H307" s="44"/>
      <c r="I307" s="44"/>
    </row>
    <row r="308" spans="1:9" s="196" customFormat="1" ht="39.950000000000003" customHeight="1" outlineLevel="2">
      <c r="A308" s="566" t="s">
        <v>2184</v>
      </c>
      <c r="B308" s="530" t="s">
        <v>3044</v>
      </c>
      <c r="C308" s="530" t="s">
        <v>3045</v>
      </c>
      <c r="D308" s="555" t="s">
        <v>3046</v>
      </c>
      <c r="E308" s="555" t="s">
        <v>3047</v>
      </c>
      <c r="F308" s="44"/>
      <c r="G308" s="44"/>
      <c r="H308" s="44"/>
      <c r="I308" s="44"/>
    </row>
    <row r="309" spans="1:9" s="196" customFormat="1" ht="39.950000000000003" customHeight="1" outlineLevel="2">
      <c r="A309" s="566" t="s">
        <v>2188</v>
      </c>
      <c r="B309" s="530" t="s">
        <v>3048</v>
      </c>
      <c r="C309" s="530" t="s">
        <v>2190</v>
      </c>
      <c r="D309" s="555" t="s">
        <v>3049</v>
      </c>
      <c r="E309" s="555" t="s">
        <v>3047</v>
      </c>
      <c r="F309" s="44"/>
      <c r="G309" s="44"/>
      <c r="H309" s="44"/>
      <c r="I309" s="44"/>
    </row>
    <row r="310" spans="1:9" s="196" customFormat="1" ht="39.950000000000003" customHeight="1" outlineLevel="2">
      <c r="A310" s="566" t="s">
        <v>2192</v>
      </c>
      <c r="B310" s="557" t="s">
        <v>3050</v>
      </c>
      <c r="C310" s="530" t="s">
        <v>2194</v>
      </c>
      <c r="D310" s="555" t="s">
        <v>3051</v>
      </c>
      <c r="E310" s="555" t="s">
        <v>2554</v>
      </c>
      <c r="F310" s="44"/>
      <c r="G310" s="44"/>
      <c r="H310" s="44"/>
      <c r="I310" s="44"/>
    </row>
    <row r="311" spans="1:9" s="196" customFormat="1" ht="39.950000000000003" customHeight="1" outlineLevel="2">
      <c r="A311" s="566" t="s">
        <v>3052</v>
      </c>
      <c r="B311" s="557" t="s">
        <v>3053</v>
      </c>
      <c r="C311" s="530" t="s">
        <v>2962</v>
      </c>
      <c r="D311" s="555" t="s">
        <v>2963</v>
      </c>
      <c r="E311" s="555" t="s">
        <v>2594</v>
      </c>
      <c r="F311" s="44"/>
      <c r="G311" s="44"/>
      <c r="H311" s="44"/>
      <c r="I311" s="44"/>
    </row>
    <row r="312" spans="1:9" s="196" customFormat="1" ht="39.950000000000003" customHeight="1" outlineLevel="2">
      <c r="A312" s="566" t="s">
        <v>2196</v>
      </c>
      <c r="B312" s="530" t="s">
        <v>3054</v>
      </c>
      <c r="C312" s="530" t="s">
        <v>2198</v>
      </c>
      <c r="D312" s="555" t="s">
        <v>2559</v>
      </c>
      <c r="E312" s="555" t="s">
        <v>2532</v>
      </c>
      <c r="F312" s="44"/>
      <c r="G312" s="44"/>
      <c r="H312" s="44"/>
      <c r="I312" s="44"/>
    </row>
    <row r="313" spans="1:9" s="196" customFormat="1" ht="69.75" customHeight="1" outlineLevel="2">
      <c r="A313" s="566" t="s">
        <v>3055</v>
      </c>
      <c r="B313" s="530" t="s">
        <v>3056</v>
      </c>
      <c r="C313" s="530" t="s">
        <v>3057</v>
      </c>
      <c r="D313" s="555" t="s">
        <v>3058</v>
      </c>
      <c r="E313" s="555" t="s">
        <v>3059</v>
      </c>
      <c r="F313" s="44"/>
      <c r="G313" s="44"/>
      <c r="H313" s="44"/>
      <c r="I313" s="44"/>
    </row>
    <row r="314" spans="1:9" s="196" customFormat="1" ht="39.950000000000003" customHeight="1" outlineLevel="2">
      <c r="A314" s="566" t="s">
        <v>3060</v>
      </c>
      <c r="B314" s="530" t="s">
        <v>3061</v>
      </c>
      <c r="C314" s="530" t="s">
        <v>3062</v>
      </c>
      <c r="D314" s="555" t="s">
        <v>2841</v>
      </c>
      <c r="E314" s="555" t="s">
        <v>2842</v>
      </c>
      <c r="F314" s="44"/>
      <c r="G314" s="44"/>
      <c r="H314" s="44"/>
      <c r="I314" s="44"/>
    </row>
    <row r="315" spans="1:9" s="616" customFormat="1" ht="46.5" customHeight="1" outlineLevel="2">
      <c r="A315" s="566" t="s">
        <v>2099</v>
      </c>
      <c r="B315" s="557" t="s">
        <v>3009</v>
      </c>
      <c r="C315" s="530" t="s">
        <v>3063</v>
      </c>
      <c r="D315" s="555" t="s">
        <v>3010</v>
      </c>
      <c r="E315" s="555" t="s">
        <v>2855</v>
      </c>
      <c r="F315" s="525"/>
      <c r="G315" s="525"/>
      <c r="H315" s="525"/>
      <c r="I315" s="525"/>
    </row>
    <row r="316" spans="1:9" s="196" customFormat="1" ht="34.5" customHeight="1" outlineLevel="2">
      <c r="A316" s="566" t="s">
        <v>2200</v>
      </c>
      <c r="B316" s="557" t="s">
        <v>3064</v>
      </c>
      <c r="C316" s="557" t="s">
        <v>3065</v>
      </c>
      <c r="D316" s="585" t="s">
        <v>3066</v>
      </c>
      <c r="E316" s="585" t="s">
        <v>2751</v>
      </c>
      <c r="F316" s="44"/>
      <c r="G316" s="44"/>
      <c r="H316" s="44"/>
      <c r="I316" s="44"/>
    </row>
    <row r="317" spans="1:9" ht="45.75" customHeight="1" outlineLevel="1">
      <c r="A317" s="566" t="s">
        <v>3067</v>
      </c>
      <c r="B317" s="530" t="s">
        <v>3068</v>
      </c>
      <c r="C317" s="530" t="s">
        <v>3069</v>
      </c>
      <c r="D317" s="555" t="s">
        <v>3070</v>
      </c>
      <c r="E317" s="555" t="s">
        <v>3071</v>
      </c>
      <c r="F317" s="95"/>
      <c r="G317" s="95"/>
      <c r="H317" s="95"/>
      <c r="I317" s="95"/>
    </row>
    <row r="318" spans="1:9" ht="95.25" customHeight="1" outlineLevel="1" thickBot="1">
      <c r="A318" s="565" t="s">
        <v>3072</v>
      </c>
      <c r="B318" s="549" t="s">
        <v>3073</v>
      </c>
      <c r="C318" s="550"/>
      <c r="D318" s="611"/>
      <c r="E318" s="611"/>
      <c r="F318" s="95"/>
      <c r="G318" s="95"/>
      <c r="H318" s="95"/>
      <c r="I318" s="95"/>
    </row>
    <row r="319" spans="1:9" s="196" customFormat="1" ht="39.950000000000003" customHeight="1" outlineLevel="2">
      <c r="A319" s="566" t="s">
        <v>2343</v>
      </c>
      <c r="B319" s="558" t="s">
        <v>3016</v>
      </c>
      <c r="C319" s="530" t="s">
        <v>3074</v>
      </c>
      <c r="D319" s="555" t="s">
        <v>2953</v>
      </c>
      <c r="E319" s="555" t="s">
        <v>2539</v>
      </c>
      <c r="F319" s="44"/>
      <c r="G319" s="44"/>
      <c r="H319" s="44"/>
      <c r="I319" s="44"/>
    </row>
    <row r="320" spans="1:9" s="196" customFormat="1" ht="39.950000000000003" customHeight="1" outlineLevel="2">
      <c r="A320" s="566" t="s">
        <v>2225</v>
      </c>
      <c r="B320" s="558" t="s">
        <v>3075</v>
      </c>
      <c r="C320" s="558" t="s">
        <v>3076</v>
      </c>
      <c r="D320" s="555" t="s">
        <v>2652</v>
      </c>
      <c r="E320" s="555" t="s">
        <v>2652</v>
      </c>
      <c r="F320" s="44"/>
      <c r="G320" s="44"/>
      <c r="H320" s="44"/>
      <c r="I320" s="44"/>
    </row>
    <row r="321" spans="1:9" s="196" customFormat="1" ht="39.950000000000003" customHeight="1" outlineLevel="2">
      <c r="A321" s="566" t="s">
        <v>2229</v>
      </c>
      <c r="B321" s="558" t="s">
        <v>2230</v>
      </c>
      <c r="C321" s="558" t="s">
        <v>2230</v>
      </c>
      <c r="D321" s="555" t="s">
        <v>3077</v>
      </c>
      <c r="E321" s="555" t="s">
        <v>2659</v>
      </c>
      <c r="F321" s="44"/>
      <c r="G321" s="44"/>
      <c r="H321" s="44"/>
      <c r="I321" s="44"/>
    </row>
    <row r="322" spans="1:9" ht="39.950000000000003" customHeight="1" outlineLevel="1">
      <c r="A322" s="566" t="s">
        <v>2232</v>
      </c>
      <c r="B322" s="558" t="s">
        <v>3078</v>
      </c>
      <c r="C322" s="558" t="s">
        <v>2341</v>
      </c>
      <c r="D322" s="555" t="s">
        <v>2679</v>
      </c>
      <c r="E322" s="555" t="s">
        <v>2680</v>
      </c>
      <c r="F322" s="95"/>
      <c r="G322" s="95"/>
      <c r="H322" s="95"/>
      <c r="I322" s="95"/>
    </row>
    <row r="323" spans="1:9" s="196" customFormat="1" ht="39.950000000000003" customHeight="1" outlineLevel="2">
      <c r="A323" s="566" t="s">
        <v>3079</v>
      </c>
      <c r="B323" s="558" t="s">
        <v>3080</v>
      </c>
      <c r="C323" s="558" t="s">
        <v>2569</v>
      </c>
      <c r="D323" s="555" t="s">
        <v>3081</v>
      </c>
      <c r="E323" s="555" t="s">
        <v>3082</v>
      </c>
      <c r="F323" s="44"/>
      <c r="G323" s="44"/>
      <c r="H323" s="44"/>
      <c r="I323" s="44"/>
    </row>
    <row r="324" spans="1:9" s="196" customFormat="1" ht="39.950000000000003" customHeight="1" outlineLevel="2">
      <c r="A324" s="566" t="s">
        <v>3017</v>
      </c>
      <c r="B324" s="558" t="s">
        <v>3083</v>
      </c>
      <c r="C324" s="558" t="s">
        <v>3019</v>
      </c>
      <c r="D324" s="555" t="s">
        <v>3020</v>
      </c>
      <c r="E324" s="555" t="s">
        <v>2539</v>
      </c>
      <c r="F324" s="44"/>
      <c r="G324" s="44"/>
      <c r="H324" s="44"/>
      <c r="I324" s="44"/>
    </row>
    <row r="325" spans="1:9" s="196" customFormat="1" ht="63" customHeight="1" outlineLevel="2">
      <c r="A325" s="566" t="s">
        <v>3055</v>
      </c>
      <c r="B325" s="558" t="s">
        <v>3084</v>
      </c>
      <c r="C325" s="558" t="s">
        <v>3085</v>
      </c>
      <c r="D325" s="555" t="s">
        <v>3086</v>
      </c>
      <c r="E325" s="555" t="s">
        <v>3059</v>
      </c>
      <c r="F325" s="44"/>
      <c r="G325" s="44"/>
      <c r="H325" s="44"/>
      <c r="I325" s="44"/>
    </row>
    <row r="326" spans="1:9" s="196" customFormat="1" ht="39.950000000000003" customHeight="1" outlineLevel="2">
      <c r="A326" s="566" t="s">
        <v>3060</v>
      </c>
      <c r="B326" s="558" t="s">
        <v>3087</v>
      </c>
      <c r="C326" s="558" t="s">
        <v>2841</v>
      </c>
      <c r="D326" s="555" t="s">
        <v>2841</v>
      </c>
      <c r="E326" s="555" t="s">
        <v>2842</v>
      </c>
      <c r="F326" s="44"/>
      <c r="G326" s="44"/>
      <c r="H326" s="44"/>
      <c r="I326" s="44"/>
    </row>
    <row r="327" spans="1:9" s="196" customFormat="1" ht="125.25" customHeight="1" outlineLevel="2" thickBot="1">
      <c r="A327" s="565" t="s">
        <v>3088</v>
      </c>
      <c r="B327" s="617" t="s">
        <v>3089</v>
      </c>
      <c r="C327" s="617"/>
      <c r="D327" s="611"/>
      <c r="E327" s="611"/>
      <c r="F327" s="44"/>
      <c r="G327" s="44"/>
      <c r="H327" s="44"/>
      <c r="I327" s="44"/>
    </row>
    <row r="328" spans="1:9" s="196" customFormat="1" ht="51.75" customHeight="1" outlineLevel="2">
      <c r="A328" s="242" t="s">
        <v>2343</v>
      </c>
      <c r="B328" s="530" t="s">
        <v>2951</v>
      </c>
      <c r="C328" s="530" t="s">
        <v>2952</v>
      </c>
      <c r="D328" s="555" t="s">
        <v>2953</v>
      </c>
      <c r="E328" s="555" t="s">
        <v>2539</v>
      </c>
      <c r="F328" s="44"/>
      <c r="G328" s="44"/>
      <c r="H328" s="44"/>
      <c r="I328" s="44"/>
    </row>
    <row r="329" spans="1:9" s="196" customFormat="1" ht="48.75" customHeight="1" outlineLevel="2">
      <c r="A329" s="242" t="s">
        <v>2237</v>
      </c>
      <c r="B329" s="530" t="s">
        <v>3090</v>
      </c>
      <c r="C329" s="530" t="s">
        <v>3091</v>
      </c>
      <c r="D329" s="555" t="s">
        <v>3091</v>
      </c>
      <c r="E329" s="555" t="s">
        <v>3092</v>
      </c>
      <c r="F329" s="44"/>
      <c r="G329" s="44"/>
      <c r="H329" s="44"/>
      <c r="I329" s="44"/>
    </row>
    <row r="330" spans="1:9" s="196" customFormat="1" ht="36" customHeight="1" outlineLevel="2">
      <c r="A330" s="242" t="s">
        <v>2239</v>
      </c>
      <c r="B330" s="598" t="s">
        <v>3093</v>
      </c>
      <c r="C330" s="530" t="s">
        <v>2785</v>
      </c>
      <c r="D330" s="555" t="s">
        <v>2786</v>
      </c>
      <c r="E330" s="555" t="s">
        <v>3094</v>
      </c>
      <c r="F330" s="44"/>
      <c r="G330" s="44"/>
      <c r="H330" s="44"/>
      <c r="I330" s="44"/>
    </row>
    <row r="331" spans="1:9" s="196" customFormat="1" ht="96" customHeight="1" outlineLevel="2" thickBot="1">
      <c r="A331" s="565" t="s">
        <v>3095</v>
      </c>
      <c r="B331" s="617" t="s">
        <v>3096</v>
      </c>
      <c r="C331" s="617"/>
      <c r="D331" s="611"/>
      <c r="E331" s="611"/>
      <c r="F331" s="44"/>
      <c r="G331" s="44"/>
      <c r="H331" s="44"/>
      <c r="I331" s="44"/>
    </row>
    <row r="332" spans="1:9" s="196" customFormat="1" ht="39.950000000000003" customHeight="1" outlineLevel="2">
      <c r="A332" s="242" t="s">
        <v>3097</v>
      </c>
      <c r="B332" s="530" t="s">
        <v>3098</v>
      </c>
      <c r="C332" s="530" t="s">
        <v>3099</v>
      </c>
      <c r="D332" s="555" t="s">
        <v>3100</v>
      </c>
      <c r="E332" s="555" t="s">
        <v>2539</v>
      </c>
      <c r="F332" s="44"/>
      <c r="G332" s="44"/>
      <c r="H332" s="44"/>
      <c r="I332" s="44"/>
    </row>
    <row r="333" spans="1:9" s="196" customFormat="1" ht="39.950000000000003" customHeight="1" outlineLevel="2">
      <c r="A333" s="242" t="s">
        <v>2343</v>
      </c>
      <c r="B333" s="530" t="s">
        <v>3016</v>
      </c>
      <c r="C333" s="530" t="s">
        <v>3074</v>
      </c>
      <c r="D333" s="555" t="s">
        <v>2953</v>
      </c>
      <c r="E333" s="555" t="s">
        <v>2539</v>
      </c>
      <c r="F333" s="44"/>
      <c r="G333" s="44"/>
      <c r="H333" s="44"/>
      <c r="I333" s="44"/>
    </row>
    <row r="334" spans="1:9" s="196" customFormat="1" ht="60" customHeight="1" outlineLevel="2">
      <c r="A334" s="242" t="s">
        <v>3101</v>
      </c>
      <c r="B334" s="530" t="s">
        <v>3102</v>
      </c>
      <c r="C334" s="530" t="s">
        <v>3103</v>
      </c>
      <c r="D334" s="555" t="s">
        <v>3104</v>
      </c>
      <c r="E334" s="555" t="s">
        <v>2535</v>
      </c>
      <c r="F334" s="44"/>
      <c r="G334" s="44"/>
      <c r="H334" s="44"/>
      <c r="I334" s="44"/>
    </row>
    <row r="335" spans="1:9" s="196" customFormat="1" ht="39.950000000000003" customHeight="1" outlineLevel="2">
      <c r="A335" s="242" t="s">
        <v>3105</v>
      </c>
      <c r="B335" s="530" t="s">
        <v>3106</v>
      </c>
      <c r="C335" s="530" t="s">
        <v>3107</v>
      </c>
      <c r="D335" s="555" t="s">
        <v>3108</v>
      </c>
      <c r="E335" s="555" t="s">
        <v>2607</v>
      </c>
      <c r="F335" s="44"/>
      <c r="G335" s="44"/>
      <c r="H335" s="44"/>
      <c r="I335" s="44"/>
    </row>
    <row r="336" spans="1:9" ht="73.5" customHeight="1" outlineLevel="1">
      <c r="A336" s="242" t="s">
        <v>1932</v>
      </c>
      <c r="B336" s="530" t="s">
        <v>3109</v>
      </c>
      <c r="C336" s="530" t="s">
        <v>3110</v>
      </c>
      <c r="D336" s="555" t="s">
        <v>3111</v>
      </c>
      <c r="E336" s="555" t="s">
        <v>2539</v>
      </c>
      <c r="F336" s="95"/>
      <c r="G336" s="95"/>
      <c r="H336" s="95"/>
      <c r="I336" s="95"/>
    </row>
    <row r="337" spans="1:9" s="196" customFormat="1" ht="39.950000000000003" customHeight="1" outlineLevel="2">
      <c r="A337" s="242" t="s">
        <v>3112</v>
      </c>
      <c r="B337" s="530" t="s">
        <v>3113</v>
      </c>
      <c r="C337" s="530" t="s">
        <v>3114</v>
      </c>
      <c r="D337" s="555" t="s">
        <v>3115</v>
      </c>
      <c r="E337" s="555" t="s">
        <v>2539</v>
      </c>
      <c r="F337" s="44"/>
      <c r="G337" s="44"/>
      <c r="H337" s="44"/>
      <c r="I337" s="44"/>
    </row>
    <row r="338" spans="1:9" s="196" customFormat="1" ht="64.5" customHeight="1" outlineLevel="2">
      <c r="A338" s="242" t="s">
        <v>2208</v>
      </c>
      <c r="B338" s="530" t="s">
        <v>3116</v>
      </c>
      <c r="C338" s="530" t="s">
        <v>3117</v>
      </c>
      <c r="D338" s="555" t="s">
        <v>3118</v>
      </c>
      <c r="E338" s="555" t="s">
        <v>2652</v>
      </c>
      <c r="F338" s="44"/>
      <c r="G338" s="44"/>
      <c r="H338" s="44"/>
      <c r="I338" s="44"/>
    </row>
    <row r="339" spans="1:9" s="196" customFormat="1" ht="39.950000000000003" customHeight="1" outlineLevel="2">
      <c r="A339" s="242" t="s">
        <v>2211</v>
      </c>
      <c r="B339" s="530" t="s">
        <v>3119</v>
      </c>
      <c r="C339" s="557" t="s">
        <v>3120</v>
      </c>
      <c r="D339" s="555" t="s">
        <v>2841</v>
      </c>
      <c r="E339" s="555" t="s">
        <v>2842</v>
      </c>
      <c r="F339" s="44"/>
      <c r="G339" s="44"/>
      <c r="H339" s="44"/>
      <c r="I339" s="44"/>
    </row>
    <row r="340" spans="1:9" s="196" customFormat="1" ht="39.950000000000003" customHeight="1" outlineLevel="2">
      <c r="A340" s="242" t="s">
        <v>3060</v>
      </c>
      <c r="B340" s="530" t="s">
        <v>3121</v>
      </c>
      <c r="C340" s="557" t="s">
        <v>3062</v>
      </c>
      <c r="D340" s="555" t="s">
        <v>2841</v>
      </c>
      <c r="E340" s="555" t="s">
        <v>2842</v>
      </c>
      <c r="F340" s="44"/>
      <c r="G340" s="44"/>
      <c r="H340" s="44"/>
      <c r="I340" s="44"/>
    </row>
    <row r="341" spans="1:9" s="196" customFormat="1" ht="56.25" customHeight="1" outlineLevel="2">
      <c r="A341" s="242" t="s">
        <v>3122</v>
      </c>
      <c r="B341" s="530" t="s">
        <v>3123</v>
      </c>
      <c r="C341" s="557" t="s">
        <v>3124</v>
      </c>
      <c r="D341" s="555" t="s">
        <v>3124</v>
      </c>
      <c r="E341" s="555" t="s">
        <v>3125</v>
      </c>
      <c r="F341" s="44"/>
      <c r="G341" s="44"/>
      <c r="H341" s="44"/>
      <c r="I341" s="44"/>
    </row>
    <row r="342" spans="1:9" s="196" customFormat="1" ht="39.950000000000003" customHeight="1" outlineLevel="2">
      <c r="A342" s="242" t="s">
        <v>2219</v>
      </c>
      <c r="B342" s="530" t="s">
        <v>3126</v>
      </c>
      <c r="C342" s="530" t="s">
        <v>3127</v>
      </c>
      <c r="D342" s="555" t="s">
        <v>3128</v>
      </c>
      <c r="E342" s="555" t="s">
        <v>3129</v>
      </c>
      <c r="F342" s="44"/>
      <c r="G342" s="44"/>
      <c r="H342" s="44"/>
      <c r="I342" s="44"/>
    </row>
    <row r="343" spans="1:9" s="196" customFormat="1" ht="39.950000000000003" customHeight="1" outlineLevel="2">
      <c r="A343" s="242" t="s">
        <v>2222</v>
      </c>
      <c r="B343" s="530" t="s">
        <v>3130</v>
      </c>
      <c r="C343" s="530"/>
      <c r="D343" s="555" t="s">
        <v>3125</v>
      </c>
      <c r="E343" s="555" t="s">
        <v>3125</v>
      </c>
      <c r="F343" s="44"/>
      <c r="G343" s="44"/>
      <c r="H343" s="44"/>
      <c r="I343" s="44"/>
    </row>
    <row r="344" spans="1:9" s="196" customFormat="1" ht="39.950000000000003" customHeight="1" outlineLevel="2">
      <c r="A344" s="242" t="s">
        <v>3131</v>
      </c>
      <c r="B344" s="530" t="s">
        <v>3132</v>
      </c>
      <c r="C344" s="530" t="s">
        <v>3133</v>
      </c>
      <c r="D344" s="555" t="s">
        <v>3134</v>
      </c>
      <c r="E344" s="555" t="s">
        <v>3135</v>
      </c>
      <c r="F344" s="44"/>
      <c r="G344" s="44"/>
      <c r="H344" s="44"/>
      <c r="I344" s="44"/>
    </row>
    <row r="345" spans="1:9" s="196" customFormat="1" ht="69.75" customHeight="1" outlineLevel="2" thickBot="1">
      <c r="A345" s="565" t="s">
        <v>3136</v>
      </c>
      <c r="B345" s="617" t="s">
        <v>3137</v>
      </c>
      <c r="C345" s="617"/>
      <c r="D345" s="611"/>
      <c r="E345" s="611"/>
      <c r="F345" s="44"/>
      <c r="G345" s="44"/>
      <c r="H345" s="44"/>
      <c r="I345" s="44"/>
    </row>
    <row r="346" spans="1:9" s="196" customFormat="1" ht="39.950000000000003" customHeight="1" outlineLevel="2">
      <c r="A346" s="242" t="s">
        <v>3097</v>
      </c>
      <c r="B346" s="530" t="s">
        <v>3098</v>
      </c>
      <c r="C346" s="530" t="s">
        <v>3099</v>
      </c>
      <c r="D346" s="555" t="s">
        <v>3100</v>
      </c>
      <c r="E346" s="555" t="s">
        <v>2539</v>
      </c>
      <c r="F346" s="44"/>
      <c r="G346" s="44"/>
      <c r="H346" s="44"/>
      <c r="I346" s="44"/>
    </row>
    <row r="347" spans="1:9" s="196" customFormat="1" ht="39.950000000000003" customHeight="1" outlineLevel="2">
      <c r="A347" s="242" t="s">
        <v>1418</v>
      </c>
      <c r="B347" s="530" t="s">
        <v>1509</v>
      </c>
      <c r="C347" s="530" t="s">
        <v>2615</v>
      </c>
      <c r="D347" s="555" t="s">
        <v>3138</v>
      </c>
      <c r="E347" s="555" t="s">
        <v>3138</v>
      </c>
      <c r="F347" s="44"/>
      <c r="G347" s="44"/>
      <c r="H347" s="44"/>
      <c r="I347" s="44"/>
    </row>
    <row r="348" spans="1:9" s="196" customFormat="1" ht="39.950000000000003" customHeight="1" outlineLevel="2">
      <c r="A348" s="242" t="s">
        <v>1407</v>
      </c>
      <c r="B348" s="530" t="s">
        <v>3139</v>
      </c>
      <c r="C348" s="530" t="str">
        <f>Provider!C12</f>
        <v>MCDID = 9 digits.</v>
      </c>
      <c r="D348" s="555" t="s">
        <v>3138</v>
      </c>
      <c r="E348" s="555" t="s">
        <v>3138</v>
      </c>
      <c r="F348" s="44"/>
      <c r="G348" s="44"/>
      <c r="H348" s="44"/>
      <c r="I348" s="44"/>
    </row>
    <row r="349" spans="1:9" s="196" customFormat="1" ht="60" customHeight="1" outlineLevel="2">
      <c r="A349" s="242" t="s">
        <v>1620</v>
      </c>
      <c r="B349" s="530" t="s">
        <v>3140</v>
      </c>
      <c r="C349" s="530" t="s">
        <v>2666</v>
      </c>
      <c r="D349" s="555" t="s">
        <v>3141</v>
      </c>
      <c r="E349" s="555" t="s">
        <v>3141</v>
      </c>
      <c r="F349" s="44"/>
      <c r="G349" s="44"/>
      <c r="H349" s="44"/>
      <c r="I349" s="44"/>
    </row>
    <row r="350" spans="1:9" s="196" customFormat="1" ht="34.5" customHeight="1" outlineLevel="2">
      <c r="A350" s="242" t="s">
        <v>2830</v>
      </c>
      <c r="B350" s="530" t="s">
        <v>3142</v>
      </c>
      <c r="C350" s="530" t="str">
        <f>Caregiver!C12</f>
        <v>First 3 letters of last name + last 4 of SSN as a unique identifier</v>
      </c>
      <c r="D350" s="555" t="s">
        <v>2832</v>
      </c>
      <c r="E350" s="596" t="s">
        <v>2554</v>
      </c>
      <c r="F350" s="44"/>
      <c r="G350" s="44"/>
      <c r="H350" s="44"/>
      <c r="I350" s="44"/>
    </row>
    <row r="351" spans="1:9" s="196" customFormat="1" ht="39.950000000000003" customHeight="1" outlineLevel="2">
      <c r="A351" s="242" t="s">
        <v>2343</v>
      </c>
      <c r="B351" s="530" t="s">
        <v>3016</v>
      </c>
      <c r="C351" s="530" t="s">
        <v>2952</v>
      </c>
      <c r="D351" s="555" t="s">
        <v>2953</v>
      </c>
      <c r="E351" s="555" t="s">
        <v>2539</v>
      </c>
      <c r="F351" s="44"/>
      <c r="G351" s="44"/>
      <c r="H351" s="44"/>
      <c r="I351" s="44"/>
    </row>
    <row r="352" spans="1:9" s="196" customFormat="1" ht="70.5" customHeight="1" outlineLevel="2">
      <c r="A352" s="242" t="s">
        <v>2091</v>
      </c>
      <c r="B352" s="530" t="s">
        <v>3143</v>
      </c>
      <c r="C352" s="530" t="s">
        <v>2955</v>
      </c>
      <c r="D352" s="555" t="s">
        <v>2956</v>
      </c>
      <c r="E352" s="555" t="s">
        <v>2539</v>
      </c>
      <c r="F352" s="44"/>
      <c r="G352" s="44"/>
      <c r="H352" s="44"/>
      <c r="I352" s="44"/>
    </row>
    <row r="353" spans="1:9" s="196" customFormat="1" ht="48.75" customHeight="1" outlineLevel="2">
      <c r="A353" s="242" t="s">
        <v>2107</v>
      </c>
      <c r="B353" s="530" t="s">
        <v>3144</v>
      </c>
      <c r="C353" s="530" t="s">
        <v>2785</v>
      </c>
      <c r="D353" s="555" t="s">
        <v>2786</v>
      </c>
      <c r="E353" s="555" t="s">
        <v>2680</v>
      </c>
      <c r="F353" s="44"/>
      <c r="G353" s="44"/>
      <c r="H353" s="44"/>
      <c r="I353" s="44"/>
    </row>
    <row r="354" spans="1:9" s="196" customFormat="1" ht="34.5" customHeight="1" outlineLevel="2">
      <c r="A354" s="242" t="s">
        <v>1661</v>
      </c>
      <c r="B354" s="530" t="s">
        <v>1662</v>
      </c>
      <c r="C354" s="530" t="s">
        <v>2615</v>
      </c>
      <c r="D354" s="555" t="s">
        <v>3145</v>
      </c>
      <c r="E354" s="555" t="s">
        <v>3145</v>
      </c>
      <c r="F354" s="44"/>
      <c r="G354" s="44"/>
      <c r="H354" s="44"/>
      <c r="I354" s="44"/>
    </row>
    <row r="355" spans="1:9" s="196" customFormat="1" ht="39.950000000000003" customHeight="1" outlineLevel="2">
      <c r="A355" s="242" t="s">
        <v>2302</v>
      </c>
      <c r="B355" s="530" t="s">
        <v>3146</v>
      </c>
      <c r="C355" s="530" t="s">
        <v>2769</v>
      </c>
      <c r="D355" s="555" t="s">
        <v>2769</v>
      </c>
      <c r="E355" s="555" t="s">
        <v>2770</v>
      </c>
      <c r="F355" s="44"/>
      <c r="G355" s="44"/>
      <c r="H355" s="44"/>
      <c r="I355" s="44"/>
    </row>
    <row r="356" spans="1:9" s="196" customFormat="1" ht="39.950000000000003" customHeight="1" outlineLevel="2">
      <c r="A356" s="242" t="s">
        <v>2960</v>
      </c>
      <c r="B356" s="530" t="s">
        <v>3147</v>
      </c>
      <c r="C356" s="530" t="s">
        <v>2962</v>
      </c>
      <c r="D356" s="555" t="s">
        <v>3148</v>
      </c>
      <c r="E356" s="555" t="s">
        <v>3148</v>
      </c>
      <c r="F356" s="44"/>
      <c r="G356" s="44"/>
      <c r="H356" s="44"/>
      <c r="I356" s="44"/>
    </row>
    <row r="357" spans="1:9" s="196" customFormat="1" ht="39.950000000000003" customHeight="1" outlineLevel="2">
      <c r="A357" s="242" t="s">
        <v>2964</v>
      </c>
      <c r="B357" s="530" t="s">
        <v>2965</v>
      </c>
      <c r="C357" s="530" t="s">
        <v>2966</v>
      </c>
      <c r="D357" s="555" t="s">
        <v>2841</v>
      </c>
      <c r="E357" s="555" t="s">
        <v>2842</v>
      </c>
      <c r="F357" s="44"/>
      <c r="G357" s="44"/>
      <c r="H357" s="44"/>
      <c r="I357" s="44"/>
    </row>
    <row r="358" spans="1:9" s="196" customFormat="1" ht="39.950000000000003" customHeight="1" outlineLevel="2">
      <c r="A358" s="242" t="s">
        <v>2967</v>
      </c>
      <c r="B358" s="530" t="s">
        <v>2968</v>
      </c>
      <c r="C358" s="530" t="s">
        <v>2969</v>
      </c>
      <c r="D358" s="555" t="s">
        <v>2841</v>
      </c>
      <c r="E358" s="555" t="s">
        <v>2842</v>
      </c>
      <c r="F358" s="44"/>
      <c r="G358" s="44"/>
      <c r="H358" s="44"/>
      <c r="I358" s="44"/>
    </row>
    <row r="359" spans="1:9" s="196" customFormat="1" ht="39.950000000000003" customHeight="1" outlineLevel="2">
      <c r="A359" s="242" t="s">
        <v>2970</v>
      </c>
      <c r="B359" s="530" t="s">
        <v>2971</v>
      </c>
      <c r="C359" s="530" t="s">
        <v>2972</v>
      </c>
      <c r="D359" s="555" t="s">
        <v>2620</v>
      </c>
      <c r="E359" s="555" t="s">
        <v>2848</v>
      </c>
      <c r="F359" s="44"/>
      <c r="G359" s="44"/>
      <c r="H359" s="44"/>
      <c r="I359" s="44"/>
    </row>
    <row r="360" spans="1:9" s="196" customFormat="1" ht="39.950000000000003" customHeight="1" outlineLevel="2">
      <c r="A360" s="242" t="s">
        <v>2974</v>
      </c>
      <c r="B360" s="530" t="s">
        <v>2975</v>
      </c>
      <c r="C360" s="530" t="s">
        <v>2976</v>
      </c>
      <c r="D360" s="555" t="s">
        <v>2841</v>
      </c>
      <c r="E360" s="555" t="s">
        <v>2842</v>
      </c>
      <c r="F360" s="44"/>
      <c r="G360" s="44"/>
      <c r="H360" s="44"/>
      <c r="I360" s="44"/>
    </row>
    <row r="361" spans="1:9" s="196" customFormat="1" ht="39.950000000000003" customHeight="1" outlineLevel="2">
      <c r="A361" s="242" t="s">
        <v>2977</v>
      </c>
      <c r="B361" s="530" t="s">
        <v>2978</v>
      </c>
      <c r="C361" s="530" t="s">
        <v>2979</v>
      </c>
      <c r="D361" s="555" t="s">
        <v>2841</v>
      </c>
      <c r="E361" s="555" t="s">
        <v>2842</v>
      </c>
      <c r="F361" s="44"/>
      <c r="G361" s="44"/>
      <c r="H361" s="44"/>
      <c r="I361" s="44"/>
    </row>
    <row r="362" spans="1:9" s="196" customFormat="1" ht="39.950000000000003" customHeight="1" outlineLevel="2">
      <c r="A362" s="242" t="s">
        <v>2980</v>
      </c>
      <c r="B362" s="530" t="s">
        <v>3149</v>
      </c>
      <c r="C362" s="530" t="s">
        <v>2972</v>
      </c>
      <c r="D362" s="555" t="s">
        <v>2620</v>
      </c>
      <c r="E362" s="555" t="s">
        <v>2848</v>
      </c>
      <c r="F362" s="44"/>
      <c r="G362" s="44"/>
      <c r="H362" s="44"/>
      <c r="I362" s="44"/>
    </row>
    <row r="363" spans="1:9" s="196" customFormat="1" ht="39.950000000000003" customHeight="1" outlineLevel="2">
      <c r="A363" s="242" t="s">
        <v>2125</v>
      </c>
      <c r="B363" s="530" t="s">
        <v>3150</v>
      </c>
      <c r="C363" s="530" t="s">
        <v>2785</v>
      </c>
      <c r="D363" s="555" t="s">
        <v>2786</v>
      </c>
      <c r="E363" s="555" t="s">
        <v>3094</v>
      </c>
      <c r="F363" s="44"/>
      <c r="G363" s="44"/>
      <c r="H363" s="44"/>
      <c r="I363" s="44"/>
    </row>
    <row r="364" spans="1:9" s="196" customFormat="1" ht="39.950000000000003" customHeight="1" outlineLevel="2">
      <c r="A364" s="242" t="s">
        <v>2983</v>
      </c>
      <c r="B364" s="530" t="s">
        <v>2984</v>
      </c>
      <c r="C364" s="530" t="s">
        <v>2986</v>
      </c>
      <c r="D364" s="555" t="s">
        <v>3151</v>
      </c>
      <c r="E364" s="555" t="s">
        <v>2987</v>
      </c>
      <c r="F364" s="44"/>
      <c r="G364" s="44"/>
      <c r="H364" s="44"/>
      <c r="I364" s="44"/>
    </row>
    <row r="365" spans="1:9" s="196" customFormat="1" ht="39.950000000000003" customHeight="1" outlineLevel="2">
      <c r="A365" s="242" t="s">
        <v>2988</v>
      </c>
      <c r="B365" s="530" t="s">
        <v>2989</v>
      </c>
      <c r="C365" s="530" t="s">
        <v>2990</v>
      </c>
      <c r="D365" s="555" t="s">
        <v>3151</v>
      </c>
      <c r="E365" s="555" t="s">
        <v>2987</v>
      </c>
      <c r="F365" s="44"/>
      <c r="G365" s="44"/>
      <c r="H365" s="44"/>
      <c r="I365" s="44"/>
    </row>
    <row r="366" spans="1:9" s="196" customFormat="1" ht="39.950000000000003" customHeight="1" outlineLevel="2">
      <c r="A366" s="242" t="s">
        <v>2128</v>
      </c>
      <c r="B366" s="606" t="s">
        <v>3152</v>
      </c>
      <c r="C366" s="530" t="s">
        <v>2128</v>
      </c>
      <c r="D366" s="555" t="s">
        <v>2992</v>
      </c>
      <c r="E366" s="555" t="s">
        <v>2993</v>
      </c>
      <c r="F366" s="44"/>
      <c r="G366" s="44"/>
      <c r="H366" s="44"/>
      <c r="I366" s="44"/>
    </row>
    <row r="367" spans="1:9" s="196" customFormat="1" ht="34.5" customHeight="1" outlineLevel="2">
      <c r="A367" s="242" t="s">
        <v>3153</v>
      </c>
      <c r="B367" s="530" t="s">
        <v>3154</v>
      </c>
      <c r="C367" s="530" t="s">
        <v>2785</v>
      </c>
      <c r="D367" s="555" t="s">
        <v>2786</v>
      </c>
      <c r="E367" s="555" t="s">
        <v>3155</v>
      </c>
      <c r="F367" s="44"/>
      <c r="G367" s="44"/>
      <c r="H367" s="44"/>
      <c r="I367" s="44"/>
    </row>
    <row r="368" spans="1:9" s="196" customFormat="1" ht="34.5" customHeight="1" outlineLevel="2">
      <c r="A368" s="242" t="s">
        <v>2997</v>
      </c>
      <c r="B368" s="557" t="s">
        <v>2998</v>
      </c>
      <c r="C368" s="530" t="s">
        <v>2785</v>
      </c>
      <c r="D368" s="555" t="s">
        <v>2786</v>
      </c>
      <c r="E368" s="555" t="s">
        <v>3094</v>
      </c>
      <c r="F368" s="44"/>
      <c r="G368" s="44"/>
      <c r="H368" s="44"/>
      <c r="I368" s="44"/>
    </row>
    <row r="369" spans="1:9" s="196" customFormat="1" ht="34.5" customHeight="1" outlineLevel="2">
      <c r="A369" s="242" t="s">
        <v>2143</v>
      </c>
      <c r="B369" s="557" t="s">
        <v>2999</v>
      </c>
      <c r="C369" s="530" t="s">
        <v>2785</v>
      </c>
      <c r="D369" s="555" t="s">
        <v>2786</v>
      </c>
      <c r="E369" s="555" t="s">
        <v>3094</v>
      </c>
      <c r="F369" s="44"/>
      <c r="G369" s="44"/>
      <c r="H369" s="44"/>
      <c r="I369" s="44"/>
    </row>
    <row r="370" spans="1:9" s="196" customFormat="1" ht="34.5" customHeight="1" outlineLevel="2">
      <c r="A370" s="242" t="s">
        <v>2140</v>
      </c>
      <c r="B370" s="557" t="s">
        <v>3000</v>
      </c>
      <c r="C370" s="530" t="s">
        <v>2785</v>
      </c>
      <c r="D370" s="555" t="s">
        <v>2786</v>
      </c>
      <c r="E370" s="555" t="s">
        <v>3094</v>
      </c>
      <c r="F370" s="44"/>
      <c r="G370" s="44"/>
      <c r="H370" s="44"/>
      <c r="I370" s="44"/>
    </row>
    <row r="371" spans="1:9" s="196" customFormat="1" ht="34.5" customHeight="1" outlineLevel="2">
      <c r="A371" s="242" t="s">
        <v>2145</v>
      </c>
      <c r="B371" s="530" t="s">
        <v>3156</v>
      </c>
      <c r="C371" s="530" t="s">
        <v>2785</v>
      </c>
      <c r="D371" s="555" t="s">
        <v>2786</v>
      </c>
      <c r="E371" s="555" t="s">
        <v>3094</v>
      </c>
      <c r="F371" s="44"/>
      <c r="G371" s="44"/>
      <c r="H371" s="44"/>
      <c r="I371" s="44"/>
    </row>
    <row r="372" spans="1:9" s="196" customFormat="1" ht="34.5" customHeight="1" outlineLevel="2">
      <c r="A372" s="242" t="s">
        <v>2147</v>
      </c>
      <c r="B372" s="530" t="s">
        <v>3157</v>
      </c>
      <c r="C372" s="530" t="s">
        <v>2785</v>
      </c>
      <c r="D372" s="555" t="s">
        <v>2786</v>
      </c>
      <c r="E372" s="555" t="s">
        <v>3094</v>
      </c>
      <c r="F372" s="44"/>
      <c r="G372" s="44"/>
      <c r="H372" s="44"/>
      <c r="I372" s="44"/>
    </row>
    <row r="373" spans="1:9" s="196" customFormat="1" ht="34.5" customHeight="1" outlineLevel="2">
      <c r="A373" s="242" t="s">
        <v>3003</v>
      </c>
      <c r="B373" s="530" t="s">
        <v>3158</v>
      </c>
      <c r="C373" s="530" t="s">
        <v>2785</v>
      </c>
      <c r="D373" s="555" t="s">
        <v>2786</v>
      </c>
      <c r="E373" s="555" t="s">
        <v>3094</v>
      </c>
      <c r="F373" s="44"/>
      <c r="G373" s="44"/>
      <c r="H373" s="44"/>
      <c r="I373" s="44"/>
    </row>
    <row r="374" spans="1:9" s="196" customFormat="1" ht="48.75" customHeight="1" outlineLevel="2">
      <c r="A374" s="242" t="s">
        <v>3005</v>
      </c>
      <c r="B374" s="530" t="s">
        <v>3159</v>
      </c>
      <c r="C374" s="530" t="s">
        <v>3007</v>
      </c>
      <c r="D374" s="555" t="s">
        <v>3008</v>
      </c>
      <c r="E374" s="555" t="s">
        <v>2547</v>
      </c>
      <c r="F374" s="44"/>
      <c r="G374" s="44"/>
      <c r="H374" s="44"/>
      <c r="I374" s="44"/>
    </row>
    <row r="375" spans="1:9" s="196" customFormat="1" ht="54" customHeight="1" outlineLevel="2">
      <c r="A375" s="242" t="s">
        <v>2099</v>
      </c>
      <c r="B375" s="530" t="s">
        <v>3160</v>
      </c>
      <c r="C375" s="530" t="s">
        <v>2101</v>
      </c>
      <c r="D375" s="555" t="s">
        <v>3010</v>
      </c>
      <c r="E375" s="555" t="s">
        <v>2102</v>
      </c>
      <c r="F375" s="44"/>
      <c r="G375" s="44"/>
      <c r="H375" s="44"/>
      <c r="I375" s="44"/>
    </row>
    <row r="376" spans="1:9" s="196" customFormat="1" ht="129.75" customHeight="1" outlineLevel="2" thickBot="1">
      <c r="A376" s="565" t="s">
        <v>3161</v>
      </c>
      <c r="B376" s="617" t="s">
        <v>3162</v>
      </c>
      <c r="C376" s="550"/>
      <c r="D376" s="611"/>
      <c r="E376" s="611"/>
      <c r="F376" s="44"/>
      <c r="G376" s="44"/>
      <c r="H376" s="44"/>
      <c r="I376" s="44"/>
    </row>
    <row r="377" spans="1:9" s="196" customFormat="1" ht="39.950000000000003" customHeight="1" outlineLevel="2">
      <c r="A377" s="566" t="s">
        <v>2343</v>
      </c>
      <c r="B377" s="530" t="s">
        <v>3016</v>
      </c>
      <c r="C377" s="530" t="s">
        <v>2952</v>
      </c>
      <c r="D377" s="555" t="s">
        <v>2953</v>
      </c>
      <c r="E377" s="555" t="s">
        <v>2539</v>
      </c>
      <c r="F377" s="44"/>
      <c r="G377" s="44"/>
      <c r="H377" s="44"/>
      <c r="I377" s="44"/>
    </row>
    <row r="378" spans="1:9" s="196" customFormat="1" ht="39.950000000000003" customHeight="1" outlineLevel="2">
      <c r="A378" s="566" t="s">
        <v>2276</v>
      </c>
      <c r="B378" s="530" t="s">
        <v>3163</v>
      </c>
      <c r="C378" s="530" t="s">
        <v>2278</v>
      </c>
      <c r="D378" s="555" t="s">
        <v>3164</v>
      </c>
      <c r="E378" s="555" t="s">
        <v>2539</v>
      </c>
      <c r="F378" s="44"/>
      <c r="G378" s="44"/>
      <c r="H378" s="44"/>
      <c r="I378" s="44"/>
    </row>
    <row r="379" spans="1:9" s="196" customFormat="1" ht="39.950000000000003" customHeight="1" outlineLevel="2">
      <c r="A379" s="566" t="s">
        <v>2272</v>
      </c>
      <c r="B379" s="530" t="s">
        <v>3163</v>
      </c>
      <c r="C379" s="530" t="s">
        <v>2274</v>
      </c>
      <c r="D379" s="555" t="s">
        <v>3165</v>
      </c>
      <c r="E379" s="555" t="s">
        <v>2539</v>
      </c>
      <c r="F379" s="44"/>
      <c r="G379" s="44"/>
      <c r="H379" s="44"/>
      <c r="I379" s="44"/>
    </row>
    <row r="380" spans="1:9" s="196" customFormat="1" ht="51.75" customHeight="1" outlineLevel="2">
      <c r="A380" s="566" t="s">
        <v>2281</v>
      </c>
      <c r="B380" s="530" t="s">
        <v>3166</v>
      </c>
      <c r="C380" s="530" t="s">
        <v>2281</v>
      </c>
      <c r="D380" s="555" t="s">
        <v>3167</v>
      </c>
      <c r="E380" s="555" t="s">
        <v>3168</v>
      </c>
      <c r="F380" s="44"/>
      <c r="G380" s="44"/>
      <c r="H380" s="44"/>
      <c r="I380" s="44"/>
    </row>
    <row r="381" spans="1:9" s="196" customFormat="1" ht="39.950000000000003" customHeight="1" outlineLevel="2">
      <c r="A381" s="566" t="s">
        <v>3169</v>
      </c>
      <c r="B381" s="530" t="s">
        <v>3170</v>
      </c>
      <c r="C381" s="530" t="s">
        <v>3171</v>
      </c>
      <c r="D381" s="555" t="s">
        <v>3172</v>
      </c>
      <c r="E381" s="555" t="s">
        <v>3173</v>
      </c>
      <c r="F381" s="44"/>
      <c r="G381" s="44"/>
      <c r="H381" s="44"/>
      <c r="I381" s="44"/>
    </row>
    <row r="382" spans="1:9" s="196" customFormat="1" ht="39.950000000000003" customHeight="1" outlineLevel="2">
      <c r="A382" s="566" t="s">
        <v>1549</v>
      </c>
      <c r="B382" s="530" t="s">
        <v>3174</v>
      </c>
      <c r="C382" s="557" t="s">
        <v>1518</v>
      </c>
      <c r="D382" s="555" t="s">
        <v>1518</v>
      </c>
      <c r="E382" s="555" t="s">
        <v>2532</v>
      </c>
      <c r="F382" s="44"/>
      <c r="G382" s="44"/>
      <c r="H382" s="44"/>
      <c r="I382" s="44"/>
    </row>
    <row r="383" spans="1:9" s="196" customFormat="1" ht="39.950000000000003" customHeight="1" outlineLevel="2">
      <c r="A383" s="566" t="s">
        <v>194</v>
      </c>
      <c r="B383" s="530" t="s">
        <v>2768</v>
      </c>
      <c r="C383" s="557" t="s">
        <v>2769</v>
      </c>
      <c r="D383" s="555" t="s">
        <v>2769</v>
      </c>
      <c r="E383" s="555" t="s">
        <v>2770</v>
      </c>
      <c r="F383" s="44"/>
      <c r="G383" s="44"/>
      <c r="H383" s="44"/>
      <c r="I383" s="44"/>
    </row>
    <row r="384" spans="1:9" s="196" customFormat="1" ht="39.950000000000003" customHeight="1" outlineLevel="2">
      <c r="A384" s="566" t="s">
        <v>1858</v>
      </c>
      <c r="B384" s="530" t="s">
        <v>2771</v>
      </c>
      <c r="C384" s="557" t="s">
        <v>2769</v>
      </c>
      <c r="D384" s="555" t="s">
        <v>2769</v>
      </c>
      <c r="E384" s="555" t="s">
        <v>2772</v>
      </c>
      <c r="F384" s="44"/>
      <c r="G384" s="44"/>
      <c r="H384" s="44"/>
      <c r="I384" s="44"/>
    </row>
    <row r="385" spans="1:9" s="196" customFormat="1" ht="39.950000000000003" customHeight="1" outlineLevel="2">
      <c r="A385" s="566" t="s">
        <v>1860</v>
      </c>
      <c r="B385" s="530" t="s">
        <v>2771</v>
      </c>
      <c r="C385" s="557" t="s">
        <v>2769</v>
      </c>
      <c r="D385" s="555" t="s">
        <v>2769</v>
      </c>
      <c r="E385" s="555" t="s">
        <v>2772</v>
      </c>
      <c r="F385" s="44"/>
      <c r="G385" s="44"/>
      <c r="H385" s="44"/>
      <c r="I385" s="44"/>
    </row>
    <row r="386" spans="1:9" s="196" customFormat="1" ht="39.950000000000003" customHeight="1" outlineLevel="2">
      <c r="A386" s="566" t="s">
        <v>1862</v>
      </c>
      <c r="B386" s="530" t="s">
        <v>2771</v>
      </c>
      <c r="C386" s="557" t="s">
        <v>2769</v>
      </c>
      <c r="D386" s="555" t="s">
        <v>2769</v>
      </c>
      <c r="E386" s="555" t="s">
        <v>2772</v>
      </c>
      <c r="F386" s="44"/>
      <c r="G386" s="44"/>
      <c r="H386" s="44"/>
      <c r="I386" s="44"/>
    </row>
    <row r="387" spans="1:9" s="196" customFormat="1" ht="39.950000000000003" customHeight="1" outlineLevel="2">
      <c r="A387" s="566" t="s">
        <v>1864</v>
      </c>
      <c r="B387" s="530" t="s">
        <v>2771</v>
      </c>
      <c r="C387" s="557" t="s">
        <v>2769</v>
      </c>
      <c r="D387" s="555" t="s">
        <v>2769</v>
      </c>
      <c r="E387" s="555" t="s">
        <v>2772</v>
      </c>
      <c r="F387" s="44"/>
      <c r="G387" s="44"/>
      <c r="H387" s="44"/>
      <c r="I387" s="44"/>
    </row>
    <row r="388" spans="1:9" s="196" customFormat="1" ht="45" customHeight="1" outlineLevel="2">
      <c r="A388" s="566" t="s">
        <v>2099</v>
      </c>
      <c r="B388" s="557" t="s">
        <v>3009</v>
      </c>
      <c r="C388" s="530" t="s">
        <v>2101</v>
      </c>
      <c r="D388" s="555" t="s">
        <v>3010</v>
      </c>
      <c r="E388" s="555" t="s">
        <v>3175</v>
      </c>
      <c r="F388" s="44"/>
      <c r="G388" s="44"/>
      <c r="H388" s="44"/>
      <c r="I388" s="44"/>
    </row>
    <row r="389" spans="1:9" s="196" customFormat="1" ht="45.75" customHeight="1" outlineLevel="2">
      <c r="A389" s="566" t="s">
        <v>2306</v>
      </c>
      <c r="B389" s="530" t="s">
        <v>3176</v>
      </c>
      <c r="C389" s="530" t="s">
        <v>2306</v>
      </c>
      <c r="D389" s="555" t="s">
        <v>3177</v>
      </c>
      <c r="E389" s="555" t="s">
        <v>3178</v>
      </c>
      <c r="F389" s="44"/>
      <c r="G389" s="44"/>
      <c r="H389" s="44"/>
      <c r="I389" s="44"/>
    </row>
    <row r="390" spans="1:9" s="196" customFormat="1" ht="39.950000000000003" customHeight="1" outlineLevel="2">
      <c r="A390" s="566" t="s">
        <v>3179</v>
      </c>
      <c r="B390" s="530" t="s">
        <v>3180</v>
      </c>
      <c r="C390" s="557" t="s">
        <v>3181</v>
      </c>
      <c r="D390" s="585" t="s">
        <v>2841</v>
      </c>
      <c r="E390" s="555" t="s">
        <v>2842</v>
      </c>
      <c r="F390" s="44"/>
      <c r="G390" s="44"/>
      <c r="H390" s="44"/>
      <c r="I390" s="44"/>
    </row>
    <row r="391" spans="1:9" s="196" customFormat="1" ht="39.950000000000003" customHeight="1" outlineLevel="2">
      <c r="A391" s="566" t="s">
        <v>3182</v>
      </c>
      <c r="B391" s="530" t="s">
        <v>3183</v>
      </c>
      <c r="C391" s="557" t="s">
        <v>3184</v>
      </c>
      <c r="D391" s="585" t="s">
        <v>2841</v>
      </c>
      <c r="E391" s="555" t="s">
        <v>2842</v>
      </c>
      <c r="F391" s="44"/>
      <c r="G391" s="44"/>
      <c r="H391" s="44"/>
      <c r="I391" s="44"/>
    </row>
    <row r="392" spans="1:9" s="196" customFormat="1" ht="39.950000000000003" customHeight="1" outlineLevel="2">
      <c r="A392" s="566" t="s">
        <v>3185</v>
      </c>
      <c r="B392" s="530" t="s">
        <v>3186</v>
      </c>
      <c r="C392" s="557" t="s">
        <v>3187</v>
      </c>
      <c r="D392" s="585" t="s">
        <v>2841</v>
      </c>
      <c r="E392" s="555" t="s">
        <v>2842</v>
      </c>
      <c r="F392" s="44"/>
      <c r="G392" s="44"/>
      <c r="H392" s="44"/>
      <c r="I392" s="44"/>
    </row>
    <row r="393" spans="1:9" s="196" customFormat="1" ht="84.75" customHeight="1" outlineLevel="2">
      <c r="A393" s="135"/>
      <c r="B393" s="3"/>
      <c r="C393" s="136"/>
      <c r="D393" s="3"/>
      <c r="E393" s="136"/>
      <c r="F393" s="44"/>
      <c r="G393" s="44"/>
      <c r="H393" s="44"/>
      <c r="I393" s="44"/>
    </row>
    <row r="394" spans="1:9" s="196" customFormat="1" ht="75.75" customHeight="1" outlineLevel="2">
      <c r="A394" s="95"/>
      <c r="B394" s="95"/>
      <c r="C394" s="153"/>
      <c r="D394" s="95"/>
      <c r="E394" s="95"/>
      <c r="F394" s="44"/>
      <c r="G394" s="44"/>
      <c r="H394" s="44"/>
      <c r="I394" s="44"/>
    </row>
    <row r="395" spans="1:9" s="196" customFormat="1" ht="49.5" customHeight="1" outlineLevel="2">
      <c r="A395" s="95"/>
      <c r="B395" s="95"/>
      <c r="C395" s="153"/>
      <c r="D395" s="95"/>
      <c r="E395" s="95"/>
      <c r="F395" s="44"/>
      <c r="G395" s="44"/>
      <c r="H395" s="44"/>
      <c r="I395" s="44"/>
    </row>
    <row r="396" spans="1:9" s="196" customFormat="1" ht="49.5" customHeight="1" outlineLevel="2">
      <c r="A396" s="95"/>
      <c r="B396" s="95"/>
      <c r="C396" s="153"/>
      <c r="D396" s="95"/>
      <c r="E396" s="95"/>
      <c r="F396" s="44"/>
      <c r="G396" s="44"/>
      <c r="H396" s="44"/>
      <c r="I396" s="44"/>
    </row>
    <row r="397" spans="1:9" s="196" customFormat="1" ht="81" customHeight="1" outlineLevel="2">
      <c r="A397" s="95"/>
      <c r="B397" s="95"/>
      <c r="C397" s="153"/>
      <c r="D397" s="95"/>
      <c r="E397" s="95"/>
      <c r="F397" s="44"/>
      <c r="G397" s="44"/>
      <c r="H397" s="44"/>
      <c r="I397" s="44"/>
    </row>
    <row r="398" spans="1:9" s="196" customFormat="1" ht="34.5" customHeight="1" outlineLevel="2">
      <c r="A398" s="95"/>
      <c r="B398" s="95"/>
      <c r="C398" s="153"/>
      <c r="D398" s="95"/>
      <c r="E398" s="95"/>
      <c r="F398" s="44"/>
      <c r="G398" s="44"/>
      <c r="H398" s="44"/>
      <c r="I398" s="44"/>
    </row>
    <row r="399" spans="1:9" s="196" customFormat="1" ht="34.5" customHeight="1" outlineLevel="2">
      <c r="A399" s="95"/>
      <c r="B399" s="95"/>
      <c r="C399" s="153"/>
      <c r="D399" s="95"/>
      <c r="E399" s="95"/>
      <c r="F399" s="44"/>
      <c r="G399" s="44"/>
      <c r="H399" s="44"/>
      <c r="I399" s="44"/>
    </row>
    <row r="400" spans="1:9" s="3" customFormat="1" ht="58.5" customHeight="1">
      <c r="A400" s="95"/>
      <c r="B400" s="95"/>
      <c r="C400" s="153"/>
      <c r="D400" s="95"/>
      <c r="E400" s="95"/>
      <c r="F400" s="136"/>
    </row>
    <row r="401" spans="1:9" s="3" customFormat="1" ht="18">
      <c r="A401" s="95"/>
      <c r="B401" s="95"/>
      <c r="C401" s="153"/>
      <c r="D401" s="95"/>
      <c r="E401" s="95"/>
    </row>
    <row r="402" spans="1:9" s="3" customFormat="1" ht="18">
      <c r="A402" s="95"/>
      <c r="B402" s="95"/>
      <c r="C402" s="153"/>
      <c r="D402" s="95"/>
      <c r="E402" s="95"/>
      <c r="F402" s="136"/>
    </row>
    <row r="403" spans="1:9" ht="18">
      <c r="A403" s="95"/>
      <c r="B403" s="95"/>
      <c r="C403" s="153"/>
      <c r="D403" s="95"/>
      <c r="E403" s="95"/>
      <c r="F403" s="95"/>
      <c r="G403" s="95"/>
      <c r="H403" s="95"/>
      <c r="I403" s="95"/>
    </row>
    <row r="404" spans="1:9" ht="18">
      <c r="A404" s="95"/>
      <c r="B404" s="95"/>
      <c r="C404" s="153"/>
      <c r="D404" s="95"/>
      <c r="E404" s="95"/>
      <c r="F404" s="95"/>
      <c r="G404" s="95"/>
      <c r="H404" s="95"/>
      <c r="I404" s="95"/>
    </row>
    <row r="405" spans="1:9" ht="18">
      <c r="A405" s="95"/>
      <c r="B405" s="95"/>
      <c r="C405" s="153"/>
      <c r="D405" s="95"/>
      <c r="E405" s="95"/>
      <c r="F405" s="95"/>
      <c r="G405" s="95"/>
      <c r="H405" s="95"/>
      <c r="I405" s="95"/>
    </row>
    <row r="406" spans="1:9" ht="18">
      <c r="A406" s="95"/>
      <c r="B406" s="95"/>
      <c r="C406" s="153"/>
      <c r="D406" s="95"/>
      <c r="E406" s="95"/>
      <c r="F406" s="95"/>
      <c r="G406" s="95"/>
      <c r="H406" s="95"/>
      <c r="I406" s="95"/>
    </row>
    <row r="407" spans="1:9" ht="18">
      <c r="A407" s="95"/>
      <c r="B407" s="95"/>
      <c r="C407" s="153"/>
      <c r="D407" s="95"/>
      <c r="E407" s="95"/>
      <c r="F407" s="95"/>
      <c r="G407" s="95"/>
      <c r="H407" s="95"/>
      <c r="I407" s="95"/>
    </row>
    <row r="408" spans="1:9" ht="18">
      <c r="A408" s="95"/>
      <c r="B408" s="95"/>
      <c r="C408" s="153"/>
      <c r="D408" s="95"/>
      <c r="E408" s="95"/>
      <c r="F408" s="95"/>
      <c r="G408" s="95"/>
      <c r="H408" s="95"/>
      <c r="I408" s="95"/>
    </row>
    <row r="409" spans="1:9" ht="18">
      <c r="A409" s="95"/>
      <c r="B409" s="95"/>
      <c r="C409" s="153"/>
      <c r="D409" s="95"/>
      <c r="E409" s="95"/>
      <c r="F409" s="95"/>
      <c r="G409" s="95"/>
      <c r="H409" s="95"/>
      <c r="I409" s="95"/>
    </row>
    <row r="410" spans="1:9" ht="18">
      <c r="A410" s="95"/>
      <c r="B410" s="95"/>
      <c r="C410" s="153"/>
      <c r="D410" s="95"/>
      <c r="E410" s="95"/>
      <c r="F410" s="95"/>
      <c r="G410" s="95"/>
      <c r="H410" s="95"/>
      <c r="I410" s="95"/>
    </row>
    <row r="411" spans="1:9" ht="18">
      <c r="A411" s="95"/>
      <c r="B411" s="95"/>
      <c r="C411" s="153"/>
      <c r="D411" s="95"/>
      <c r="E411" s="95"/>
      <c r="F411" s="95"/>
      <c r="G411" s="95"/>
      <c r="H411" s="95"/>
      <c r="I411" s="95"/>
    </row>
    <row r="412" spans="1:9" ht="18">
      <c r="A412" s="95"/>
      <c r="B412" s="95"/>
      <c r="C412" s="153"/>
      <c r="D412" s="95"/>
      <c r="E412" s="95"/>
      <c r="F412" s="95"/>
      <c r="G412" s="95"/>
      <c r="H412" s="95"/>
      <c r="I412" s="95"/>
    </row>
    <row r="413" spans="1:9" ht="18">
      <c r="A413" s="95"/>
      <c r="B413" s="95"/>
      <c r="C413" s="153"/>
      <c r="D413" s="95"/>
      <c r="E413" s="95"/>
      <c r="F413" s="95"/>
      <c r="G413" s="95"/>
      <c r="H413" s="95"/>
      <c r="I413" s="95"/>
    </row>
    <row r="414" spans="1:9" ht="18">
      <c r="A414" s="95"/>
      <c r="B414" s="95"/>
      <c r="C414" s="153"/>
      <c r="D414" s="95"/>
      <c r="E414" s="95"/>
      <c r="F414" s="95"/>
      <c r="G414" s="95"/>
      <c r="H414" s="95"/>
      <c r="I414" s="95"/>
    </row>
    <row r="415" spans="1:9" ht="18">
      <c r="A415" s="95"/>
      <c r="B415" s="95"/>
      <c r="C415" s="153"/>
      <c r="D415" s="95"/>
      <c r="E415" s="95"/>
      <c r="F415" s="95"/>
      <c r="G415" s="95"/>
      <c r="H415" s="95"/>
      <c r="I415" s="95"/>
    </row>
    <row r="416" spans="1:9" ht="18">
      <c r="A416" s="95"/>
      <c r="B416" s="95"/>
      <c r="C416" s="153"/>
      <c r="D416" s="95"/>
      <c r="E416" s="95"/>
      <c r="F416" s="95"/>
      <c r="G416" s="95"/>
      <c r="H416" s="95"/>
      <c r="I416" s="95"/>
    </row>
    <row r="417" spans="1:9" ht="18">
      <c r="A417" s="95"/>
      <c r="B417" s="95"/>
      <c r="C417" s="153"/>
      <c r="D417" s="95"/>
      <c r="E417" s="95"/>
      <c r="F417" s="95"/>
      <c r="G417" s="95"/>
      <c r="H417" s="95"/>
      <c r="I417" s="95"/>
    </row>
    <row r="418" spans="1:9" ht="18">
      <c r="A418" s="95"/>
      <c r="B418" s="95"/>
      <c r="C418" s="153"/>
      <c r="D418" s="95"/>
      <c r="E418" s="95"/>
      <c r="F418" s="95"/>
      <c r="G418" s="95"/>
      <c r="H418" s="95"/>
      <c r="I418" s="95"/>
    </row>
    <row r="419" spans="1:9" ht="18">
      <c r="A419" s="95"/>
      <c r="B419" s="95"/>
      <c r="C419" s="153"/>
      <c r="D419" s="95"/>
      <c r="E419" s="95"/>
      <c r="F419" s="95"/>
      <c r="G419" s="95"/>
      <c r="H419" s="95"/>
      <c r="I419" s="95"/>
    </row>
    <row r="420" spans="1:9" ht="18">
      <c r="A420" s="95"/>
      <c r="B420" s="95"/>
      <c r="C420" s="153"/>
      <c r="D420" s="95"/>
      <c r="E420" s="95"/>
      <c r="F420" s="95"/>
      <c r="G420" s="95"/>
      <c r="H420" s="95"/>
      <c r="I420" s="95"/>
    </row>
    <row r="421" spans="1:9" ht="18">
      <c r="A421" s="95"/>
      <c r="B421" s="95"/>
      <c r="C421" s="153"/>
      <c r="D421" s="95"/>
      <c r="E421" s="95"/>
      <c r="F421" s="95"/>
      <c r="G421" s="95"/>
      <c r="H421" s="95"/>
      <c r="I421" s="95"/>
    </row>
    <row r="422" spans="1:9" ht="18">
      <c r="A422" s="95"/>
      <c r="B422" s="95"/>
      <c r="C422" s="153"/>
      <c r="D422" s="95"/>
      <c r="E422" s="95"/>
      <c r="F422" s="95"/>
      <c r="G422" s="95"/>
      <c r="H422" s="95"/>
      <c r="I422" s="95"/>
    </row>
    <row r="423" spans="1:9" ht="18">
      <c r="F423" s="95"/>
      <c r="G423" s="95"/>
      <c r="H423" s="95"/>
      <c r="I423" s="95"/>
    </row>
    <row r="424" spans="1:9" ht="18">
      <c r="F424" s="95"/>
      <c r="G424" s="95"/>
      <c r="H424" s="95"/>
      <c r="I424" s="95"/>
    </row>
    <row r="425" spans="1:9" ht="18">
      <c r="F425" s="95"/>
      <c r="G425" s="95"/>
      <c r="H425" s="95"/>
      <c r="I425" s="95"/>
    </row>
    <row r="426" spans="1:9" ht="18">
      <c r="F426" s="95"/>
      <c r="G426" s="95"/>
      <c r="H426" s="95"/>
      <c r="I426" s="95"/>
    </row>
    <row r="427" spans="1:9" ht="18">
      <c r="F427" s="95"/>
      <c r="G427" s="95"/>
      <c r="H427" s="95"/>
      <c r="I427" s="95"/>
    </row>
    <row r="428" spans="1:9" ht="18">
      <c r="F428" s="95"/>
      <c r="G428" s="95"/>
      <c r="H428" s="95"/>
      <c r="I428" s="95"/>
    </row>
    <row r="429" spans="1:9" ht="18">
      <c r="F429" s="95"/>
      <c r="G429" s="95"/>
      <c r="H429" s="95"/>
      <c r="I429" s="95"/>
    </row>
    <row r="430" spans="1:9" ht="18">
      <c r="F430" s="95"/>
      <c r="G430" s="95"/>
      <c r="H430" s="95"/>
      <c r="I430" s="95"/>
    </row>
    <row r="431" spans="1:9" ht="18">
      <c r="F431" s="95"/>
      <c r="G431" s="95"/>
      <c r="H431" s="95"/>
      <c r="I431" s="95"/>
    </row>
  </sheetData>
  <sheetProtection formatCells="0" formatColumns="0" formatRows="0" selectLockedCells="1" sort="0" autoFilter="0" pivotTables="0" selectUnlockedCells="1"/>
  <mergeCells count="14">
    <mergeCell ref="B223:E223"/>
    <mergeCell ref="B256:E256"/>
    <mergeCell ref="B38:E38"/>
    <mergeCell ref="B39:E39"/>
    <mergeCell ref="B40:E40"/>
    <mergeCell ref="B41:E41"/>
    <mergeCell ref="B42:E42"/>
    <mergeCell ref="B95:E95"/>
    <mergeCell ref="A1:D1"/>
    <mergeCell ref="A2:E2"/>
    <mergeCell ref="A4:E4"/>
    <mergeCell ref="A15:E15"/>
    <mergeCell ref="B37:E37"/>
    <mergeCell ref="A36:E36"/>
  </mergeCells>
  <pageMargins left="0.7" right="0.7" top="0.75" bottom="0.75" header="0.3" footer="0.3"/>
  <pageSetup paperSize="5" scale="44" fitToHeight="10" orientation="portrait" r:id="rId1"/>
  <headerFooter>
    <oddHeader>&amp;R&amp;G</oddHeader>
  </headerFooter>
  <drawing r:id="rId2"/>
  <legacyDrawingHF r:id="rId3"/>
  <tableParts count="4">
    <tablePart r:id="rId4"/>
    <tablePart r:id="rId5"/>
    <tablePart r:id="rId6"/>
    <tablePart r:id="rId7"/>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63B70-C2FA-43AA-81D8-E3449E289A98}">
  <sheetPr codeName="Sheet25">
    <tabColor rgb="FF7030A0"/>
    <outlinePr summaryBelow="0" summaryRight="0"/>
    <pageSetUpPr fitToPage="1"/>
  </sheetPr>
  <dimension ref="A1:F17"/>
  <sheetViews>
    <sheetView topLeftCell="A11" zoomScaleNormal="100" workbookViewId="0">
      <selection activeCell="C12" sqref="C12"/>
    </sheetView>
  </sheetViews>
  <sheetFormatPr defaultColWidth="8.5703125" defaultRowHeight="18" outlineLevelRow="1"/>
  <cols>
    <col min="1" max="1" width="13.5703125" style="388" customWidth="1"/>
    <col min="2" max="2" width="57.28515625" style="95" customWidth="1"/>
    <col min="3" max="3" width="36.28515625" style="95" customWidth="1"/>
    <col min="4" max="4" width="36.5703125" style="95" customWidth="1"/>
    <col min="5" max="5" width="23.42578125" style="95" customWidth="1"/>
    <col min="6" max="16384" width="8.5703125" style="95"/>
  </cols>
  <sheetData>
    <row r="1" spans="1:6" s="3" customFormat="1" ht="26.25" thickBot="1">
      <c r="A1" s="102" t="s">
        <v>31</v>
      </c>
      <c r="B1" s="102"/>
      <c r="C1" s="102"/>
      <c r="D1" s="102"/>
      <c r="E1" s="102"/>
    </row>
    <row r="2" spans="1:6" s="51" customFormat="1" ht="6.75" outlineLevel="1">
      <c r="A2" s="378"/>
      <c r="B2" s="106"/>
      <c r="C2" s="106"/>
      <c r="D2" s="106"/>
      <c r="E2" s="107"/>
    </row>
    <row r="3" spans="1:6" s="3" customFormat="1" ht="36" customHeight="1" outlineLevel="1">
      <c r="A3" s="288" t="s">
        <v>67</v>
      </c>
      <c r="B3" s="937" t="s">
        <v>3191</v>
      </c>
      <c r="C3" s="937"/>
      <c r="D3" s="937"/>
      <c r="E3" s="167"/>
    </row>
    <row r="4" spans="1:6" s="51" customFormat="1" ht="6.75" outlineLevel="1">
      <c r="A4" s="379"/>
      <c r="B4" s="109"/>
      <c r="C4" s="109"/>
      <c r="D4" s="109"/>
      <c r="E4" s="110"/>
    </row>
    <row r="5" spans="1:6" ht="24.75" thickBot="1">
      <c r="A5" s="911" t="s">
        <v>71</v>
      </c>
      <c r="B5" s="911"/>
      <c r="C5" s="911"/>
      <c r="D5" s="911"/>
      <c r="E5" s="380"/>
    </row>
    <row r="6" spans="1:6" outlineLevel="1">
      <c r="A6" s="914" t="s">
        <v>72</v>
      </c>
      <c r="B6" s="914"/>
      <c r="C6" s="914"/>
      <c r="D6" s="914"/>
      <c r="E6" s="914"/>
    </row>
    <row r="7" spans="1:6" ht="90.6" customHeight="1" outlineLevel="1">
      <c r="A7" s="288" t="s">
        <v>3192</v>
      </c>
      <c r="B7" s="987"/>
      <c r="C7" s="988"/>
      <c r="D7" s="988"/>
      <c r="E7" s="988"/>
    </row>
    <row r="8" spans="1:6" s="112" customFormat="1" ht="6.75">
      <c r="A8" s="111"/>
    </row>
    <row r="9" spans="1:6" ht="24.75" thickBot="1">
      <c r="A9" s="911" t="s">
        <v>3193</v>
      </c>
      <c r="B9" s="911"/>
      <c r="C9" s="911"/>
      <c r="D9" s="911"/>
      <c r="E9" s="380"/>
    </row>
    <row r="10" spans="1:6" ht="18.75" outlineLevel="1" thickBot="1">
      <c r="A10" s="381" t="s">
        <v>228</v>
      </c>
      <c r="B10" s="330" t="s">
        <v>1238</v>
      </c>
      <c r="C10" s="330" t="s">
        <v>1239</v>
      </c>
      <c r="D10" s="330" t="s">
        <v>159</v>
      </c>
      <c r="E10" s="330" t="s">
        <v>1357</v>
      </c>
    </row>
    <row r="11" spans="1:6" ht="29.25" thickBot="1">
      <c r="A11" s="263" t="s">
        <v>3194</v>
      </c>
      <c r="B11" s="277"/>
      <c r="C11" s="277"/>
      <c r="D11" s="382"/>
      <c r="E11" s="266"/>
    </row>
    <row r="12" spans="1:6" ht="91.5" customHeight="1" outlineLevel="1" thickBot="1">
      <c r="A12" s="383">
        <f>MAX($A$10:A10)+1</f>
        <v>1</v>
      </c>
      <c r="B12" s="358" t="s">
        <v>3195</v>
      </c>
      <c r="C12" s="384" t="s">
        <v>3196</v>
      </c>
      <c r="D12" s="385"/>
      <c r="E12" s="384"/>
    </row>
    <row r="13" spans="1:6" ht="29.25" thickBot="1">
      <c r="A13" s="263" t="s">
        <v>3197</v>
      </c>
      <c r="B13" s="277"/>
      <c r="C13" s="277"/>
      <c r="D13" s="382"/>
      <c r="E13" s="266"/>
    </row>
    <row r="14" spans="1:6" ht="28.5" customHeight="1" outlineLevel="1">
      <c r="A14" s="383"/>
      <c r="B14" s="155"/>
      <c r="C14" s="386"/>
      <c r="D14" s="387"/>
      <c r="E14" s="387"/>
    </row>
    <row r="15" spans="1:6" s="3" customFormat="1" ht="6.6" customHeight="1">
      <c r="A15" s="135"/>
      <c r="E15" s="136"/>
      <c r="F15" s="136"/>
    </row>
    <row r="16" spans="1:6" s="3" customFormat="1">
      <c r="A16" s="96"/>
      <c r="E16" s="362"/>
    </row>
    <row r="17" spans="1:6" s="3" customFormat="1">
      <c r="A17" s="137" t="s">
        <v>54</v>
      </c>
      <c r="E17" s="136"/>
      <c r="F17" s="136"/>
    </row>
  </sheetData>
  <sheetProtection formatCells="0" formatColumns="0" formatRows="0" selectLockedCells="1" sort="0" autoFilter="0" selectUnlockedCells="1"/>
  <mergeCells count="5">
    <mergeCell ref="A5:D5"/>
    <mergeCell ref="A6:E6"/>
    <mergeCell ref="B7:E7"/>
    <mergeCell ref="A9:D9"/>
    <mergeCell ref="B3:D3"/>
  </mergeCells>
  <pageMargins left="0.7" right="0.7" top="0.75" bottom="0.75" header="0.3" footer="0.3"/>
  <pageSetup paperSize="5" scale="96"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HF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A7F4C-FFA9-4D1E-8E5B-D6E635D4870A}">
  <sheetPr>
    <tabColor rgb="FF7030A0"/>
    <outlinePr summaryBelow="0" summaryRight="0"/>
    <pageSetUpPr fitToPage="1"/>
  </sheetPr>
  <dimension ref="A1:I431"/>
  <sheetViews>
    <sheetView topLeftCell="A377" zoomScaleNormal="100" workbookViewId="0">
      <selection activeCell="B380" sqref="B380"/>
    </sheetView>
  </sheetViews>
  <sheetFormatPr defaultRowHeight="15" outlineLevelRow="2"/>
  <cols>
    <col min="1" max="1" width="48.28515625" customWidth="1"/>
    <col min="2" max="2" width="58.5703125" customWidth="1"/>
    <col min="3" max="3" width="30.28515625" style="613" customWidth="1"/>
    <col min="4" max="4" width="33.5703125" customWidth="1"/>
    <col min="5" max="5" width="33.28515625" customWidth="1"/>
  </cols>
  <sheetData>
    <row r="1" spans="1:9" ht="26.25" thickBot="1">
      <c r="A1" s="969" t="s">
        <v>2485</v>
      </c>
      <c r="B1" s="969"/>
      <c r="C1" s="969"/>
      <c r="D1" s="969"/>
      <c r="E1" s="543"/>
      <c r="F1" s="186"/>
      <c r="G1" s="186"/>
    </row>
    <row r="2" spans="1:9" s="3" customFormat="1" ht="18.75" customHeight="1">
      <c r="A2" s="937" t="s">
        <v>1377</v>
      </c>
      <c r="B2" s="937"/>
      <c r="C2" s="937"/>
      <c r="D2" s="937"/>
      <c r="E2" s="937"/>
      <c r="F2" s="367"/>
      <c r="G2" s="367"/>
      <c r="H2" s="367"/>
      <c r="I2" s="368"/>
    </row>
    <row r="3" spans="1:9" s="3" customFormat="1" ht="21" customHeight="1">
      <c r="A3" s="288" t="s">
        <v>1378</v>
      </c>
      <c r="B3" s="167">
        <v>7.15</v>
      </c>
      <c r="C3" s="289"/>
      <c r="D3" s="289"/>
      <c r="E3" s="289"/>
      <c r="F3" s="367"/>
      <c r="G3" s="367"/>
      <c r="H3" s="367"/>
      <c r="I3" s="368"/>
    </row>
    <row r="4" spans="1:9" s="3" customFormat="1" ht="22.5" customHeight="1" thickBot="1">
      <c r="A4" s="972" t="s">
        <v>2486</v>
      </c>
      <c r="B4" s="972"/>
      <c r="C4" s="972"/>
      <c r="D4" s="972"/>
      <c r="E4" s="972"/>
      <c r="F4" s="367"/>
      <c r="G4" s="367"/>
      <c r="H4" s="367"/>
      <c r="I4" s="368"/>
    </row>
    <row r="5" spans="1:9" s="3" customFormat="1" ht="17.25" customHeight="1" outlineLevel="1">
      <c r="A5" s="369" t="s">
        <v>1380</v>
      </c>
      <c r="B5" s="971" t="s">
        <v>1381</v>
      </c>
      <c r="C5" s="971"/>
      <c r="D5" s="971"/>
      <c r="E5" s="971"/>
      <c r="F5" s="367"/>
      <c r="G5" s="367"/>
      <c r="H5" s="367"/>
      <c r="I5" s="368"/>
    </row>
    <row r="6" spans="1:9" s="3" customFormat="1" ht="17.25" customHeight="1" outlineLevel="1">
      <c r="A6" s="370" t="s">
        <v>1382</v>
      </c>
      <c r="B6" s="968" t="s">
        <v>1530</v>
      </c>
      <c r="C6" s="968"/>
      <c r="D6" s="968"/>
      <c r="E6" s="968"/>
      <c r="F6" s="367"/>
      <c r="G6" s="367"/>
      <c r="H6" s="367"/>
      <c r="I6" s="368"/>
    </row>
    <row r="7" spans="1:9" s="3" customFormat="1" ht="17.25" customHeight="1" outlineLevel="1">
      <c r="A7" s="370" t="s">
        <v>1384</v>
      </c>
      <c r="B7" s="968" t="s">
        <v>1385</v>
      </c>
      <c r="C7" s="968"/>
      <c r="D7" s="968"/>
      <c r="E7" s="968"/>
      <c r="F7" s="367"/>
      <c r="G7" s="367"/>
      <c r="H7" s="367"/>
      <c r="I7" s="368"/>
    </row>
    <row r="8" spans="1:9" s="3" customFormat="1" ht="17.25" customHeight="1" outlineLevel="1">
      <c r="A8" s="370" t="s">
        <v>1386</v>
      </c>
      <c r="B8" s="968" t="s">
        <v>1387</v>
      </c>
      <c r="C8" s="968"/>
      <c r="D8" s="968"/>
      <c r="E8" s="968"/>
      <c r="F8" s="367"/>
      <c r="G8" s="367"/>
      <c r="H8" s="367"/>
      <c r="I8" s="368"/>
    </row>
    <row r="9" spans="1:9" s="3" customFormat="1" ht="18" customHeight="1" outlineLevel="1">
      <c r="A9" s="370" t="s">
        <v>1388</v>
      </c>
      <c r="B9" s="968" t="s">
        <v>1791</v>
      </c>
      <c r="C9" s="968"/>
      <c r="D9" s="968"/>
      <c r="E9" s="968"/>
      <c r="F9" s="367"/>
      <c r="G9" s="367"/>
      <c r="H9" s="367"/>
      <c r="I9" s="368"/>
    </row>
    <row r="10" spans="1:9" s="3" customFormat="1" ht="17.25" customHeight="1" outlineLevel="1">
      <c r="A10" s="370" t="s">
        <v>1392</v>
      </c>
      <c r="B10" s="968" t="s">
        <v>3198</v>
      </c>
      <c r="C10" s="968"/>
      <c r="D10" s="968"/>
      <c r="E10" s="968"/>
      <c r="F10" s="367"/>
      <c r="G10" s="367"/>
      <c r="H10" s="367"/>
      <c r="I10" s="368"/>
    </row>
    <row r="11" spans="1:9" s="3" customFormat="1" ht="33.75" customHeight="1" outlineLevel="1">
      <c r="A11" s="370" t="s">
        <v>2488</v>
      </c>
      <c r="B11" s="968" t="s">
        <v>3199</v>
      </c>
      <c r="C11" s="968"/>
      <c r="D11" s="968"/>
      <c r="E11" s="968"/>
      <c r="F11" s="367"/>
      <c r="G11" s="367"/>
      <c r="H11" s="367"/>
      <c r="I11" s="368"/>
    </row>
    <row r="12" spans="1:9" s="3" customFormat="1" ht="33.75" customHeight="1" outlineLevel="1">
      <c r="A12" s="370" t="s">
        <v>2490</v>
      </c>
      <c r="B12" s="968" t="s">
        <v>3200</v>
      </c>
      <c r="C12" s="968"/>
      <c r="D12" s="968"/>
      <c r="E12" s="968"/>
      <c r="F12" s="367"/>
      <c r="G12" s="367"/>
      <c r="H12" s="367"/>
      <c r="I12" s="368"/>
    </row>
    <row r="13" spans="1:9" s="3" customFormat="1" ht="17.25" customHeight="1" outlineLevel="1">
      <c r="A13" s="370" t="s">
        <v>1396</v>
      </c>
      <c r="B13" s="968" t="s">
        <v>1397</v>
      </c>
      <c r="C13" s="968"/>
      <c r="D13" s="968"/>
      <c r="E13" s="968"/>
      <c r="F13" s="367"/>
      <c r="G13" s="367"/>
      <c r="H13" s="367"/>
      <c r="I13" s="368"/>
    </row>
    <row r="14" spans="1:9" s="3" customFormat="1" ht="17.25" customHeight="1" outlineLevel="1">
      <c r="A14" s="370" t="s">
        <v>1398</v>
      </c>
      <c r="B14" s="968" t="s">
        <v>1533</v>
      </c>
      <c r="C14" s="968"/>
      <c r="D14" s="968"/>
      <c r="E14" s="968"/>
      <c r="F14" s="367"/>
      <c r="G14" s="367"/>
      <c r="H14" s="367"/>
      <c r="I14" s="368"/>
    </row>
    <row r="15" spans="1:9" s="3" customFormat="1" ht="25.5" customHeight="1" thickBot="1">
      <c r="A15" s="972" t="s">
        <v>2492</v>
      </c>
      <c r="B15" s="972"/>
      <c r="C15" s="972"/>
      <c r="D15" s="972"/>
      <c r="E15" s="972"/>
      <c r="F15" s="367"/>
      <c r="G15" s="367"/>
      <c r="H15" s="367"/>
      <c r="I15" s="368"/>
    </row>
    <row r="16" spans="1:9" s="3" customFormat="1" ht="17.25" customHeight="1" outlineLevel="1">
      <c r="A16" s="370" t="s">
        <v>2493</v>
      </c>
      <c r="B16" s="989" t="s">
        <v>1101</v>
      </c>
      <c r="C16" s="989"/>
      <c r="D16" s="989"/>
      <c r="E16" s="989"/>
      <c r="F16" s="367"/>
      <c r="G16" s="367"/>
      <c r="H16" s="367"/>
      <c r="I16" s="368"/>
    </row>
    <row r="17" spans="1:9" s="3" customFormat="1" ht="17.25" customHeight="1" outlineLevel="1">
      <c r="A17" s="370" t="s">
        <v>2494</v>
      </c>
      <c r="B17" s="990" t="s">
        <v>2495</v>
      </c>
      <c r="C17" s="990"/>
      <c r="D17" s="990"/>
      <c r="E17" s="990"/>
      <c r="F17" s="367"/>
      <c r="G17" s="367"/>
      <c r="H17" s="367"/>
      <c r="I17" s="368"/>
    </row>
    <row r="18" spans="1:9" s="3" customFormat="1" ht="18" customHeight="1">
      <c r="A18" s="370" t="s">
        <v>2496</v>
      </c>
      <c r="B18" s="990" t="s">
        <v>2495</v>
      </c>
      <c r="C18" s="990"/>
      <c r="D18" s="990"/>
      <c r="E18" s="990"/>
      <c r="F18" s="367"/>
      <c r="G18" s="367"/>
      <c r="H18" s="367"/>
      <c r="I18" s="368"/>
    </row>
    <row r="19" spans="1:9" s="3" customFormat="1" ht="17.25" customHeight="1" outlineLevel="1">
      <c r="A19" s="370" t="s">
        <v>2497</v>
      </c>
      <c r="B19" s="990" t="s">
        <v>2498</v>
      </c>
      <c r="C19" s="990"/>
      <c r="D19" s="990"/>
      <c r="E19" s="990"/>
      <c r="F19" s="367"/>
      <c r="G19" s="367"/>
      <c r="H19" s="367"/>
      <c r="I19" s="368"/>
    </row>
    <row r="20" spans="1:9" s="3" customFormat="1" ht="17.25" customHeight="1" outlineLevel="1">
      <c r="A20" s="370" t="s">
        <v>2499</v>
      </c>
      <c r="B20" s="990" t="s">
        <v>2500</v>
      </c>
      <c r="C20" s="990"/>
      <c r="D20" s="990"/>
      <c r="E20" s="990"/>
      <c r="F20" s="367"/>
      <c r="G20" s="367"/>
      <c r="H20" s="367"/>
      <c r="I20" s="368"/>
    </row>
    <row r="21" spans="1:9" s="3" customFormat="1" ht="17.25" customHeight="1" outlineLevel="1">
      <c r="A21" s="370" t="s">
        <v>2501</v>
      </c>
      <c r="B21" s="990" t="s">
        <v>2498</v>
      </c>
      <c r="C21" s="990"/>
      <c r="D21" s="990"/>
      <c r="E21" s="990"/>
      <c r="F21" s="367"/>
      <c r="G21" s="367"/>
      <c r="H21" s="367"/>
      <c r="I21" s="368"/>
    </row>
    <row r="22" spans="1:9" s="3" customFormat="1" ht="17.25" customHeight="1" outlineLevel="1">
      <c r="A22" s="370" t="s">
        <v>2502</v>
      </c>
      <c r="B22" s="990" t="s">
        <v>2498</v>
      </c>
      <c r="C22" s="990"/>
      <c r="D22" s="990"/>
      <c r="E22" s="990"/>
      <c r="F22" s="367"/>
      <c r="G22" s="367"/>
      <c r="H22" s="367"/>
      <c r="I22" s="368"/>
    </row>
    <row r="23" spans="1:9" s="3" customFormat="1" ht="17.25" customHeight="1" outlineLevel="1">
      <c r="A23" s="370" t="s">
        <v>2503</v>
      </c>
      <c r="B23" s="990" t="s">
        <v>2500</v>
      </c>
      <c r="C23" s="990"/>
      <c r="D23" s="990"/>
      <c r="E23" s="990"/>
      <c r="F23" s="367"/>
      <c r="G23" s="367"/>
      <c r="H23" s="367"/>
      <c r="I23" s="368"/>
    </row>
    <row r="24" spans="1:9" s="3" customFormat="1" ht="17.25" customHeight="1" outlineLevel="1">
      <c r="A24" s="370" t="s">
        <v>2504</v>
      </c>
      <c r="B24" s="990" t="s">
        <v>2505</v>
      </c>
      <c r="C24" s="990"/>
      <c r="D24" s="990"/>
      <c r="E24" s="990"/>
      <c r="F24" s="367"/>
      <c r="G24" s="367"/>
      <c r="H24" s="367"/>
      <c r="I24" s="368"/>
    </row>
    <row r="25" spans="1:9" s="3" customFormat="1" ht="17.25" customHeight="1" outlineLevel="1">
      <c r="A25" s="370" t="s">
        <v>2506</v>
      </c>
      <c r="B25" s="990" t="s">
        <v>2498</v>
      </c>
      <c r="C25" s="990"/>
      <c r="D25" s="990"/>
      <c r="E25" s="990"/>
      <c r="F25" s="367"/>
      <c r="G25" s="367"/>
      <c r="H25" s="367"/>
      <c r="I25" s="368"/>
    </row>
    <row r="26" spans="1:9" s="3" customFormat="1" ht="17.25" customHeight="1" outlineLevel="1">
      <c r="A26" s="370" t="s">
        <v>2507</v>
      </c>
      <c r="B26" s="990" t="s">
        <v>2498</v>
      </c>
      <c r="C26" s="990"/>
      <c r="D26" s="990"/>
      <c r="E26" s="990"/>
      <c r="F26" s="367"/>
      <c r="G26" s="367"/>
      <c r="H26" s="367"/>
      <c r="I26" s="368"/>
    </row>
    <row r="27" spans="1:9" s="3" customFormat="1" ht="17.25" customHeight="1" outlineLevel="1">
      <c r="A27" s="370" t="s">
        <v>2508</v>
      </c>
      <c r="B27" s="990" t="s">
        <v>2498</v>
      </c>
      <c r="C27" s="990"/>
      <c r="D27" s="990"/>
      <c r="E27" s="990"/>
      <c r="F27" s="367"/>
      <c r="G27" s="367"/>
      <c r="H27" s="367"/>
      <c r="I27" s="368"/>
    </row>
    <row r="28" spans="1:9" s="3" customFormat="1" ht="17.100000000000001" customHeight="1" outlineLevel="1">
      <c r="A28" s="370" t="s">
        <v>2509</v>
      </c>
      <c r="B28" s="990" t="s">
        <v>2498</v>
      </c>
      <c r="C28" s="990"/>
      <c r="D28" s="990"/>
      <c r="E28" s="990"/>
      <c r="F28" s="367"/>
      <c r="G28" s="367"/>
      <c r="H28" s="367"/>
      <c r="I28" s="368"/>
    </row>
    <row r="29" spans="1:9" s="3" customFormat="1" ht="17.25" customHeight="1" outlineLevel="1">
      <c r="A29" s="370" t="s">
        <v>2510</v>
      </c>
      <c r="B29" s="990" t="s">
        <v>2500</v>
      </c>
      <c r="C29" s="990"/>
      <c r="D29" s="990"/>
      <c r="E29" s="990"/>
      <c r="F29" s="367"/>
      <c r="G29" s="367"/>
      <c r="H29" s="367"/>
      <c r="I29" s="368"/>
    </row>
    <row r="30" spans="1:9" s="3" customFormat="1" ht="17.25" customHeight="1" outlineLevel="1">
      <c r="A30" s="370" t="s">
        <v>2511</v>
      </c>
      <c r="B30" s="990" t="s">
        <v>2498</v>
      </c>
      <c r="C30" s="990"/>
      <c r="D30" s="990"/>
      <c r="E30" s="990"/>
      <c r="F30" s="367"/>
      <c r="G30" s="367"/>
      <c r="H30" s="367"/>
      <c r="I30" s="368"/>
    </row>
    <row r="31" spans="1:9" s="3" customFormat="1" ht="17.25" customHeight="1" outlineLevel="1">
      <c r="A31" s="370" t="s">
        <v>2512</v>
      </c>
      <c r="B31" s="990" t="s">
        <v>2498</v>
      </c>
      <c r="C31" s="990"/>
      <c r="D31" s="990"/>
      <c r="E31" s="990"/>
      <c r="F31" s="367"/>
      <c r="G31" s="367"/>
      <c r="H31" s="367"/>
      <c r="I31" s="368"/>
    </row>
    <row r="32" spans="1:9" s="3" customFormat="1" ht="17.25" customHeight="1" outlineLevel="1">
      <c r="A32" s="370" t="s">
        <v>2513</v>
      </c>
      <c r="B32" s="990" t="s">
        <v>2498</v>
      </c>
      <c r="C32" s="990"/>
      <c r="D32" s="990"/>
      <c r="E32" s="990"/>
      <c r="F32" s="367"/>
      <c r="G32" s="367"/>
      <c r="H32" s="367"/>
      <c r="I32" s="368"/>
    </row>
    <row r="33" spans="1:9" s="3" customFormat="1" ht="17.25" customHeight="1" outlineLevel="1">
      <c r="A33" s="370" t="s">
        <v>2514</v>
      </c>
      <c r="B33" s="990" t="s">
        <v>2498</v>
      </c>
      <c r="C33" s="990"/>
      <c r="D33" s="990"/>
      <c r="E33" s="990"/>
      <c r="F33" s="367"/>
      <c r="G33" s="367"/>
      <c r="H33" s="367"/>
      <c r="I33" s="368"/>
    </row>
    <row r="34" spans="1:9" s="3" customFormat="1" ht="17.25" customHeight="1" outlineLevel="1">
      <c r="A34" s="370" t="s">
        <v>2515</v>
      </c>
      <c r="B34" s="990" t="s">
        <v>2498</v>
      </c>
      <c r="C34" s="990"/>
      <c r="D34" s="990"/>
      <c r="E34" s="990"/>
      <c r="F34" s="367"/>
      <c r="G34" s="367"/>
      <c r="H34" s="367"/>
      <c r="I34" s="368"/>
    </row>
    <row r="35" spans="1:9" s="3" customFormat="1" ht="17.25" customHeight="1" outlineLevel="1">
      <c r="A35" s="370" t="s">
        <v>2516</v>
      </c>
      <c r="B35" s="990" t="s">
        <v>2498</v>
      </c>
      <c r="C35" s="990"/>
      <c r="D35" s="990"/>
      <c r="E35" s="990"/>
      <c r="F35" s="367"/>
      <c r="G35" s="367"/>
      <c r="H35" s="367"/>
      <c r="I35" s="368"/>
    </row>
    <row r="36" spans="1:9" s="3" customFormat="1" ht="18.75" outlineLevel="1" thickBot="1">
      <c r="A36" s="972" t="s">
        <v>1400</v>
      </c>
      <c r="B36" s="972"/>
      <c r="C36" s="972"/>
      <c r="D36" s="972"/>
      <c r="E36" s="972"/>
      <c r="F36" s="367"/>
      <c r="G36" s="367"/>
      <c r="H36" s="367"/>
      <c r="I36" s="368"/>
    </row>
    <row r="37" spans="1:9" s="3" customFormat="1" ht="17.25" customHeight="1" outlineLevel="1">
      <c r="A37" s="371"/>
      <c r="B37" s="937" t="s">
        <v>2517</v>
      </c>
      <c r="C37" s="937"/>
      <c r="D37" s="937"/>
      <c r="E37" s="937"/>
      <c r="F37" s="367"/>
      <c r="G37" s="367"/>
      <c r="H37" s="367"/>
      <c r="I37" s="368"/>
    </row>
    <row r="38" spans="1:9" s="3" customFormat="1" ht="17.25" customHeight="1" outlineLevel="1">
      <c r="A38" s="371"/>
      <c r="B38" s="937" t="s">
        <v>2518</v>
      </c>
      <c r="C38" s="937"/>
      <c r="D38" s="937"/>
      <c r="E38" s="937"/>
      <c r="F38" s="367"/>
      <c r="G38" s="367"/>
      <c r="H38" s="367"/>
      <c r="I38" s="368"/>
    </row>
    <row r="39" spans="1:9" s="3" customFormat="1" ht="17.25" customHeight="1" outlineLevel="1">
      <c r="A39" s="371"/>
      <c r="B39" s="937" t="s">
        <v>2519</v>
      </c>
      <c r="C39" s="937"/>
      <c r="D39" s="937"/>
      <c r="E39" s="937"/>
      <c r="F39" s="367"/>
      <c r="G39" s="367"/>
      <c r="H39" s="367"/>
      <c r="I39" s="368"/>
    </row>
    <row r="40" spans="1:9" s="3" customFormat="1" ht="17.25" customHeight="1" outlineLevel="1">
      <c r="A40" s="371"/>
      <c r="B40" s="937" t="s">
        <v>2520</v>
      </c>
      <c r="C40" s="937"/>
      <c r="D40" s="937"/>
      <c r="E40" s="937"/>
      <c r="F40" s="367"/>
      <c r="G40" s="367"/>
      <c r="H40" s="367"/>
      <c r="I40" s="368"/>
    </row>
    <row r="41" spans="1:9" s="3" customFormat="1" ht="17.25" customHeight="1" outlineLevel="1">
      <c r="A41" s="371"/>
      <c r="B41" s="937" t="s">
        <v>3201</v>
      </c>
      <c r="C41" s="937"/>
      <c r="D41" s="937"/>
      <c r="E41" s="937"/>
      <c r="F41" s="367"/>
      <c r="G41" s="367"/>
      <c r="H41" s="367"/>
      <c r="I41" s="368"/>
    </row>
    <row r="42" spans="1:9" ht="39" customHeight="1" thickBot="1">
      <c r="A42" s="544" t="s">
        <v>1406</v>
      </c>
      <c r="B42" s="974" t="s">
        <v>2522</v>
      </c>
      <c r="C42" s="974"/>
      <c r="D42" s="974"/>
      <c r="E42" s="974"/>
      <c r="F42" s="95"/>
      <c r="G42" s="95"/>
      <c r="H42" s="95"/>
      <c r="I42" s="95"/>
    </row>
    <row r="43" spans="1:9" ht="39" customHeight="1" outlineLevel="1">
      <c r="A43" s="590" t="s">
        <v>1402</v>
      </c>
      <c r="B43" s="591" t="s">
        <v>234</v>
      </c>
      <c r="C43" s="592" t="s">
        <v>1403</v>
      </c>
      <c r="D43" s="591" t="s">
        <v>2523</v>
      </c>
      <c r="E43" s="591" t="s">
        <v>2524</v>
      </c>
      <c r="F43" s="95"/>
      <c r="G43" s="95"/>
      <c r="H43" s="95"/>
      <c r="I43" s="95"/>
    </row>
    <row r="44" spans="1:9" s="196" customFormat="1" ht="66.75" customHeight="1" outlineLevel="1" thickBot="1">
      <c r="A44" s="593" t="s">
        <v>2525</v>
      </c>
      <c r="B44" s="594" t="s">
        <v>2526</v>
      </c>
      <c r="C44" s="595"/>
      <c r="D44" s="595"/>
      <c r="E44" s="595"/>
      <c r="F44" s="44"/>
      <c r="G44" s="44"/>
      <c r="H44" s="44"/>
      <c r="I44" s="44"/>
    </row>
    <row r="45" spans="1:9" s="196" customFormat="1" ht="39.950000000000003" customHeight="1" outlineLevel="2">
      <c r="A45" s="553" t="s">
        <v>1410</v>
      </c>
      <c r="B45" s="530" t="s">
        <v>2527</v>
      </c>
      <c r="C45" s="530" t="s">
        <v>2528</v>
      </c>
      <c r="D45" s="555" t="s">
        <v>2528</v>
      </c>
      <c r="E45" s="596" t="s">
        <v>2529</v>
      </c>
      <c r="F45" s="44"/>
      <c r="G45" s="44"/>
      <c r="H45" s="44"/>
      <c r="I45" s="44"/>
    </row>
    <row r="46" spans="1:9" s="196" customFormat="1" ht="39.950000000000003" customHeight="1" outlineLevel="2">
      <c r="A46" s="553" t="s">
        <v>1407</v>
      </c>
      <c r="B46" s="557" t="s">
        <v>2530</v>
      </c>
      <c r="C46" s="530" t="s">
        <v>1360</v>
      </c>
      <c r="D46" s="555" t="s">
        <v>2531</v>
      </c>
      <c r="E46" s="596" t="s">
        <v>2532</v>
      </c>
      <c r="F46" s="44"/>
      <c r="G46" s="44"/>
      <c r="H46" s="44"/>
      <c r="I46" s="44"/>
    </row>
    <row r="47" spans="1:9" s="196" customFormat="1" ht="39.950000000000003" customHeight="1" outlineLevel="2">
      <c r="A47" s="553" t="s">
        <v>1414</v>
      </c>
      <c r="B47" s="530" t="s">
        <v>2533</v>
      </c>
      <c r="C47" s="530" t="s">
        <v>1416</v>
      </c>
      <c r="D47" s="555" t="s">
        <v>2534</v>
      </c>
      <c r="E47" s="596" t="s">
        <v>2535</v>
      </c>
      <c r="F47" s="44"/>
      <c r="G47" s="44"/>
      <c r="H47" s="44"/>
      <c r="I47" s="44"/>
    </row>
    <row r="48" spans="1:9" s="196" customFormat="1" ht="39.950000000000003" customHeight="1" outlineLevel="2">
      <c r="A48" s="553" t="s">
        <v>1422</v>
      </c>
      <c r="B48" s="530" t="s">
        <v>2536</v>
      </c>
      <c r="C48" s="530" t="s">
        <v>2537</v>
      </c>
      <c r="D48" s="555" t="s">
        <v>2538</v>
      </c>
      <c r="E48" s="596" t="s">
        <v>2539</v>
      </c>
      <c r="F48" s="44"/>
      <c r="G48" s="44"/>
      <c r="H48" s="44"/>
      <c r="I48" s="44"/>
    </row>
    <row r="49" spans="1:9" s="196" customFormat="1" ht="39.950000000000003" customHeight="1" outlineLevel="2">
      <c r="A49" s="553" t="s">
        <v>1426</v>
      </c>
      <c r="B49" s="530" t="s">
        <v>2540</v>
      </c>
      <c r="C49" s="530" t="s">
        <v>1949</v>
      </c>
      <c r="D49" s="555" t="s">
        <v>2541</v>
      </c>
      <c r="E49" s="596" t="s">
        <v>2539</v>
      </c>
      <c r="F49" s="44"/>
      <c r="G49" s="44"/>
      <c r="H49" s="44"/>
      <c r="I49" s="44"/>
    </row>
    <row r="50" spans="1:9" s="196" customFormat="1" ht="39.950000000000003" customHeight="1" outlineLevel="2">
      <c r="A50" s="553" t="s">
        <v>1430</v>
      </c>
      <c r="B50" s="530" t="s">
        <v>2542</v>
      </c>
      <c r="C50" s="530" t="s">
        <v>1953</v>
      </c>
      <c r="D50" s="555" t="s">
        <v>2543</v>
      </c>
      <c r="E50" s="596" t="s">
        <v>2539</v>
      </c>
      <c r="F50" s="44"/>
      <c r="G50" s="44"/>
      <c r="H50" s="44"/>
      <c r="I50" s="44"/>
    </row>
    <row r="51" spans="1:9" s="196" customFormat="1" ht="39.950000000000003" customHeight="1" outlineLevel="2">
      <c r="A51" s="553" t="s">
        <v>1433</v>
      </c>
      <c r="B51" s="530" t="s">
        <v>2544</v>
      </c>
      <c r="C51" s="530" t="s">
        <v>2545</v>
      </c>
      <c r="D51" s="555" t="s">
        <v>2546</v>
      </c>
      <c r="E51" s="596" t="s">
        <v>2547</v>
      </c>
      <c r="F51" s="44"/>
      <c r="G51" s="44"/>
      <c r="H51" s="44"/>
      <c r="I51" s="44"/>
    </row>
    <row r="52" spans="1:9" s="196" customFormat="1" ht="39.950000000000003" customHeight="1" outlineLevel="2">
      <c r="A52" s="553" t="s">
        <v>1436</v>
      </c>
      <c r="B52" s="530" t="s">
        <v>2548</v>
      </c>
      <c r="C52" s="530" t="s">
        <v>2549</v>
      </c>
      <c r="D52" s="555" t="s">
        <v>2550</v>
      </c>
      <c r="E52" s="596" t="s">
        <v>2551</v>
      </c>
      <c r="F52" s="44"/>
      <c r="G52" s="44"/>
      <c r="H52" s="44"/>
      <c r="I52" s="44"/>
    </row>
    <row r="53" spans="1:9" s="196" customFormat="1" ht="39.950000000000003" customHeight="1" outlineLevel="2">
      <c r="A53" s="553" t="s">
        <v>1440</v>
      </c>
      <c r="B53" s="530" t="s">
        <v>2552</v>
      </c>
      <c r="C53" s="530" t="s">
        <v>1645</v>
      </c>
      <c r="D53" s="555" t="s">
        <v>2553</v>
      </c>
      <c r="E53" s="596" t="s">
        <v>2554</v>
      </c>
      <c r="F53" s="44"/>
      <c r="G53" s="44"/>
      <c r="H53" s="44"/>
      <c r="I53" s="44"/>
    </row>
    <row r="54" spans="1:9" s="196" customFormat="1" ht="39.950000000000003" customHeight="1" outlineLevel="2">
      <c r="A54" s="553" t="s">
        <v>1444</v>
      </c>
      <c r="B54" s="530" t="s">
        <v>2555</v>
      </c>
      <c r="C54" s="530" t="s">
        <v>1444</v>
      </c>
      <c r="D54" s="555" t="s">
        <v>2556</v>
      </c>
      <c r="E54" s="596" t="s">
        <v>2547</v>
      </c>
      <c r="F54" s="44"/>
      <c r="G54" s="44"/>
      <c r="H54" s="44"/>
      <c r="I54" s="44"/>
    </row>
    <row r="55" spans="1:9" s="196" customFormat="1" ht="39.950000000000003" customHeight="1" outlineLevel="2">
      <c r="A55" s="553" t="s">
        <v>1447</v>
      </c>
      <c r="B55" s="530" t="s">
        <v>2557</v>
      </c>
      <c r="C55" s="530" t="s">
        <v>2558</v>
      </c>
      <c r="D55" s="555" t="s">
        <v>2559</v>
      </c>
      <c r="E55" s="596" t="s">
        <v>2532</v>
      </c>
      <c r="F55" s="44"/>
      <c r="G55" s="44"/>
      <c r="H55" s="44"/>
      <c r="I55" s="44"/>
    </row>
    <row r="56" spans="1:9" s="196" customFormat="1" ht="39.950000000000003" customHeight="1" outlineLevel="2">
      <c r="A56" s="553" t="s">
        <v>1451</v>
      </c>
      <c r="B56" s="530" t="s">
        <v>2560</v>
      </c>
      <c r="C56" s="530" t="s">
        <v>79</v>
      </c>
      <c r="D56" s="555" t="s">
        <v>2561</v>
      </c>
      <c r="E56" s="596" t="s">
        <v>2562</v>
      </c>
      <c r="F56" s="44"/>
      <c r="G56" s="44"/>
      <c r="H56" s="44"/>
      <c r="I56" s="44"/>
    </row>
    <row r="57" spans="1:9" s="196" customFormat="1" ht="39.950000000000003" customHeight="1" outlineLevel="2">
      <c r="A57" s="553" t="s">
        <v>1455</v>
      </c>
      <c r="B57" s="530" t="s">
        <v>2563</v>
      </c>
      <c r="C57" s="530" t="s">
        <v>1457</v>
      </c>
      <c r="D57" s="555" t="s">
        <v>2564</v>
      </c>
      <c r="E57" s="596" t="s">
        <v>2547</v>
      </c>
      <c r="F57" s="44"/>
      <c r="G57" s="44"/>
      <c r="H57" s="44"/>
      <c r="I57" s="44"/>
    </row>
    <row r="58" spans="1:9" s="196" customFormat="1" ht="39.950000000000003" customHeight="1" outlineLevel="2">
      <c r="A58" s="553" t="s">
        <v>1459</v>
      </c>
      <c r="B58" s="530" t="s">
        <v>2565</v>
      </c>
      <c r="C58" s="530" t="s">
        <v>1461</v>
      </c>
      <c r="D58" s="555" t="s">
        <v>2566</v>
      </c>
      <c r="E58" s="596" t="s">
        <v>2547</v>
      </c>
      <c r="F58" s="44"/>
      <c r="G58" s="44"/>
      <c r="H58" s="44"/>
      <c r="I58" s="44"/>
    </row>
    <row r="59" spans="1:9" s="196" customFormat="1" ht="39.950000000000003" customHeight="1" outlineLevel="2">
      <c r="A59" s="553" t="s">
        <v>2567</v>
      </c>
      <c r="B59" s="530" t="s">
        <v>2568</v>
      </c>
      <c r="C59" s="530" t="s">
        <v>2569</v>
      </c>
      <c r="D59" s="555" t="s">
        <v>2570</v>
      </c>
      <c r="E59" s="596" t="s">
        <v>2539</v>
      </c>
      <c r="F59" s="44"/>
      <c r="G59" s="44"/>
      <c r="H59" s="44"/>
      <c r="I59" s="44"/>
    </row>
    <row r="60" spans="1:9" s="196" customFormat="1" ht="39.950000000000003" customHeight="1" outlineLevel="2">
      <c r="A60" s="553" t="s">
        <v>1462</v>
      </c>
      <c r="B60" s="530" t="s">
        <v>2571</v>
      </c>
      <c r="C60" s="530" t="s">
        <v>2572</v>
      </c>
      <c r="D60" s="555" t="s">
        <v>2559</v>
      </c>
      <c r="E60" s="596" t="s">
        <v>2532</v>
      </c>
      <c r="F60" s="44"/>
      <c r="G60" s="44"/>
      <c r="H60" s="44"/>
      <c r="I60" s="44"/>
    </row>
    <row r="61" spans="1:9" s="196" customFormat="1" ht="39.950000000000003" customHeight="1" outlineLevel="2">
      <c r="A61" s="553" t="s">
        <v>1466</v>
      </c>
      <c r="B61" s="530" t="s">
        <v>2573</v>
      </c>
      <c r="C61" s="530" t="s">
        <v>2569</v>
      </c>
      <c r="D61" s="555" t="s">
        <v>2574</v>
      </c>
      <c r="E61" s="596" t="s">
        <v>2532</v>
      </c>
      <c r="F61" s="44"/>
      <c r="G61" s="44"/>
      <c r="H61" s="44"/>
      <c r="I61" s="44"/>
    </row>
    <row r="62" spans="1:9" s="196" customFormat="1" ht="39.950000000000003" customHeight="1" outlineLevel="2">
      <c r="A62" s="553" t="s">
        <v>1470</v>
      </c>
      <c r="B62" s="530" t="s">
        <v>2575</v>
      </c>
      <c r="C62" s="530" t="s">
        <v>2569</v>
      </c>
      <c r="D62" s="555" t="s">
        <v>2576</v>
      </c>
      <c r="E62" s="596" t="s">
        <v>2577</v>
      </c>
      <c r="F62" s="44"/>
      <c r="G62" s="44"/>
      <c r="H62" s="44"/>
      <c r="I62" s="44"/>
    </row>
    <row r="63" spans="1:9" s="196" customFormat="1" ht="39.950000000000003" customHeight="1" outlineLevel="2">
      <c r="A63" s="553" t="s">
        <v>2578</v>
      </c>
      <c r="B63" s="530" t="s">
        <v>2579</v>
      </c>
      <c r="C63" s="558" t="s">
        <v>2531</v>
      </c>
      <c r="D63" s="555" t="s">
        <v>2531</v>
      </c>
      <c r="E63" s="596" t="s">
        <v>2532</v>
      </c>
      <c r="F63" s="44"/>
      <c r="G63" s="44"/>
      <c r="H63" s="44"/>
      <c r="I63" s="44"/>
    </row>
    <row r="64" spans="1:9" s="196" customFormat="1" ht="39.950000000000003" customHeight="1" outlineLevel="2">
      <c r="A64" s="553" t="s">
        <v>2580</v>
      </c>
      <c r="B64" s="530" t="s">
        <v>2581</v>
      </c>
      <c r="C64" s="558" t="s">
        <v>2569</v>
      </c>
      <c r="D64" s="555" t="s">
        <v>2582</v>
      </c>
      <c r="E64" s="596" t="s">
        <v>2554</v>
      </c>
      <c r="F64" s="44"/>
      <c r="G64" s="44"/>
      <c r="H64" s="44"/>
      <c r="I64" s="44"/>
    </row>
    <row r="65" spans="1:9" s="196" customFormat="1" ht="39.950000000000003" customHeight="1" outlineLevel="2">
      <c r="A65" s="553" t="s">
        <v>1491</v>
      </c>
      <c r="B65" s="530" t="s">
        <v>2583</v>
      </c>
      <c r="C65" s="530" t="s">
        <v>2569</v>
      </c>
      <c r="D65" s="555" t="s">
        <v>2584</v>
      </c>
      <c r="E65" s="596" t="s">
        <v>2554</v>
      </c>
      <c r="F65" s="44"/>
      <c r="G65" s="44"/>
      <c r="H65" s="44"/>
      <c r="I65" s="44"/>
    </row>
    <row r="66" spans="1:9" s="196" customFormat="1" ht="39.950000000000003" customHeight="1" outlineLevel="2">
      <c r="A66" s="553" t="s">
        <v>1473</v>
      </c>
      <c r="B66" s="530" t="s">
        <v>2585</v>
      </c>
      <c r="C66" s="530" t="s">
        <v>2569</v>
      </c>
      <c r="D66" s="555" t="s">
        <v>2586</v>
      </c>
      <c r="E66" s="596" t="s">
        <v>2554</v>
      </c>
      <c r="F66" s="44"/>
      <c r="G66" s="44"/>
      <c r="H66" s="44"/>
      <c r="I66" s="44"/>
    </row>
    <row r="67" spans="1:9" s="196" customFormat="1" ht="39.950000000000003" customHeight="1" outlineLevel="2">
      <c r="A67" s="553" t="s">
        <v>1477</v>
      </c>
      <c r="B67" s="530" t="s">
        <v>2587</v>
      </c>
      <c r="C67" s="597" t="s">
        <v>2588</v>
      </c>
      <c r="D67" s="555" t="s">
        <v>2589</v>
      </c>
      <c r="E67" s="596" t="s">
        <v>2590</v>
      </c>
      <c r="F67" s="44"/>
      <c r="G67" s="44"/>
      <c r="H67" s="44"/>
      <c r="I67" s="44"/>
    </row>
    <row r="68" spans="1:9" s="196" customFormat="1" ht="39.950000000000003" customHeight="1" outlineLevel="2">
      <c r="A68" s="553" t="s">
        <v>2591</v>
      </c>
      <c r="B68" s="530" t="s">
        <v>2592</v>
      </c>
      <c r="C68" s="530" t="s">
        <v>2116</v>
      </c>
      <c r="D68" s="555" t="s">
        <v>2593</v>
      </c>
      <c r="E68" s="596" t="s">
        <v>2594</v>
      </c>
      <c r="F68" s="44"/>
      <c r="G68" s="44"/>
      <c r="H68" s="44"/>
      <c r="I68" s="44"/>
    </row>
    <row r="69" spans="1:9" s="196" customFormat="1" ht="39.950000000000003" customHeight="1" outlineLevel="2">
      <c r="A69" s="553" t="s">
        <v>1481</v>
      </c>
      <c r="B69" s="530" t="s">
        <v>2595</v>
      </c>
      <c r="C69" s="530" t="s">
        <v>2596</v>
      </c>
      <c r="D69" s="555" t="s">
        <v>2597</v>
      </c>
      <c r="E69" s="596" t="s">
        <v>2598</v>
      </c>
      <c r="F69" s="44"/>
      <c r="G69" s="44"/>
      <c r="H69" s="44"/>
      <c r="I69" s="44"/>
    </row>
    <row r="70" spans="1:9" s="196" customFormat="1" ht="49.5" customHeight="1" outlineLevel="2">
      <c r="A70" s="553" t="s">
        <v>1485</v>
      </c>
      <c r="B70" s="598" t="s">
        <v>2599</v>
      </c>
      <c r="C70" s="530" t="s">
        <v>2600</v>
      </c>
      <c r="D70" s="555" t="s">
        <v>2597</v>
      </c>
      <c r="E70" s="596" t="s">
        <v>2598</v>
      </c>
      <c r="F70" s="44"/>
      <c r="G70" s="44"/>
      <c r="H70" s="44"/>
      <c r="I70" s="44"/>
    </row>
    <row r="71" spans="1:9" s="196" customFormat="1" ht="82.5" customHeight="1" outlineLevel="2">
      <c r="A71" s="553" t="s">
        <v>1488</v>
      </c>
      <c r="B71" s="599" t="s">
        <v>2601</v>
      </c>
      <c r="C71" s="530" t="s">
        <v>2602</v>
      </c>
      <c r="D71" s="555" t="s">
        <v>2597</v>
      </c>
      <c r="E71" s="596" t="s">
        <v>2598</v>
      </c>
      <c r="F71" s="44"/>
      <c r="G71" s="44"/>
      <c r="H71" s="44"/>
      <c r="I71" s="44"/>
    </row>
    <row r="72" spans="1:9" s="196" customFormat="1" ht="57.95" customHeight="1" outlineLevel="2">
      <c r="A72" s="553" t="s">
        <v>2603</v>
      </c>
      <c r="B72" s="600" t="s">
        <v>2604</v>
      </c>
      <c r="C72" s="530" t="s">
        <v>2605</v>
      </c>
      <c r="D72" s="555" t="s">
        <v>2606</v>
      </c>
      <c r="E72" s="596" t="s">
        <v>2607</v>
      </c>
      <c r="F72" s="44"/>
      <c r="G72" s="44"/>
      <c r="H72" s="44"/>
      <c r="I72" s="44"/>
    </row>
    <row r="73" spans="1:9" s="196" customFormat="1" ht="49.5" customHeight="1" outlineLevel="2">
      <c r="A73" s="553" t="s">
        <v>2608</v>
      </c>
      <c r="B73" s="599" t="s">
        <v>2609</v>
      </c>
      <c r="C73" s="530" t="s">
        <v>2610</v>
      </c>
      <c r="D73" s="555" t="s">
        <v>2611</v>
      </c>
      <c r="E73" s="596" t="s">
        <v>2532</v>
      </c>
      <c r="F73" s="44"/>
      <c r="G73" s="44"/>
      <c r="H73" s="44"/>
      <c r="I73" s="44"/>
    </row>
    <row r="74" spans="1:9" ht="47.25" customHeight="1" outlineLevel="1" thickBot="1">
      <c r="A74" s="601" t="s">
        <v>2612</v>
      </c>
      <c r="B74" s="602" t="s">
        <v>2613</v>
      </c>
      <c r="C74" s="529"/>
      <c r="D74" s="529"/>
      <c r="E74" s="529"/>
      <c r="F74" s="95"/>
      <c r="G74" s="95"/>
      <c r="H74" s="95"/>
      <c r="I74" s="95"/>
    </row>
    <row r="75" spans="1:9" s="196" customFormat="1" ht="39.950000000000003" customHeight="1" outlineLevel="2">
      <c r="A75" s="566" t="s">
        <v>1418</v>
      </c>
      <c r="B75" s="530" t="s">
        <v>2614</v>
      </c>
      <c r="C75" s="530" t="s">
        <v>2569</v>
      </c>
      <c r="D75" s="555" t="s">
        <v>2615</v>
      </c>
      <c r="E75" s="596" t="s">
        <v>2616</v>
      </c>
      <c r="F75" s="44"/>
      <c r="G75" s="44"/>
      <c r="H75" s="44"/>
      <c r="I75" s="44"/>
    </row>
    <row r="76" spans="1:9" s="196" customFormat="1" ht="39.950000000000003" customHeight="1" outlineLevel="2">
      <c r="A76" s="566" t="s">
        <v>1407</v>
      </c>
      <c r="B76" s="530" t="s">
        <v>2617</v>
      </c>
      <c r="C76" s="530" t="s">
        <v>2569</v>
      </c>
      <c r="D76" s="555" t="s">
        <v>2531</v>
      </c>
      <c r="E76" s="596" t="s">
        <v>2532</v>
      </c>
      <c r="F76" s="44"/>
      <c r="G76" s="44"/>
      <c r="H76" s="44"/>
      <c r="I76" s="44"/>
    </row>
    <row r="77" spans="1:9" s="196" customFormat="1" ht="39.950000000000003" customHeight="1" outlineLevel="2">
      <c r="A77" s="566" t="s">
        <v>2618</v>
      </c>
      <c r="B77" s="530" t="s">
        <v>2619</v>
      </c>
      <c r="C77" s="555" t="s">
        <v>2620</v>
      </c>
      <c r="D77" s="555" t="s">
        <v>2621</v>
      </c>
      <c r="E77" s="596" t="s">
        <v>2622</v>
      </c>
      <c r="F77" s="44"/>
      <c r="G77" s="44"/>
      <c r="H77" s="44"/>
      <c r="I77" s="44"/>
    </row>
    <row r="78" spans="1:9" s="196" customFormat="1" ht="39.950000000000003" customHeight="1" outlineLevel="2">
      <c r="A78" s="566" t="s">
        <v>2623</v>
      </c>
      <c r="B78" s="530" t="s">
        <v>2624</v>
      </c>
      <c r="C78" s="530" t="s">
        <v>2569</v>
      </c>
      <c r="D78" s="555" t="s">
        <v>2625</v>
      </c>
      <c r="E78" s="596" t="s">
        <v>2535</v>
      </c>
      <c r="F78" s="44"/>
      <c r="G78" s="44"/>
      <c r="H78" s="44"/>
      <c r="I78" s="44"/>
    </row>
    <row r="79" spans="1:9" s="196" customFormat="1" ht="39.950000000000003" customHeight="1" outlineLevel="2">
      <c r="A79" s="566" t="s">
        <v>2626</v>
      </c>
      <c r="B79" s="530" t="s">
        <v>2627</v>
      </c>
      <c r="C79" s="530" t="s">
        <v>2569</v>
      </c>
      <c r="D79" s="555" t="s">
        <v>2628</v>
      </c>
      <c r="E79" s="596" t="s">
        <v>2539</v>
      </c>
      <c r="F79" s="44"/>
      <c r="G79" s="44"/>
      <c r="H79" s="44"/>
      <c r="I79" s="44"/>
    </row>
    <row r="80" spans="1:9" s="196" customFormat="1" ht="39.950000000000003" customHeight="1" outlineLevel="2">
      <c r="A80" s="566" t="s">
        <v>2629</v>
      </c>
      <c r="B80" s="530" t="s">
        <v>2630</v>
      </c>
      <c r="C80" s="530" t="s">
        <v>2569</v>
      </c>
      <c r="D80" s="555" t="s">
        <v>2631</v>
      </c>
      <c r="E80" s="596" t="s">
        <v>2539</v>
      </c>
      <c r="F80" s="44"/>
      <c r="G80" s="44"/>
      <c r="H80" s="44"/>
      <c r="I80" s="44"/>
    </row>
    <row r="81" spans="1:9" s="196" customFormat="1" ht="39.950000000000003" customHeight="1" outlineLevel="2">
      <c r="A81" s="566" t="s">
        <v>2632</v>
      </c>
      <c r="B81" s="530" t="s">
        <v>2633</v>
      </c>
      <c r="C81" s="530" t="s">
        <v>2569</v>
      </c>
      <c r="D81" s="555" t="s">
        <v>2546</v>
      </c>
      <c r="E81" s="596" t="s">
        <v>2547</v>
      </c>
      <c r="F81" s="44"/>
      <c r="G81" s="44"/>
      <c r="H81" s="44"/>
      <c r="I81" s="44"/>
    </row>
    <row r="82" spans="1:9" s="196" customFormat="1" ht="39.950000000000003" customHeight="1" outlineLevel="2">
      <c r="A82" s="566" t="s">
        <v>2634</v>
      </c>
      <c r="B82" s="530" t="s">
        <v>2635</v>
      </c>
      <c r="C82" s="530" t="s">
        <v>2569</v>
      </c>
      <c r="D82" s="555" t="s">
        <v>2550</v>
      </c>
      <c r="E82" s="596" t="s">
        <v>2551</v>
      </c>
      <c r="F82" s="44"/>
      <c r="G82" s="44"/>
      <c r="H82" s="44"/>
      <c r="I82" s="44"/>
    </row>
    <row r="83" spans="1:9" s="196" customFormat="1" ht="39.950000000000003" customHeight="1" outlineLevel="2">
      <c r="A83" s="566" t="s">
        <v>2636</v>
      </c>
      <c r="B83" s="530" t="s">
        <v>2637</v>
      </c>
      <c r="C83" s="530" t="s">
        <v>2569</v>
      </c>
      <c r="D83" s="555" t="s">
        <v>2638</v>
      </c>
      <c r="E83" s="596" t="s">
        <v>2554</v>
      </c>
      <c r="F83" s="44"/>
      <c r="G83" s="44"/>
      <c r="H83" s="44"/>
      <c r="I83" s="44"/>
    </row>
    <row r="84" spans="1:9" s="196" customFormat="1" ht="39.950000000000003" customHeight="1" outlineLevel="2">
      <c r="A84" s="566" t="s">
        <v>2639</v>
      </c>
      <c r="B84" s="530" t="s">
        <v>2640</v>
      </c>
      <c r="C84" s="530" t="s">
        <v>2569</v>
      </c>
      <c r="D84" s="555" t="s">
        <v>2641</v>
      </c>
      <c r="E84" s="596" t="s">
        <v>2547</v>
      </c>
      <c r="F84" s="44"/>
      <c r="G84" s="44"/>
      <c r="H84" s="44"/>
      <c r="I84" s="44"/>
    </row>
    <row r="85" spans="1:9" s="196" customFormat="1" ht="39.950000000000003" customHeight="1" outlineLevel="2">
      <c r="A85" s="566" t="s">
        <v>2642</v>
      </c>
      <c r="B85" s="530" t="s">
        <v>2643</v>
      </c>
      <c r="C85" s="530" t="s">
        <v>2569</v>
      </c>
      <c r="D85" s="555" t="s">
        <v>2644</v>
      </c>
      <c r="E85" s="596" t="s">
        <v>2547</v>
      </c>
      <c r="F85" s="44"/>
      <c r="G85" s="44"/>
      <c r="H85" s="44"/>
      <c r="I85" s="44"/>
    </row>
    <row r="86" spans="1:9" s="196" customFormat="1" ht="39.950000000000003" customHeight="1" outlineLevel="2">
      <c r="A86" s="566" t="s">
        <v>2645</v>
      </c>
      <c r="B86" s="530" t="s">
        <v>2646</v>
      </c>
      <c r="C86" s="530" t="s">
        <v>2569</v>
      </c>
      <c r="D86" s="555" t="s">
        <v>2559</v>
      </c>
      <c r="E86" s="596" t="s">
        <v>2554</v>
      </c>
      <c r="F86" s="44"/>
      <c r="G86" s="44"/>
      <c r="H86" s="44"/>
      <c r="I86" s="44"/>
    </row>
    <row r="87" spans="1:9" s="196" customFormat="1" ht="49.5" customHeight="1" outlineLevel="2">
      <c r="A87" s="566" t="s">
        <v>2608</v>
      </c>
      <c r="B87" s="603" t="s">
        <v>2609</v>
      </c>
      <c r="C87" s="530" t="s">
        <v>2569</v>
      </c>
      <c r="D87" s="555" t="s">
        <v>2611</v>
      </c>
      <c r="E87" s="596" t="s">
        <v>2532</v>
      </c>
      <c r="F87" s="44"/>
      <c r="G87" s="44"/>
      <c r="H87" s="44"/>
      <c r="I87" s="44"/>
    </row>
    <row r="88" spans="1:9" ht="57.75" customHeight="1" outlineLevel="1" thickBot="1">
      <c r="A88" s="604" t="s">
        <v>2647</v>
      </c>
      <c r="B88" s="594" t="s">
        <v>2648</v>
      </c>
      <c r="C88" s="605"/>
      <c r="D88" s="605"/>
      <c r="E88" s="605"/>
      <c r="F88" s="95"/>
      <c r="G88" s="95"/>
      <c r="H88" s="95"/>
      <c r="I88" s="95"/>
    </row>
    <row r="89" spans="1:9" s="196" customFormat="1" ht="39.950000000000003" customHeight="1" outlineLevel="2">
      <c r="A89" s="566" t="s">
        <v>1407</v>
      </c>
      <c r="B89" s="530" t="s">
        <v>2617</v>
      </c>
      <c r="C89" s="530" t="s">
        <v>1360</v>
      </c>
      <c r="D89" s="555" t="s">
        <v>2531</v>
      </c>
      <c r="E89" s="596" t="s">
        <v>2532</v>
      </c>
      <c r="F89" s="44"/>
      <c r="G89" s="44"/>
      <c r="H89" s="44"/>
      <c r="I89" s="44"/>
    </row>
    <row r="90" spans="1:9" s="196" customFormat="1" ht="50.85" customHeight="1" outlineLevel="2">
      <c r="A90" s="566" t="s">
        <v>1494</v>
      </c>
      <c r="B90" s="530" t="s">
        <v>2649</v>
      </c>
      <c r="C90" s="530" t="s">
        <v>2650</v>
      </c>
      <c r="D90" s="555" t="s">
        <v>2651</v>
      </c>
      <c r="E90" s="596" t="s">
        <v>2652</v>
      </c>
      <c r="F90" s="44"/>
      <c r="G90" s="44"/>
      <c r="H90" s="44"/>
      <c r="I90" s="44"/>
    </row>
    <row r="91" spans="1:9" s="196" customFormat="1" ht="39.950000000000003" customHeight="1" outlineLevel="2">
      <c r="A91" s="566" t="s">
        <v>2653</v>
      </c>
      <c r="B91" s="530" t="s">
        <v>2654</v>
      </c>
      <c r="C91" s="530" t="s">
        <v>2655</v>
      </c>
      <c r="D91" s="555" t="s">
        <v>2656</v>
      </c>
      <c r="E91" s="555" t="s">
        <v>2622</v>
      </c>
      <c r="F91" s="44"/>
      <c r="G91" s="44"/>
      <c r="H91" s="44"/>
      <c r="I91" s="44"/>
    </row>
    <row r="92" spans="1:9" s="196" customFormat="1" ht="49.5" customHeight="1" outlineLevel="2">
      <c r="A92" s="566" t="s">
        <v>2608</v>
      </c>
      <c r="B92" s="530" t="s">
        <v>2609</v>
      </c>
      <c r="C92" s="530" t="s">
        <v>2610</v>
      </c>
      <c r="D92" s="555" t="s">
        <v>2611</v>
      </c>
      <c r="E92" s="596" t="s">
        <v>2532</v>
      </c>
      <c r="F92" s="44"/>
      <c r="G92" s="44"/>
      <c r="H92" s="44"/>
      <c r="I92" s="44"/>
    </row>
    <row r="93" spans="1:9" s="196" customFormat="1" ht="39.950000000000003" customHeight="1" outlineLevel="2">
      <c r="A93" s="566" t="s">
        <v>1418</v>
      </c>
      <c r="B93" s="530" t="s">
        <v>2657</v>
      </c>
      <c r="C93" s="530" t="s">
        <v>2615</v>
      </c>
      <c r="D93" s="555" t="s">
        <v>2615</v>
      </c>
      <c r="E93" s="596" t="s">
        <v>2616</v>
      </c>
      <c r="F93" s="44"/>
      <c r="G93" s="44"/>
      <c r="H93" s="44"/>
      <c r="I93" s="44"/>
    </row>
    <row r="94" spans="1:9" s="196" customFormat="1" ht="74.25" customHeight="1" outlineLevel="2">
      <c r="A94" s="566" t="s">
        <v>1505</v>
      </c>
      <c r="B94" s="530" t="s">
        <v>2658</v>
      </c>
      <c r="C94" s="530" t="s">
        <v>2569</v>
      </c>
      <c r="D94" s="555" t="s">
        <v>2529</v>
      </c>
      <c r="E94" s="596" t="s">
        <v>2659</v>
      </c>
      <c r="F94" s="44"/>
      <c r="G94" s="44"/>
      <c r="H94" s="44"/>
      <c r="I94" s="44"/>
    </row>
    <row r="95" spans="1:9" ht="30" customHeight="1" thickBot="1">
      <c r="A95" s="544" t="s">
        <v>2660</v>
      </c>
      <c r="B95" s="974" t="s">
        <v>2661</v>
      </c>
      <c r="C95" s="974"/>
      <c r="D95" s="974"/>
      <c r="E95" s="974"/>
      <c r="F95" s="95"/>
      <c r="G95" s="95"/>
      <c r="H95" s="95"/>
      <c r="I95" s="95"/>
    </row>
    <row r="96" spans="1:9" ht="18" outlineLevel="1">
      <c r="A96" s="608" t="s">
        <v>1402</v>
      </c>
      <c r="B96" s="609" t="s">
        <v>234</v>
      </c>
      <c r="C96" s="610" t="s">
        <v>1403</v>
      </c>
      <c r="D96" s="609" t="s">
        <v>2523</v>
      </c>
      <c r="E96" s="609" t="s">
        <v>2662</v>
      </c>
      <c r="F96" s="95"/>
      <c r="G96" s="95"/>
      <c r="H96" s="95"/>
      <c r="I96" s="95"/>
    </row>
    <row r="97" spans="1:9" ht="103.5" customHeight="1" outlineLevel="1" thickBot="1">
      <c r="A97" s="398" t="s">
        <v>2663</v>
      </c>
      <c r="B97" s="549" t="s">
        <v>2664</v>
      </c>
      <c r="C97" s="611"/>
      <c r="D97" s="611"/>
      <c r="E97" s="611"/>
      <c r="F97" s="95"/>
      <c r="G97" s="95"/>
      <c r="H97" s="95"/>
      <c r="I97" s="95"/>
    </row>
    <row r="98" spans="1:9" s="196" customFormat="1" ht="39.950000000000003" customHeight="1" outlineLevel="2">
      <c r="A98" s="553" t="s">
        <v>1407</v>
      </c>
      <c r="B98" s="530" t="s">
        <v>2617</v>
      </c>
      <c r="C98" s="530" t="s">
        <v>1360</v>
      </c>
      <c r="D98" s="555" t="s">
        <v>2531</v>
      </c>
      <c r="E98" s="596" t="s">
        <v>2532</v>
      </c>
      <c r="F98" s="44"/>
      <c r="G98" s="44"/>
      <c r="H98" s="44"/>
      <c r="I98" s="44"/>
    </row>
    <row r="99" spans="1:9" s="196" customFormat="1" ht="49.5" customHeight="1" outlineLevel="2">
      <c r="A99" s="553" t="s">
        <v>1620</v>
      </c>
      <c r="B99" s="530" t="s">
        <v>2665</v>
      </c>
      <c r="C99" s="530" t="s">
        <v>2666</v>
      </c>
      <c r="D99" s="555" t="s">
        <v>2667</v>
      </c>
      <c r="E99" s="596" t="s">
        <v>2532</v>
      </c>
      <c r="F99" s="44"/>
      <c r="G99" s="44"/>
      <c r="H99" s="44"/>
      <c r="I99" s="44"/>
    </row>
    <row r="100" spans="1:9" s="196" customFormat="1" ht="39.950000000000003" customHeight="1" outlineLevel="2">
      <c r="A100" s="553" t="s">
        <v>1538</v>
      </c>
      <c r="B100" s="530" t="s">
        <v>1539</v>
      </c>
      <c r="C100" s="530" t="s">
        <v>2668</v>
      </c>
      <c r="D100" s="555" t="s">
        <v>2669</v>
      </c>
      <c r="E100" s="596" t="s">
        <v>2547</v>
      </c>
      <c r="F100" s="44"/>
      <c r="G100" s="44"/>
      <c r="H100" s="44"/>
      <c r="I100" s="44"/>
    </row>
    <row r="101" spans="1:9" s="196" customFormat="1" ht="39.950000000000003" customHeight="1" outlineLevel="2">
      <c r="A101" s="553" t="s">
        <v>1927</v>
      </c>
      <c r="B101" s="530" t="s">
        <v>2670</v>
      </c>
      <c r="C101" s="530" t="s">
        <v>2671</v>
      </c>
      <c r="D101" s="555" t="s">
        <v>2672</v>
      </c>
      <c r="E101" s="596" t="s">
        <v>2673</v>
      </c>
      <c r="F101" s="44"/>
      <c r="G101" s="44"/>
      <c r="H101" s="44"/>
      <c r="I101" s="44"/>
    </row>
    <row r="102" spans="1:9" s="196" customFormat="1" ht="39.950000000000003" customHeight="1" outlineLevel="2">
      <c r="A102" s="553" t="s">
        <v>1546</v>
      </c>
      <c r="B102" s="530" t="s">
        <v>1547</v>
      </c>
      <c r="C102" s="530" t="s">
        <v>2674</v>
      </c>
      <c r="D102" s="555" t="s">
        <v>2675</v>
      </c>
      <c r="E102" s="596" t="s">
        <v>2547</v>
      </c>
      <c r="F102" s="44"/>
      <c r="G102" s="44"/>
      <c r="H102" s="44"/>
      <c r="I102" s="44"/>
    </row>
    <row r="103" spans="1:9" s="196" customFormat="1" ht="39.950000000000003" customHeight="1" outlineLevel="2">
      <c r="A103" s="553" t="s">
        <v>2676</v>
      </c>
      <c r="B103" s="530" t="s">
        <v>2677</v>
      </c>
      <c r="C103" s="530" t="s">
        <v>2678</v>
      </c>
      <c r="D103" s="555" t="s">
        <v>2679</v>
      </c>
      <c r="E103" s="596" t="s">
        <v>2680</v>
      </c>
      <c r="F103" s="44"/>
      <c r="G103" s="44"/>
      <c r="H103" s="44"/>
      <c r="I103" s="44"/>
    </row>
    <row r="104" spans="1:9" s="196" customFormat="1" ht="60" customHeight="1" outlineLevel="2">
      <c r="A104" s="553" t="s">
        <v>2681</v>
      </c>
      <c r="B104" s="530" t="s">
        <v>2682</v>
      </c>
      <c r="C104" s="530" t="s">
        <v>2569</v>
      </c>
      <c r="D104" s="555" t="s">
        <v>2584</v>
      </c>
      <c r="E104" s="596" t="s">
        <v>2554</v>
      </c>
      <c r="F104" s="44"/>
      <c r="G104" s="44"/>
      <c r="H104" s="44"/>
      <c r="I104" s="44"/>
    </row>
    <row r="105" spans="1:9" s="196" customFormat="1" ht="39.950000000000003" customHeight="1" outlineLevel="2">
      <c r="A105" s="553" t="s">
        <v>2683</v>
      </c>
      <c r="B105" s="530" t="s">
        <v>2684</v>
      </c>
      <c r="C105" s="530" t="s">
        <v>2685</v>
      </c>
      <c r="D105" s="555" t="s">
        <v>2686</v>
      </c>
      <c r="E105" s="596" t="s">
        <v>2687</v>
      </c>
      <c r="F105" s="44"/>
      <c r="G105" s="44"/>
      <c r="H105" s="44"/>
      <c r="I105" s="44"/>
    </row>
    <row r="106" spans="1:9" s="196" customFormat="1" ht="39.950000000000003" customHeight="1" outlineLevel="2">
      <c r="A106" s="553" t="s">
        <v>1549</v>
      </c>
      <c r="B106" s="530" t="s">
        <v>2688</v>
      </c>
      <c r="C106" s="530" t="s">
        <v>1518</v>
      </c>
      <c r="D106" s="555" t="s">
        <v>1518</v>
      </c>
      <c r="E106" s="596" t="s">
        <v>2532</v>
      </c>
      <c r="F106" s="44"/>
      <c r="G106" s="44"/>
      <c r="H106" s="44"/>
      <c r="I106" s="44"/>
    </row>
    <row r="107" spans="1:9" s="196" customFormat="1" ht="47.25" customHeight="1" outlineLevel="2">
      <c r="A107" s="553" t="s">
        <v>1612</v>
      </c>
      <c r="B107" s="530" t="s">
        <v>2689</v>
      </c>
      <c r="C107" s="530" t="s">
        <v>2569</v>
      </c>
      <c r="D107" s="555" t="s">
        <v>2690</v>
      </c>
      <c r="E107" s="596" t="s">
        <v>2691</v>
      </c>
      <c r="F107" s="44"/>
      <c r="G107" s="44"/>
      <c r="H107" s="44"/>
      <c r="I107" s="44"/>
    </row>
    <row r="108" spans="1:9" s="196" customFormat="1" ht="45" customHeight="1" outlineLevel="2">
      <c r="A108" s="553" t="s">
        <v>1551</v>
      </c>
      <c r="B108" s="530" t="s">
        <v>2692</v>
      </c>
      <c r="C108" s="530" t="s">
        <v>2693</v>
      </c>
      <c r="D108" s="555" t="s">
        <v>2694</v>
      </c>
      <c r="E108" s="596" t="s">
        <v>2691</v>
      </c>
      <c r="F108" s="44"/>
      <c r="G108" s="44"/>
      <c r="H108" s="44"/>
      <c r="I108" s="44"/>
    </row>
    <row r="109" spans="1:9" s="196" customFormat="1" ht="39.950000000000003" customHeight="1" outlineLevel="2">
      <c r="A109" s="553" t="s">
        <v>1553</v>
      </c>
      <c r="B109" s="530" t="s">
        <v>2695</v>
      </c>
      <c r="C109" s="530" t="s">
        <v>2696</v>
      </c>
      <c r="D109" s="555" t="s">
        <v>2697</v>
      </c>
      <c r="E109" s="596" t="s">
        <v>2698</v>
      </c>
      <c r="F109" s="44"/>
      <c r="G109" s="44"/>
      <c r="H109" s="44"/>
      <c r="I109" s="44"/>
    </row>
    <row r="110" spans="1:9" ht="41.25" customHeight="1" outlineLevel="1" thickBot="1">
      <c r="A110" s="565" t="s">
        <v>2699</v>
      </c>
      <c r="B110" s="549" t="s">
        <v>2700</v>
      </c>
      <c r="C110" s="611"/>
      <c r="D110" s="612"/>
      <c r="E110" s="612"/>
      <c r="F110" s="95"/>
      <c r="G110" s="95"/>
      <c r="H110" s="95"/>
      <c r="I110" s="95"/>
    </row>
    <row r="111" spans="1:9" s="196" customFormat="1" ht="39.950000000000003" customHeight="1" outlineLevel="2">
      <c r="A111" s="566" t="s">
        <v>2701</v>
      </c>
      <c r="B111" s="557" t="s">
        <v>2702</v>
      </c>
      <c r="C111" s="530" t="s">
        <v>2569</v>
      </c>
      <c r="D111" s="555" t="s">
        <v>2703</v>
      </c>
      <c r="E111" s="596" t="s">
        <v>2704</v>
      </c>
      <c r="F111" s="44"/>
      <c r="G111" s="44"/>
      <c r="H111" s="44"/>
      <c r="I111" s="44"/>
    </row>
    <row r="112" spans="1:9" s="196" customFormat="1" ht="39.950000000000003" customHeight="1" outlineLevel="2">
      <c r="A112" s="566" t="s">
        <v>1609</v>
      </c>
      <c r="B112" s="530" t="s">
        <v>1610</v>
      </c>
      <c r="C112" s="530" t="s">
        <v>2569</v>
      </c>
      <c r="D112" s="555" t="s">
        <v>2705</v>
      </c>
      <c r="E112" s="596" t="s">
        <v>2562</v>
      </c>
      <c r="F112" s="44"/>
      <c r="G112" s="44"/>
      <c r="H112" s="44"/>
      <c r="I112" s="44"/>
    </row>
    <row r="113" spans="1:9" s="196" customFormat="1" ht="39.950000000000003" customHeight="1" outlineLevel="2">
      <c r="A113" s="566" t="s">
        <v>2706</v>
      </c>
      <c r="B113" s="530" t="s">
        <v>1587</v>
      </c>
      <c r="C113" s="530" t="s">
        <v>2707</v>
      </c>
      <c r="D113" s="555" t="s">
        <v>2708</v>
      </c>
      <c r="E113" s="596" t="s">
        <v>2709</v>
      </c>
      <c r="F113" s="44"/>
      <c r="G113" s="44"/>
      <c r="H113" s="44"/>
      <c r="I113" s="44"/>
    </row>
    <row r="114" spans="1:9" s="196" customFormat="1" ht="39.950000000000003" customHeight="1" outlineLevel="2">
      <c r="A114" s="566" t="s">
        <v>2710</v>
      </c>
      <c r="B114" s="530" t="s">
        <v>1591</v>
      </c>
      <c r="C114" s="530" t="s">
        <v>2711</v>
      </c>
      <c r="D114" s="555" t="s">
        <v>2712</v>
      </c>
      <c r="E114" s="596" t="s">
        <v>2607</v>
      </c>
      <c r="F114" s="44"/>
      <c r="G114" s="44"/>
      <c r="H114" s="44"/>
      <c r="I114" s="44"/>
    </row>
    <row r="115" spans="1:9" s="196" customFormat="1" ht="39.950000000000003" customHeight="1" outlineLevel="2">
      <c r="A115" s="566" t="s">
        <v>2713</v>
      </c>
      <c r="B115" s="530" t="s">
        <v>1595</v>
      </c>
      <c r="C115" s="530" t="s">
        <v>2714</v>
      </c>
      <c r="D115" s="555" t="s">
        <v>2715</v>
      </c>
      <c r="E115" s="596" t="s">
        <v>2607</v>
      </c>
      <c r="F115" s="44"/>
      <c r="G115" s="44"/>
      <c r="H115" s="44"/>
      <c r="I115" s="44"/>
    </row>
    <row r="116" spans="1:9" s="196" customFormat="1" ht="39.950000000000003" customHeight="1" outlineLevel="2">
      <c r="A116" s="566" t="s">
        <v>2716</v>
      </c>
      <c r="B116" s="530" t="s">
        <v>1562</v>
      </c>
      <c r="C116" s="530" t="s">
        <v>2717</v>
      </c>
      <c r="D116" s="555" t="s">
        <v>2597</v>
      </c>
      <c r="E116" s="596" t="s">
        <v>2598</v>
      </c>
      <c r="F116" s="44"/>
      <c r="G116" s="44"/>
      <c r="H116" s="44"/>
      <c r="I116" s="44"/>
    </row>
    <row r="117" spans="1:9" s="196" customFormat="1" ht="39.950000000000003" customHeight="1" outlineLevel="2">
      <c r="A117" s="566" t="s">
        <v>2718</v>
      </c>
      <c r="B117" s="530" t="s">
        <v>2719</v>
      </c>
      <c r="C117" s="558" t="s">
        <v>79</v>
      </c>
      <c r="D117" s="555" t="s">
        <v>2705</v>
      </c>
      <c r="E117" s="596" t="s">
        <v>2562</v>
      </c>
      <c r="F117" s="44"/>
      <c r="G117" s="44"/>
      <c r="H117" s="44"/>
      <c r="I117" s="44"/>
    </row>
    <row r="118" spans="1:9" s="196" customFormat="1" ht="39.950000000000003" customHeight="1" outlineLevel="2">
      <c r="A118" s="566" t="s">
        <v>2720</v>
      </c>
      <c r="B118" s="530" t="s">
        <v>2721</v>
      </c>
      <c r="C118" s="558" t="s">
        <v>2569</v>
      </c>
      <c r="D118" s="555" t="s">
        <v>2722</v>
      </c>
      <c r="E118" s="596" t="s">
        <v>2551</v>
      </c>
      <c r="F118" s="44"/>
      <c r="G118" s="44"/>
      <c r="H118" s="44"/>
      <c r="I118" s="44"/>
    </row>
    <row r="119" spans="1:9" s="196" customFormat="1" ht="39.950000000000003" customHeight="1" outlineLevel="2">
      <c r="A119" s="566" t="s">
        <v>2723</v>
      </c>
      <c r="B119" s="530" t="s">
        <v>2724</v>
      </c>
      <c r="C119" s="558" t="s">
        <v>2725</v>
      </c>
      <c r="D119" s="555" t="s">
        <v>2593</v>
      </c>
      <c r="E119" s="596" t="s">
        <v>2594</v>
      </c>
      <c r="F119" s="44"/>
      <c r="G119" s="44"/>
      <c r="H119" s="44"/>
      <c r="I119" s="44"/>
    </row>
    <row r="120" spans="1:9" s="196" customFormat="1" ht="49.5" customHeight="1" outlineLevel="2">
      <c r="A120" s="566" t="s">
        <v>2726</v>
      </c>
      <c r="B120" s="530" t="s">
        <v>2727</v>
      </c>
      <c r="C120" s="530" t="s">
        <v>2569</v>
      </c>
      <c r="D120" s="555" t="s">
        <v>2728</v>
      </c>
      <c r="E120" s="596" t="s">
        <v>2680</v>
      </c>
      <c r="F120" s="44"/>
      <c r="G120" s="44"/>
      <c r="H120" s="44"/>
      <c r="I120" s="44"/>
    </row>
    <row r="121" spans="1:9" s="196" customFormat="1" ht="39.950000000000003" customHeight="1" outlineLevel="2">
      <c r="A121" s="566" t="s">
        <v>2018</v>
      </c>
      <c r="B121" s="530" t="s">
        <v>2729</v>
      </c>
      <c r="C121" s="530" t="s">
        <v>2569</v>
      </c>
      <c r="D121" s="555" t="s">
        <v>2730</v>
      </c>
      <c r="E121" s="596" t="s">
        <v>2731</v>
      </c>
      <c r="F121" s="44"/>
      <c r="G121" s="44"/>
      <c r="H121" s="44"/>
      <c r="I121" s="44"/>
    </row>
    <row r="122" spans="1:9" s="196" customFormat="1" ht="39.950000000000003" customHeight="1" outlineLevel="2">
      <c r="A122" s="566" t="s">
        <v>2021</v>
      </c>
      <c r="B122" s="530" t="s">
        <v>1739</v>
      </c>
      <c r="C122" s="530" t="s">
        <v>2569</v>
      </c>
      <c r="D122" s="555" t="s">
        <v>2732</v>
      </c>
      <c r="E122" s="596" t="s">
        <v>2547</v>
      </c>
      <c r="F122" s="44"/>
      <c r="G122" s="44"/>
      <c r="H122" s="44"/>
      <c r="I122" s="44"/>
    </row>
    <row r="123" spans="1:9" s="196" customFormat="1" ht="39.950000000000003" customHeight="1" outlineLevel="2">
      <c r="A123" s="566" t="s">
        <v>2023</v>
      </c>
      <c r="B123" s="530" t="s">
        <v>1742</v>
      </c>
      <c r="C123" s="530" t="s">
        <v>2569</v>
      </c>
      <c r="D123" s="555" t="s">
        <v>2733</v>
      </c>
      <c r="E123" s="596" t="s">
        <v>2547</v>
      </c>
      <c r="F123" s="44"/>
      <c r="G123" s="44"/>
      <c r="H123" s="44"/>
      <c r="I123" s="44"/>
    </row>
    <row r="124" spans="1:9" s="196" customFormat="1" ht="39.950000000000003" customHeight="1" outlineLevel="2">
      <c r="A124" s="566" t="s">
        <v>2025</v>
      </c>
      <c r="B124" s="530" t="s">
        <v>2734</v>
      </c>
      <c r="C124" s="530" t="s">
        <v>2569</v>
      </c>
      <c r="D124" s="555" t="s">
        <v>2735</v>
      </c>
      <c r="E124" s="596" t="s">
        <v>2731</v>
      </c>
      <c r="F124" s="44"/>
      <c r="G124" s="44"/>
      <c r="H124" s="44"/>
      <c r="I124" s="44"/>
    </row>
    <row r="125" spans="1:9" s="196" customFormat="1" ht="39.950000000000003" customHeight="1" outlineLevel="2">
      <c r="A125" s="566" t="s">
        <v>2027</v>
      </c>
      <c r="B125" s="530" t="s">
        <v>1748</v>
      </c>
      <c r="C125" s="530" t="s">
        <v>2569</v>
      </c>
      <c r="D125" s="555" t="s">
        <v>2736</v>
      </c>
      <c r="E125" s="596" t="s">
        <v>2532</v>
      </c>
      <c r="F125" s="44"/>
      <c r="G125" s="44"/>
      <c r="H125" s="44"/>
      <c r="I125" s="44"/>
    </row>
    <row r="126" spans="1:9" s="196" customFormat="1" ht="49.5" customHeight="1" outlineLevel="2">
      <c r="A126" s="566" t="s">
        <v>2030</v>
      </c>
      <c r="B126" s="530" t="s">
        <v>1752</v>
      </c>
      <c r="C126" s="530" t="s">
        <v>2569</v>
      </c>
      <c r="D126" s="555" t="s">
        <v>2705</v>
      </c>
      <c r="E126" s="596" t="s">
        <v>2562</v>
      </c>
      <c r="F126" s="44"/>
      <c r="G126" s="44"/>
      <c r="H126" s="44"/>
      <c r="I126" s="44"/>
    </row>
    <row r="127" spans="1:9" s="196" customFormat="1" ht="39.950000000000003" customHeight="1" outlineLevel="2">
      <c r="A127" s="566" t="s">
        <v>2032</v>
      </c>
      <c r="B127" s="530" t="s">
        <v>1755</v>
      </c>
      <c r="C127" s="530" t="s">
        <v>2569</v>
      </c>
      <c r="D127" s="555" t="s">
        <v>2737</v>
      </c>
      <c r="E127" s="596" t="s">
        <v>2535</v>
      </c>
      <c r="F127" s="44"/>
      <c r="G127" s="44"/>
      <c r="H127" s="44"/>
      <c r="I127" s="44"/>
    </row>
    <row r="128" spans="1:9" s="196" customFormat="1" ht="39.950000000000003" customHeight="1" outlineLevel="2">
      <c r="A128" s="566" t="s">
        <v>2034</v>
      </c>
      <c r="B128" s="530" t="s">
        <v>1758</v>
      </c>
      <c r="C128" s="530" t="s">
        <v>2569</v>
      </c>
      <c r="D128" s="555" t="s">
        <v>2738</v>
      </c>
      <c r="E128" s="596" t="s">
        <v>2535</v>
      </c>
      <c r="F128" s="44"/>
      <c r="G128" s="44"/>
      <c r="H128" s="44"/>
      <c r="I128" s="44"/>
    </row>
    <row r="129" spans="1:9" s="196" customFormat="1" ht="39.950000000000003" customHeight="1" outlineLevel="2">
      <c r="A129" s="566" t="s">
        <v>2036</v>
      </c>
      <c r="B129" s="530" t="s">
        <v>1761</v>
      </c>
      <c r="C129" s="530" t="s">
        <v>2569</v>
      </c>
      <c r="D129" s="555" t="s">
        <v>2546</v>
      </c>
      <c r="E129" s="596" t="s">
        <v>2547</v>
      </c>
      <c r="F129" s="44"/>
      <c r="G129" s="44"/>
      <c r="H129" s="44"/>
      <c r="I129" s="44"/>
    </row>
    <row r="130" spans="1:9" s="196" customFormat="1" ht="39.950000000000003" customHeight="1" outlineLevel="2">
      <c r="A130" s="566" t="s">
        <v>2038</v>
      </c>
      <c r="B130" s="530" t="s">
        <v>2739</v>
      </c>
      <c r="C130" s="530" t="s">
        <v>2569</v>
      </c>
      <c r="D130" s="555" t="s">
        <v>2550</v>
      </c>
      <c r="E130" s="596" t="s">
        <v>2551</v>
      </c>
      <c r="F130" s="44"/>
      <c r="G130" s="44"/>
      <c r="H130" s="44"/>
      <c r="I130" s="44"/>
    </row>
    <row r="131" spans="1:9" s="196" customFormat="1" ht="39.950000000000003" customHeight="1" outlineLevel="2">
      <c r="A131" s="566" t="s">
        <v>2040</v>
      </c>
      <c r="B131" s="530" t="s">
        <v>2740</v>
      </c>
      <c r="C131" s="530" t="s">
        <v>2569</v>
      </c>
      <c r="D131" s="555" t="s">
        <v>2638</v>
      </c>
      <c r="E131" s="596" t="s">
        <v>2554</v>
      </c>
      <c r="F131" s="44"/>
      <c r="G131" s="44"/>
      <c r="H131" s="44"/>
      <c r="I131" s="44"/>
    </row>
    <row r="132" spans="1:9" s="196" customFormat="1" ht="49.5" customHeight="1" outlineLevel="2">
      <c r="A132" s="566" t="s">
        <v>2608</v>
      </c>
      <c r="B132" s="603" t="s">
        <v>2609</v>
      </c>
      <c r="C132" s="530" t="s">
        <v>2610</v>
      </c>
      <c r="D132" s="555" t="s">
        <v>2611</v>
      </c>
      <c r="E132" s="596" t="s">
        <v>2532</v>
      </c>
      <c r="F132" s="44"/>
      <c r="G132" s="44"/>
      <c r="H132" s="44"/>
      <c r="I132" s="44"/>
    </row>
    <row r="133" spans="1:9" s="196" customFormat="1" ht="39.950000000000003" customHeight="1" outlineLevel="2">
      <c r="A133" s="553" t="s">
        <v>1929</v>
      </c>
      <c r="B133" s="530" t="s">
        <v>2688</v>
      </c>
      <c r="C133" s="530" t="s">
        <v>2569</v>
      </c>
      <c r="D133" s="555" t="s">
        <v>2741</v>
      </c>
      <c r="E133" s="596" t="s">
        <v>2742</v>
      </c>
      <c r="F133" s="44"/>
      <c r="G133" s="44"/>
      <c r="H133" s="44"/>
      <c r="I133" s="44"/>
    </row>
    <row r="134" spans="1:9" ht="65.099999999999994" customHeight="1" outlineLevel="1" thickBot="1">
      <c r="A134" s="565" t="s">
        <v>2743</v>
      </c>
      <c r="B134" s="549" t="s">
        <v>2744</v>
      </c>
      <c r="C134" s="550"/>
      <c r="D134" s="611"/>
      <c r="E134" s="611"/>
      <c r="F134" s="95"/>
      <c r="G134" s="95"/>
      <c r="H134" s="95"/>
      <c r="I134" s="95"/>
    </row>
    <row r="135" spans="1:9" s="196" customFormat="1" ht="49.5" customHeight="1" outlineLevel="2">
      <c r="A135" s="566" t="s">
        <v>1620</v>
      </c>
      <c r="B135" s="530" t="s">
        <v>2665</v>
      </c>
      <c r="C135" s="530" t="s">
        <v>2569</v>
      </c>
      <c r="D135" s="555" t="s">
        <v>2667</v>
      </c>
      <c r="E135" s="596" t="s">
        <v>2532</v>
      </c>
      <c r="F135" s="44"/>
      <c r="G135" s="44"/>
      <c r="H135" s="44"/>
      <c r="I135" s="44"/>
    </row>
    <row r="136" spans="1:9" s="196" customFormat="1" ht="39.950000000000003" customHeight="1" outlineLevel="2">
      <c r="A136" s="566" t="s">
        <v>1707</v>
      </c>
      <c r="B136" s="530" t="s">
        <v>1708</v>
      </c>
      <c r="C136" s="530" t="s">
        <v>2569</v>
      </c>
      <c r="D136" s="555" t="s">
        <v>2745</v>
      </c>
      <c r="E136" s="596" t="s">
        <v>2547</v>
      </c>
      <c r="F136" s="44"/>
      <c r="G136" s="44"/>
      <c r="H136" s="44"/>
      <c r="I136" s="44"/>
    </row>
    <row r="137" spans="1:9" s="196" customFormat="1" ht="39.950000000000003" customHeight="1" outlineLevel="2">
      <c r="A137" s="566" t="s">
        <v>1710</v>
      </c>
      <c r="B137" s="530" t="s">
        <v>1711</v>
      </c>
      <c r="C137" s="530" t="s">
        <v>2569</v>
      </c>
      <c r="D137" s="555" t="s">
        <v>2746</v>
      </c>
      <c r="E137" s="596" t="s">
        <v>2547</v>
      </c>
      <c r="F137" s="44"/>
      <c r="G137" s="44"/>
      <c r="H137" s="44"/>
      <c r="I137" s="44"/>
    </row>
    <row r="138" spans="1:9" s="196" customFormat="1" ht="39.950000000000003" customHeight="1" outlineLevel="2">
      <c r="A138" s="566" t="s">
        <v>1713</v>
      </c>
      <c r="B138" s="530" t="s">
        <v>1714</v>
      </c>
      <c r="C138" s="530" t="s">
        <v>2569</v>
      </c>
      <c r="D138" s="596" t="s">
        <v>2747</v>
      </c>
      <c r="E138" s="596" t="s">
        <v>2748</v>
      </c>
      <c r="F138" s="44"/>
      <c r="G138" s="44"/>
      <c r="H138" s="44"/>
      <c r="I138" s="44"/>
    </row>
    <row r="139" spans="1:9" s="196" customFormat="1" ht="39.950000000000003" customHeight="1" outlineLevel="2">
      <c r="A139" s="566" t="s">
        <v>1717</v>
      </c>
      <c r="B139" s="530" t="s">
        <v>2749</v>
      </c>
      <c r="C139" s="530" t="s">
        <v>2569</v>
      </c>
      <c r="D139" s="555" t="s">
        <v>2750</v>
      </c>
      <c r="E139" s="596" t="s">
        <v>2751</v>
      </c>
      <c r="F139" s="44"/>
      <c r="G139" s="44"/>
      <c r="H139" s="44"/>
      <c r="I139" s="44"/>
    </row>
    <row r="140" spans="1:9" s="196" customFormat="1" ht="39.950000000000003" customHeight="1" outlineLevel="2">
      <c r="A140" s="566" t="s">
        <v>1722</v>
      </c>
      <c r="B140" s="530" t="s">
        <v>2752</v>
      </c>
      <c r="C140" s="530" t="s">
        <v>2569</v>
      </c>
      <c r="D140" s="555" t="s">
        <v>2597</v>
      </c>
      <c r="E140" s="596" t="s">
        <v>2598</v>
      </c>
      <c r="F140" s="44"/>
      <c r="G140" s="44"/>
      <c r="H140" s="44"/>
      <c r="I140" s="44"/>
    </row>
    <row r="141" spans="1:9" s="196" customFormat="1" ht="39.950000000000003" customHeight="1" outlineLevel="2">
      <c r="A141" s="566" t="s">
        <v>1726</v>
      </c>
      <c r="B141" s="530" t="s">
        <v>2753</v>
      </c>
      <c r="C141" s="530" t="s">
        <v>2569</v>
      </c>
      <c r="D141" s="555" t="s">
        <v>2597</v>
      </c>
      <c r="E141" s="596" t="s">
        <v>2598</v>
      </c>
      <c r="F141" s="44"/>
      <c r="G141" s="44"/>
      <c r="H141" s="44"/>
      <c r="I141" s="44"/>
    </row>
    <row r="142" spans="1:9" s="196" customFormat="1" ht="57" customHeight="1" outlineLevel="2">
      <c r="A142" s="566" t="s">
        <v>1729</v>
      </c>
      <c r="B142" s="530" t="s">
        <v>2754</v>
      </c>
      <c r="C142" s="530" t="s">
        <v>2569</v>
      </c>
      <c r="D142" s="555" t="s">
        <v>2755</v>
      </c>
      <c r="E142" s="596" t="s">
        <v>2547</v>
      </c>
      <c r="F142" s="44"/>
      <c r="G142" s="44"/>
      <c r="H142" s="44"/>
      <c r="I142" s="44"/>
    </row>
    <row r="143" spans="1:9" s="196" customFormat="1" ht="49.5" customHeight="1" outlineLevel="2">
      <c r="A143" s="566" t="s">
        <v>2608</v>
      </c>
      <c r="B143" s="603" t="s">
        <v>2609</v>
      </c>
      <c r="C143" s="530" t="s">
        <v>2569</v>
      </c>
      <c r="D143" s="555" t="s">
        <v>2611</v>
      </c>
      <c r="E143" s="596" t="s">
        <v>2532</v>
      </c>
      <c r="F143" s="44"/>
      <c r="G143" s="44"/>
      <c r="H143" s="44"/>
      <c r="I143" s="44"/>
    </row>
    <row r="144" spans="1:9" ht="84" customHeight="1" outlineLevel="1" thickBot="1">
      <c r="A144" s="565" t="s">
        <v>2756</v>
      </c>
      <c r="B144" s="549" t="s">
        <v>2757</v>
      </c>
      <c r="C144" s="550"/>
      <c r="D144" s="611"/>
      <c r="E144" s="611"/>
      <c r="F144" s="95"/>
      <c r="G144" s="95"/>
      <c r="H144" s="95"/>
      <c r="I144" s="95"/>
    </row>
    <row r="145" spans="1:9" s="196" customFormat="1" ht="39.950000000000003" customHeight="1" outlineLevel="2">
      <c r="A145" s="566" t="s">
        <v>2758</v>
      </c>
      <c r="B145" s="530" t="s">
        <v>2759</v>
      </c>
      <c r="C145" s="530" t="s">
        <v>2666</v>
      </c>
      <c r="D145" s="555" t="s">
        <v>2760</v>
      </c>
      <c r="E145" s="596" t="s">
        <v>2761</v>
      </c>
      <c r="F145" s="44"/>
      <c r="G145" s="44"/>
      <c r="H145" s="44"/>
      <c r="I145" s="44"/>
    </row>
    <row r="146" spans="1:9" s="196" customFormat="1" ht="39.950000000000003" customHeight="1" outlineLevel="2">
      <c r="A146" s="566" t="s">
        <v>1418</v>
      </c>
      <c r="B146" s="530" t="s">
        <v>2614</v>
      </c>
      <c r="C146" s="530" t="s">
        <v>2615</v>
      </c>
      <c r="D146" s="555" t="s">
        <v>2615</v>
      </c>
      <c r="E146" s="596" t="s">
        <v>2616</v>
      </c>
      <c r="F146" s="44"/>
      <c r="G146" s="44"/>
      <c r="H146" s="44"/>
      <c r="I146" s="44"/>
    </row>
    <row r="147" spans="1:9" s="196" customFormat="1" ht="39.950000000000003" customHeight="1" outlineLevel="2">
      <c r="A147" s="566" t="s">
        <v>1407</v>
      </c>
      <c r="B147" s="530" t="s">
        <v>2617</v>
      </c>
      <c r="C147" s="530" t="s">
        <v>1360</v>
      </c>
      <c r="D147" s="555" t="s">
        <v>2531</v>
      </c>
      <c r="E147" s="596" t="s">
        <v>2532</v>
      </c>
      <c r="F147" s="44"/>
      <c r="G147" s="44"/>
      <c r="H147" s="44"/>
      <c r="I147" s="44"/>
    </row>
    <row r="148" spans="1:9" s="196" customFormat="1" ht="49.5" customHeight="1" outlineLevel="2">
      <c r="A148" s="566" t="s">
        <v>1620</v>
      </c>
      <c r="B148" s="530" t="s">
        <v>2762</v>
      </c>
      <c r="C148" s="530" t="s">
        <v>2666</v>
      </c>
      <c r="D148" s="555" t="s">
        <v>2667</v>
      </c>
      <c r="E148" s="596" t="s">
        <v>2532</v>
      </c>
      <c r="F148" s="44"/>
      <c r="G148" s="44"/>
      <c r="H148" s="44"/>
      <c r="I148" s="44"/>
    </row>
    <row r="149" spans="1:9" s="196" customFormat="1" ht="39.950000000000003" customHeight="1" outlineLevel="2">
      <c r="A149" s="566" t="s">
        <v>1661</v>
      </c>
      <c r="B149" s="530" t="s">
        <v>2763</v>
      </c>
      <c r="C149" s="530" t="s">
        <v>2615</v>
      </c>
      <c r="D149" s="555" t="s">
        <v>2615</v>
      </c>
      <c r="E149" s="596" t="s">
        <v>2616</v>
      </c>
      <c r="F149" s="44"/>
      <c r="G149" s="44"/>
      <c r="H149" s="44"/>
      <c r="I149" s="44"/>
    </row>
    <row r="150" spans="1:9" s="196" customFormat="1" ht="39.950000000000003" customHeight="1" outlineLevel="2">
      <c r="A150" s="566" t="s">
        <v>1990</v>
      </c>
      <c r="B150" s="530" t="s">
        <v>2764</v>
      </c>
      <c r="C150" s="558" t="s">
        <v>1992</v>
      </c>
      <c r="D150" s="555" t="s">
        <v>2765</v>
      </c>
      <c r="E150" s="596" t="s">
        <v>2691</v>
      </c>
      <c r="F150" s="44"/>
      <c r="G150" s="44"/>
      <c r="H150" s="44"/>
      <c r="I150" s="44"/>
    </row>
    <row r="151" spans="1:9" s="196" customFormat="1" ht="39.950000000000003" customHeight="1" outlineLevel="2">
      <c r="A151" s="566" t="s">
        <v>1703</v>
      </c>
      <c r="B151" s="530" t="s">
        <v>2766</v>
      </c>
      <c r="C151" s="530" t="s">
        <v>2569</v>
      </c>
      <c r="D151" s="555" t="s">
        <v>2767</v>
      </c>
      <c r="E151" s="596" t="s">
        <v>2751</v>
      </c>
      <c r="F151" s="44"/>
      <c r="G151" s="44"/>
      <c r="H151" s="44"/>
      <c r="I151" s="44"/>
    </row>
    <row r="152" spans="1:9" s="196" customFormat="1" ht="39.950000000000003" customHeight="1" outlineLevel="2">
      <c r="A152" s="566" t="s">
        <v>1665</v>
      </c>
      <c r="B152" s="530" t="s">
        <v>2768</v>
      </c>
      <c r="C152" s="530" t="s">
        <v>2769</v>
      </c>
      <c r="D152" s="555" t="s">
        <v>2769</v>
      </c>
      <c r="E152" s="596" t="s">
        <v>2770</v>
      </c>
      <c r="F152" s="44"/>
      <c r="G152" s="44"/>
      <c r="H152" s="44"/>
      <c r="I152" s="44"/>
    </row>
    <row r="153" spans="1:9" s="196" customFormat="1" ht="39.950000000000003" customHeight="1" outlineLevel="2">
      <c r="A153" s="566" t="s">
        <v>1858</v>
      </c>
      <c r="B153" s="530" t="s">
        <v>2771</v>
      </c>
      <c r="C153" s="530" t="s">
        <v>2769</v>
      </c>
      <c r="D153" s="555" t="s">
        <v>2769</v>
      </c>
      <c r="E153" s="596" t="s">
        <v>2772</v>
      </c>
      <c r="F153" s="44"/>
      <c r="G153" s="44"/>
      <c r="H153" s="44"/>
      <c r="I153" s="44"/>
    </row>
    <row r="154" spans="1:9" s="196" customFormat="1" ht="39.950000000000003" customHeight="1" outlineLevel="2">
      <c r="A154" s="566" t="s">
        <v>1860</v>
      </c>
      <c r="B154" s="530" t="s">
        <v>2771</v>
      </c>
      <c r="C154" s="530" t="s">
        <v>2769</v>
      </c>
      <c r="D154" s="555" t="s">
        <v>2769</v>
      </c>
      <c r="E154" s="596" t="s">
        <v>2772</v>
      </c>
      <c r="F154" s="44"/>
      <c r="G154" s="44"/>
      <c r="H154" s="44"/>
      <c r="I154" s="44"/>
    </row>
    <row r="155" spans="1:9" s="196" customFormat="1" ht="39.950000000000003" customHeight="1" outlineLevel="2">
      <c r="A155" s="566" t="s">
        <v>1862</v>
      </c>
      <c r="B155" s="530" t="s">
        <v>2771</v>
      </c>
      <c r="C155" s="530" t="s">
        <v>2769</v>
      </c>
      <c r="D155" s="555" t="s">
        <v>2769</v>
      </c>
      <c r="E155" s="596" t="s">
        <v>2772</v>
      </c>
      <c r="F155" s="44"/>
      <c r="G155" s="44"/>
      <c r="H155" s="44"/>
      <c r="I155" s="44"/>
    </row>
    <row r="156" spans="1:9" s="196" customFormat="1" ht="39.950000000000003" customHeight="1" outlineLevel="2">
      <c r="A156" s="566" t="s">
        <v>1864</v>
      </c>
      <c r="B156" s="530" t="s">
        <v>2771</v>
      </c>
      <c r="C156" s="530" t="s">
        <v>2769</v>
      </c>
      <c r="D156" s="555" t="s">
        <v>2769</v>
      </c>
      <c r="E156" s="596" t="s">
        <v>2772</v>
      </c>
      <c r="F156" s="44"/>
      <c r="G156" s="44"/>
      <c r="H156" s="44"/>
      <c r="I156" s="44"/>
    </row>
    <row r="157" spans="1:9" s="196" customFormat="1" ht="39.950000000000003" customHeight="1" outlineLevel="2">
      <c r="A157" s="566" t="s">
        <v>1677</v>
      </c>
      <c r="B157" s="530" t="s">
        <v>1678</v>
      </c>
      <c r="C157" s="530" t="s">
        <v>2773</v>
      </c>
      <c r="D157" s="555" t="s">
        <v>2597</v>
      </c>
      <c r="E157" s="596" t="s">
        <v>2598</v>
      </c>
      <c r="F157" s="44"/>
      <c r="G157" s="44"/>
      <c r="H157" s="44"/>
      <c r="I157" s="44"/>
    </row>
    <row r="158" spans="1:9" s="196" customFormat="1" ht="39.950000000000003" customHeight="1" outlineLevel="2">
      <c r="A158" s="566" t="s">
        <v>2006</v>
      </c>
      <c r="B158" s="530" t="s">
        <v>1682</v>
      </c>
      <c r="C158" s="530" t="s">
        <v>2774</v>
      </c>
      <c r="D158" s="555" t="s">
        <v>2597</v>
      </c>
      <c r="E158" s="596" t="s">
        <v>2598</v>
      </c>
      <c r="F158" s="44"/>
      <c r="G158" s="44"/>
      <c r="H158" s="44"/>
      <c r="I158" s="44"/>
    </row>
    <row r="159" spans="1:9" s="196" customFormat="1" ht="39.950000000000003" customHeight="1" outlineLevel="2">
      <c r="A159" s="566" t="s">
        <v>2775</v>
      </c>
      <c r="B159" s="530" t="s">
        <v>1692</v>
      </c>
      <c r="C159" s="530" t="s">
        <v>2776</v>
      </c>
      <c r="D159" s="555" t="s">
        <v>2597</v>
      </c>
      <c r="E159" s="596" t="s">
        <v>2598</v>
      </c>
      <c r="F159" s="44"/>
      <c r="G159" s="44"/>
      <c r="H159" s="44"/>
      <c r="I159" s="44"/>
    </row>
    <row r="160" spans="1:9" s="196" customFormat="1" ht="39.950000000000003" customHeight="1" outlineLevel="2">
      <c r="A160" s="566" t="s">
        <v>2777</v>
      </c>
      <c r="B160" s="530" t="s">
        <v>1695</v>
      </c>
      <c r="C160" s="530" t="s">
        <v>2778</v>
      </c>
      <c r="D160" s="555" t="s">
        <v>2597</v>
      </c>
      <c r="E160" s="596" t="s">
        <v>2598</v>
      </c>
      <c r="F160" s="44"/>
      <c r="G160" s="44"/>
      <c r="H160" s="44"/>
      <c r="I160" s="44"/>
    </row>
    <row r="161" spans="1:9" s="196" customFormat="1" ht="39.950000000000003" customHeight="1" outlineLevel="2">
      <c r="A161" s="566" t="s">
        <v>1994</v>
      </c>
      <c r="B161" s="530" t="s">
        <v>2779</v>
      </c>
      <c r="C161" s="530" t="s">
        <v>2780</v>
      </c>
      <c r="D161" s="555" t="s">
        <v>2750</v>
      </c>
      <c r="E161" s="596" t="s">
        <v>2751</v>
      </c>
      <c r="F161" s="44"/>
      <c r="G161" s="44"/>
      <c r="H161" s="44"/>
      <c r="I161" s="44"/>
    </row>
    <row r="162" spans="1:9" s="196" customFormat="1" ht="39.950000000000003" customHeight="1" outlineLevel="2">
      <c r="A162" s="566" t="s">
        <v>2781</v>
      </c>
      <c r="B162" s="530" t="s">
        <v>1689</v>
      </c>
      <c r="C162" s="530" t="s">
        <v>2782</v>
      </c>
      <c r="D162" s="555" t="s">
        <v>2597</v>
      </c>
      <c r="E162" s="596" t="s">
        <v>2598</v>
      </c>
      <c r="F162" s="44"/>
      <c r="G162" s="44"/>
      <c r="H162" s="44"/>
      <c r="I162" s="44"/>
    </row>
    <row r="163" spans="1:9" s="196" customFormat="1" ht="39.950000000000003" customHeight="1" outlineLevel="2">
      <c r="A163" s="566" t="s">
        <v>2783</v>
      </c>
      <c r="B163" s="557" t="s">
        <v>2784</v>
      </c>
      <c r="C163" s="530" t="s">
        <v>2785</v>
      </c>
      <c r="D163" s="555" t="s">
        <v>2786</v>
      </c>
      <c r="E163" s="596" t="s">
        <v>2680</v>
      </c>
      <c r="F163" s="44"/>
      <c r="G163" s="44"/>
      <c r="H163" s="44"/>
      <c r="I163" s="44"/>
    </row>
    <row r="164" spans="1:9" s="196" customFormat="1" ht="39.950000000000003" customHeight="1" outlineLevel="2">
      <c r="A164" s="566" t="s">
        <v>2787</v>
      </c>
      <c r="B164" s="530" t="s">
        <v>2788</v>
      </c>
      <c r="C164" s="530" t="s">
        <v>2569</v>
      </c>
      <c r="D164" s="555" t="s">
        <v>2789</v>
      </c>
      <c r="E164" s="596" t="s">
        <v>2659</v>
      </c>
      <c r="F164" s="44"/>
      <c r="G164" s="44"/>
      <c r="H164" s="44"/>
      <c r="I164" s="44"/>
    </row>
    <row r="165" spans="1:9" s="196" customFormat="1" ht="39.950000000000003" customHeight="1" outlineLevel="2">
      <c r="A165" s="566" t="s">
        <v>1847</v>
      </c>
      <c r="B165" s="530" t="s">
        <v>2790</v>
      </c>
      <c r="C165" s="530" t="s">
        <v>2569</v>
      </c>
      <c r="D165" s="555" t="s">
        <v>2705</v>
      </c>
      <c r="E165" s="596" t="s">
        <v>2562</v>
      </c>
      <c r="F165" s="44"/>
      <c r="G165" s="44"/>
      <c r="H165" s="44"/>
      <c r="I165" s="44"/>
    </row>
    <row r="166" spans="1:9" s="196" customFormat="1" ht="39.950000000000003" customHeight="1" outlineLevel="2">
      <c r="A166" s="566" t="s">
        <v>1845</v>
      </c>
      <c r="B166" s="530" t="s">
        <v>1846</v>
      </c>
      <c r="C166" s="530" t="s">
        <v>2569</v>
      </c>
      <c r="D166" s="555" t="s">
        <v>2791</v>
      </c>
      <c r="E166" s="596" t="s">
        <v>2547</v>
      </c>
      <c r="F166" s="44"/>
      <c r="G166" s="44"/>
      <c r="H166" s="44"/>
      <c r="I166" s="44"/>
    </row>
    <row r="167" spans="1:9" s="196" customFormat="1" ht="39.950000000000003" customHeight="1" outlineLevel="2">
      <c r="A167" s="566" t="s">
        <v>1843</v>
      </c>
      <c r="B167" s="530" t="s">
        <v>1844</v>
      </c>
      <c r="C167" s="530" t="s">
        <v>2569</v>
      </c>
      <c r="D167" s="555" t="s">
        <v>2792</v>
      </c>
      <c r="E167" s="596" t="s">
        <v>2547</v>
      </c>
      <c r="F167" s="44"/>
      <c r="G167" s="44"/>
      <c r="H167" s="44"/>
      <c r="I167" s="44"/>
    </row>
    <row r="168" spans="1:9" s="196" customFormat="1" ht="39.950000000000003" customHeight="1" outlineLevel="2">
      <c r="A168" s="566" t="s">
        <v>1804</v>
      </c>
      <c r="B168" s="530" t="s">
        <v>1805</v>
      </c>
      <c r="C168" s="530" t="s">
        <v>2569</v>
      </c>
      <c r="D168" s="555" t="s">
        <v>2793</v>
      </c>
      <c r="E168" s="596" t="s">
        <v>2535</v>
      </c>
      <c r="F168" s="44"/>
      <c r="G168" s="44"/>
      <c r="H168" s="44"/>
      <c r="I168" s="44"/>
    </row>
    <row r="169" spans="1:9" s="196" customFormat="1" ht="39.950000000000003" customHeight="1" outlineLevel="2">
      <c r="A169" s="566" t="s">
        <v>1807</v>
      </c>
      <c r="B169" s="530" t="s">
        <v>1808</v>
      </c>
      <c r="C169" s="530" t="s">
        <v>2569</v>
      </c>
      <c r="D169" s="555" t="s">
        <v>2794</v>
      </c>
      <c r="E169" s="596" t="s">
        <v>2607</v>
      </c>
      <c r="F169" s="44"/>
      <c r="G169" s="44"/>
      <c r="H169" s="44"/>
      <c r="I169" s="44"/>
    </row>
    <row r="170" spans="1:9" s="196" customFormat="1" ht="54.75" customHeight="1" outlineLevel="2">
      <c r="A170" s="566" t="s">
        <v>1811</v>
      </c>
      <c r="B170" s="557" t="s">
        <v>2795</v>
      </c>
      <c r="C170" s="530" t="s">
        <v>2569</v>
      </c>
      <c r="D170" s="555" t="s">
        <v>2796</v>
      </c>
      <c r="E170" s="596" t="s">
        <v>2797</v>
      </c>
      <c r="F170" s="44"/>
      <c r="G170" s="44"/>
      <c r="H170" s="44"/>
      <c r="I170" s="44"/>
    </row>
    <row r="171" spans="1:9" s="196" customFormat="1" ht="39.950000000000003" customHeight="1" outlineLevel="2">
      <c r="A171" s="566" t="s">
        <v>1829</v>
      </c>
      <c r="B171" s="530" t="s">
        <v>2798</v>
      </c>
      <c r="C171" s="530" t="s">
        <v>2569</v>
      </c>
      <c r="D171" s="555" t="s">
        <v>2799</v>
      </c>
      <c r="E171" s="596" t="s">
        <v>2607</v>
      </c>
      <c r="F171" s="44"/>
      <c r="G171" s="44"/>
      <c r="H171" s="44"/>
      <c r="I171" s="44"/>
    </row>
    <row r="172" spans="1:9" s="196" customFormat="1" ht="39.950000000000003" customHeight="1" outlineLevel="2">
      <c r="A172" s="566" t="s">
        <v>1872</v>
      </c>
      <c r="B172" s="530" t="s">
        <v>2800</v>
      </c>
      <c r="C172" s="530" t="s">
        <v>2569</v>
      </c>
      <c r="D172" s="555" t="s">
        <v>2801</v>
      </c>
      <c r="E172" s="596" t="s">
        <v>2680</v>
      </c>
      <c r="F172" s="44"/>
      <c r="G172" s="44"/>
      <c r="H172" s="44"/>
      <c r="I172" s="44"/>
    </row>
    <row r="173" spans="1:9" s="196" customFormat="1" ht="39.950000000000003" customHeight="1" outlineLevel="2">
      <c r="A173" s="566" t="s">
        <v>2802</v>
      </c>
      <c r="B173" s="530" t="s">
        <v>2803</v>
      </c>
      <c r="C173" s="530" t="s">
        <v>2569</v>
      </c>
      <c r="D173" s="555" t="s">
        <v>2804</v>
      </c>
      <c r="E173" s="596" t="s">
        <v>2805</v>
      </c>
      <c r="F173" s="44"/>
      <c r="G173" s="44"/>
      <c r="H173" s="44"/>
      <c r="I173" s="44"/>
    </row>
    <row r="174" spans="1:9" s="196" customFormat="1" ht="49.5" customHeight="1" outlineLevel="2">
      <c r="A174" s="566" t="s">
        <v>2608</v>
      </c>
      <c r="B174" s="530" t="s">
        <v>2609</v>
      </c>
      <c r="C174" s="530" t="s">
        <v>2610</v>
      </c>
      <c r="D174" s="555" t="s">
        <v>2611</v>
      </c>
      <c r="E174" s="596" t="s">
        <v>2532</v>
      </c>
      <c r="F174" s="44"/>
      <c r="G174" s="44"/>
      <c r="H174" s="44"/>
      <c r="I174" s="44"/>
    </row>
    <row r="175" spans="1:9" s="196" customFormat="1" ht="46.5" customHeight="1" outlineLevel="2">
      <c r="A175" s="566" t="s">
        <v>1505</v>
      </c>
      <c r="B175" s="530" t="s">
        <v>2806</v>
      </c>
      <c r="C175" s="530" t="s">
        <v>2569</v>
      </c>
      <c r="D175" s="555" t="s">
        <v>2569</v>
      </c>
      <c r="E175" s="596" t="s">
        <v>2659</v>
      </c>
      <c r="F175" s="44"/>
      <c r="G175" s="44"/>
      <c r="H175" s="44"/>
      <c r="I175" s="44"/>
    </row>
    <row r="176" spans="1:9" ht="62.25" customHeight="1" outlineLevel="1" thickBot="1">
      <c r="A176" s="565" t="s">
        <v>2807</v>
      </c>
      <c r="B176" s="549" t="s">
        <v>2808</v>
      </c>
      <c r="C176" s="611"/>
      <c r="D176" s="611"/>
      <c r="E176" s="611"/>
      <c r="F176" s="95"/>
      <c r="G176" s="95"/>
      <c r="H176" s="95"/>
      <c r="I176" s="95"/>
    </row>
    <row r="177" spans="1:9" s="196" customFormat="1" ht="39.950000000000003" customHeight="1" outlineLevel="2">
      <c r="A177" s="566" t="s">
        <v>2809</v>
      </c>
      <c r="B177" s="530" t="s">
        <v>2810</v>
      </c>
      <c r="C177" s="530" t="s">
        <v>2666</v>
      </c>
      <c r="D177" s="555" t="s">
        <v>2760</v>
      </c>
      <c r="E177" s="596" t="s">
        <v>2761</v>
      </c>
      <c r="F177" s="44"/>
      <c r="G177" s="44"/>
      <c r="H177" s="44"/>
      <c r="I177" s="44"/>
    </row>
    <row r="178" spans="1:9" s="196" customFormat="1" ht="39.950000000000003" customHeight="1" outlineLevel="2">
      <c r="A178" s="566" t="s">
        <v>1407</v>
      </c>
      <c r="B178" s="530" t="s">
        <v>2617</v>
      </c>
      <c r="C178" s="530" t="s">
        <v>1360</v>
      </c>
      <c r="D178" s="555" t="s">
        <v>2531</v>
      </c>
      <c r="E178" s="596" t="s">
        <v>2532</v>
      </c>
      <c r="F178" s="44"/>
      <c r="G178" s="44"/>
      <c r="H178" s="44"/>
      <c r="I178" s="44"/>
    </row>
    <row r="179" spans="1:9" s="196" customFormat="1" ht="49.5" customHeight="1" outlineLevel="2">
      <c r="A179" s="566" t="s">
        <v>1620</v>
      </c>
      <c r="B179" s="530" t="s">
        <v>2762</v>
      </c>
      <c r="C179" s="530" t="s">
        <v>2666</v>
      </c>
      <c r="D179" s="555" t="s">
        <v>2667</v>
      </c>
      <c r="E179" s="596" t="s">
        <v>2532</v>
      </c>
      <c r="F179" s="44"/>
      <c r="G179" s="44"/>
      <c r="H179" s="44"/>
      <c r="I179" s="44"/>
    </row>
    <row r="180" spans="1:9" s="196" customFormat="1" ht="39.950000000000003" customHeight="1" outlineLevel="2">
      <c r="A180" s="566" t="s">
        <v>1625</v>
      </c>
      <c r="B180" s="530" t="s">
        <v>1941</v>
      </c>
      <c r="C180" s="530" t="s">
        <v>2811</v>
      </c>
      <c r="D180" s="555" t="s">
        <v>2812</v>
      </c>
      <c r="E180" s="596" t="s">
        <v>2731</v>
      </c>
      <c r="F180" s="44"/>
      <c r="G180" s="44"/>
      <c r="H180" s="44"/>
      <c r="I180" s="44"/>
    </row>
    <row r="181" spans="1:9" s="196" customFormat="1" ht="39.950000000000003" customHeight="1" outlineLevel="2">
      <c r="A181" s="566" t="s">
        <v>1629</v>
      </c>
      <c r="B181" s="530" t="s">
        <v>2813</v>
      </c>
      <c r="C181" s="530" t="s">
        <v>2814</v>
      </c>
      <c r="D181" s="555" t="s">
        <v>2815</v>
      </c>
      <c r="E181" s="596" t="s">
        <v>2535</v>
      </c>
      <c r="F181" s="44"/>
      <c r="G181" s="44"/>
      <c r="H181" s="44"/>
      <c r="I181" s="44"/>
    </row>
    <row r="182" spans="1:9" s="196" customFormat="1" ht="39.950000000000003" customHeight="1" outlineLevel="2">
      <c r="A182" s="566" t="s">
        <v>1951</v>
      </c>
      <c r="B182" s="530" t="s">
        <v>1633</v>
      </c>
      <c r="C182" s="530" t="s">
        <v>2816</v>
      </c>
      <c r="D182" s="555" t="s">
        <v>2817</v>
      </c>
      <c r="E182" s="596" t="s">
        <v>2535</v>
      </c>
      <c r="F182" s="44"/>
      <c r="G182" s="44"/>
      <c r="H182" s="44"/>
      <c r="I182" s="44"/>
    </row>
    <row r="183" spans="1:9" s="196" customFormat="1" ht="39.950000000000003" customHeight="1" outlineLevel="2">
      <c r="A183" s="566" t="s">
        <v>1955</v>
      </c>
      <c r="B183" s="530" t="s">
        <v>1636</v>
      </c>
      <c r="C183" s="530" t="s">
        <v>1444</v>
      </c>
      <c r="D183" s="555" t="s">
        <v>2818</v>
      </c>
      <c r="E183" s="596" t="s">
        <v>2704</v>
      </c>
      <c r="F183" s="44"/>
      <c r="G183" s="44"/>
      <c r="H183" s="44"/>
      <c r="I183" s="44"/>
    </row>
    <row r="184" spans="1:9" s="196" customFormat="1" ht="39.950000000000003" customHeight="1" outlineLevel="2">
      <c r="A184" s="566" t="s">
        <v>1637</v>
      </c>
      <c r="B184" s="530" t="s">
        <v>2819</v>
      </c>
      <c r="C184" s="530" t="s">
        <v>1435</v>
      </c>
      <c r="D184" s="555" t="s">
        <v>2546</v>
      </c>
      <c r="E184" s="596" t="s">
        <v>2547</v>
      </c>
      <c r="F184" s="44"/>
      <c r="G184" s="44"/>
      <c r="H184" s="44"/>
      <c r="I184" s="44"/>
    </row>
    <row r="185" spans="1:9" s="196" customFormat="1" ht="39.950000000000003" customHeight="1" outlineLevel="2">
      <c r="A185" s="566" t="s">
        <v>1639</v>
      </c>
      <c r="B185" s="530" t="s">
        <v>2820</v>
      </c>
      <c r="C185" s="530" t="s">
        <v>2549</v>
      </c>
      <c r="D185" s="555" t="s">
        <v>2550</v>
      </c>
      <c r="E185" s="596" t="s">
        <v>2551</v>
      </c>
      <c r="F185" s="44"/>
      <c r="G185" s="44"/>
      <c r="H185" s="44"/>
      <c r="I185" s="44"/>
    </row>
    <row r="186" spans="1:9" s="196" customFormat="1" ht="39.950000000000003" customHeight="1" outlineLevel="2">
      <c r="A186" s="566" t="s">
        <v>1643</v>
      </c>
      <c r="B186" s="530" t="s">
        <v>2821</v>
      </c>
      <c r="C186" s="530" t="s">
        <v>1645</v>
      </c>
      <c r="D186" s="555" t="s">
        <v>2638</v>
      </c>
      <c r="E186" s="596" t="s">
        <v>2554</v>
      </c>
      <c r="F186" s="44"/>
      <c r="G186" s="44"/>
      <c r="H186" s="44"/>
      <c r="I186" s="44"/>
    </row>
    <row r="187" spans="1:9" s="196" customFormat="1" ht="39.950000000000003" customHeight="1" outlineLevel="2">
      <c r="A187" s="566" t="s">
        <v>1549</v>
      </c>
      <c r="B187" s="530" t="s">
        <v>2688</v>
      </c>
      <c r="C187" s="614" t="s">
        <v>1518</v>
      </c>
      <c r="D187" s="555" t="s">
        <v>1518</v>
      </c>
      <c r="E187" s="596" t="s">
        <v>2532</v>
      </c>
      <c r="F187" s="44"/>
      <c r="G187" s="44"/>
      <c r="H187" s="44"/>
      <c r="I187" s="44"/>
    </row>
    <row r="188" spans="1:9" s="196" customFormat="1" ht="49.5" customHeight="1" outlineLevel="2">
      <c r="A188" s="566" t="s">
        <v>2608</v>
      </c>
      <c r="B188" s="530" t="s">
        <v>2609</v>
      </c>
      <c r="C188" s="530" t="s">
        <v>2610</v>
      </c>
      <c r="D188" s="555" t="s">
        <v>2611</v>
      </c>
      <c r="E188" s="596" t="s">
        <v>2532</v>
      </c>
      <c r="F188" s="44"/>
      <c r="G188" s="44"/>
      <c r="H188" s="44"/>
      <c r="I188" s="44"/>
    </row>
    <row r="189" spans="1:9" ht="74.25" customHeight="1" outlineLevel="1" thickBot="1">
      <c r="A189" s="565" t="s">
        <v>2822</v>
      </c>
      <c r="B189" s="549" t="s">
        <v>2823</v>
      </c>
      <c r="C189" s="611"/>
      <c r="D189" s="611"/>
      <c r="E189" s="611"/>
      <c r="F189" s="95"/>
      <c r="G189" s="95"/>
      <c r="H189" s="95"/>
      <c r="I189" s="95"/>
    </row>
    <row r="190" spans="1:9" s="196" customFormat="1" ht="39.950000000000003" customHeight="1" outlineLevel="2">
      <c r="A190" s="566" t="s">
        <v>1407</v>
      </c>
      <c r="B190" s="530" t="s">
        <v>2617</v>
      </c>
      <c r="C190" s="530" t="s">
        <v>1360</v>
      </c>
      <c r="D190" s="555" t="s">
        <v>2531</v>
      </c>
      <c r="E190" s="596" t="s">
        <v>2532</v>
      </c>
      <c r="F190" s="44"/>
      <c r="G190" s="44"/>
      <c r="H190" s="44"/>
      <c r="I190" s="44"/>
    </row>
    <row r="191" spans="1:9" s="196" customFormat="1" ht="49.5" customHeight="1" outlineLevel="2">
      <c r="A191" s="566" t="s">
        <v>1620</v>
      </c>
      <c r="B191" s="530" t="s">
        <v>2665</v>
      </c>
      <c r="C191" s="530" t="s">
        <v>2666</v>
      </c>
      <c r="D191" s="555" t="s">
        <v>2667</v>
      </c>
      <c r="E191" s="596" t="s">
        <v>2532</v>
      </c>
      <c r="F191" s="44"/>
      <c r="G191" s="44"/>
      <c r="H191" s="44"/>
      <c r="I191" s="44"/>
    </row>
    <row r="192" spans="1:9" s="196" customFormat="1" ht="39.950000000000003" customHeight="1" outlineLevel="2">
      <c r="A192" s="566" t="s">
        <v>1969</v>
      </c>
      <c r="B192" s="530" t="s">
        <v>2824</v>
      </c>
      <c r="C192" s="530" t="s">
        <v>2825</v>
      </c>
      <c r="D192" s="555" t="s">
        <v>2826</v>
      </c>
      <c r="E192" s="596" t="s">
        <v>2731</v>
      </c>
      <c r="F192" s="44"/>
      <c r="G192" s="44"/>
      <c r="H192" s="44"/>
      <c r="I192" s="44"/>
    </row>
    <row r="193" spans="1:9" s="196" customFormat="1" ht="39.950000000000003" customHeight="1" outlineLevel="2">
      <c r="A193" s="566" t="s">
        <v>1646</v>
      </c>
      <c r="B193" s="530" t="s">
        <v>1654</v>
      </c>
      <c r="C193" s="530" t="s">
        <v>2558</v>
      </c>
      <c r="D193" s="555" t="s">
        <v>2559</v>
      </c>
      <c r="E193" s="596" t="s">
        <v>2532</v>
      </c>
      <c r="F193" s="44"/>
      <c r="G193" s="44"/>
      <c r="H193" s="44"/>
      <c r="I193" s="44"/>
    </row>
    <row r="194" spans="1:9" s="196" customFormat="1" ht="39.950000000000003" customHeight="1" outlineLevel="2">
      <c r="A194" s="566" t="s">
        <v>1549</v>
      </c>
      <c r="B194" s="530" t="s">
        <v>2688</v>
      </c>
      <c r="C194" s="530" t="s">
        <v>1518</v>
      </c>
      <c r="D194" s="555" t="s">
        <v>1518</v>
      </c>
      <c r="E194" s="596" t="s">
        <v>2532</v>
      </c>
      <c r="F194" s="44"/>
      <c r="G194" s="44"/>
      <c r="H194" s="44"/>
      <c r="I194" s="44"/>
    </row>
    <row r="195" spans="1:9" s="196" customFormat="1" ht="49.5" customHeight="1" outlineLevel="2">
      <c r="A195" s="566" t="s">
        <v>2608</v>
      </c>
      <c r="B195" s="530" t="s">
        <v>2609</v>
      </c>
      <c r="C195" s="530" t="s">
        <v>2610</v>
      </c>
      <c r="D195" s="555" t="s">
        <v>2611</v>
      </c>
      <c r="E195" s="596" t="s">
        <v>2532</v>
      </c>
      <c r="F195" s="44"/>
      <c r="G195" s="44"/>
      <c r="H195" s="44"/>
      <c r="I195" s="44"/>
    </row>
    <row r="196" spans="1:9" ht="120.75" customHeight="1" outlineLevel="1" thickBot="1">
      <c r="A196" s="565" t="s">
        <v>2827</v>
      </c>
      <c r="B196" s="549" t="s">
        <v>2828</v>
      </c>
      <c r="C196" s="550"/>
      <c r="D196" s="611"/>
      <c r="E196" s="611"/>
      <c r="F196" s="95"/>
      <c r="G196" s="95"/>
      <c r="H196" s="95"/>
      <c r="I196" s="95"/>
    </row>
    <row r="197" spans="1:9" s="196" customFormat="1" ht="39.950000000000003" customHeight="1" outlineLevel="2">
      <c r="A197" s="566" t="s">
        <v>1418</v>
      </c>
      <c r="B197" s="530" t="s">
        <v>2614</v>
      </c>
      <c r="C197" s="530" t="s">
        <v>2615</v>
      </c>
      <c r="D197" s="555" t="s">
        <v>2615</v>
      </c>
      <c r="E197" s="596" t="s">
        <v>2616</v>
      </c>
      <c r="F197" s="44"/>
      <c r="G197" s="44"/>
      <c r="H197" s="44"/>
      <c r="I197" s="44"/>
    </row>
    <row r="198" spans="1:9" s="196" customFormat="1" ht="39.950000000000003" customHeight="1" outlineLevel="2">
      <c r="A198" s="566" t="s">
        <v>1407</v>
      </c>
      <c r="B198" s="530" t="s">
        <v>2617</v>
      </c>
      <c r="C198" s="530" t="s">
        <v>1360</v>
      </c>
      <c r="D198" s="555" t="s">
        <v>2531</v>
      </c>
      <c r="E198" s="596" t="s">
        <v>2532</v>
      </c>
      <c r="F198" s="44"/>
      <c r="G198" s="44"/>
      <c r="H198" s="44"/>
      <c r="I198" s="44"/>
    </row>
    <row r="199" spans="1:9" s="196" customFormat="1" ht="62.25" customHeight="1" outlineLevel="2">
      <c r="A199" s="566" t="s">
        <v>1620</v>
      </c>
      <c r="B199" s="530" t="s">
        <v>2829</v>
      </c>
      <c r="C199" s="530" t="s">
        <v>1518</v>
      </c>
      <c r="D199" s="555" t="s">
        <v>2667</v>
      </c>
      <c r="E199" s="596" t="s">
        <v>2532</v>
      </c>
      <c r="F199" s="44"/>
      <c r="G199" s="44"/>
      <c r="H199" s="44"/>
      <c r="I199" s="44"/>
    </row>
    <row r="200" spans="1:9" s="196" customFormat="1" ht="42" customHeight="1" outlineLevel="2">
      <c r="A200" s="566" t="s">
        <v>2830</v>
      </c>
      <c r="B200" s="530" t="s">
        <v>2831</v>
      </c>
      <c r="C200" s="530" t="s">
        <v>3196</v>
      </c>
      <c r="D200" s="555" t="s">
        <v>2832</v>
      </c>
      <c r="E200" s="596" t="s">
        <v>2554</v>
      </c>
      <c r="F200" s="44"/>
      <c r="G200" s="44"/>
      <c r="H200" s="44"/>
      <c r="I200" s="44"/>
    </row>
    <row r="201" spans="1:9" s="196" customFormat="1" ht="39.950000000000003" customHeight="1" outlineLevel="2">
      <c r="A201" s="566" t="s">
        <v>2833</v>
      </c>
      <c r="B201" s="530" t="s">
        <v>2834</v>
      </c>
      <c r="C201" s="530" t="s">
        <v>2835</v>
      </c>
      <c r="D201" s="555" t="s">
        <v>2836</v>
      </c>
      <c r="E201" s="596" t="s">
        <v>2805</v>
      </c>
      <c r="F201" s="44"/>
      <c r="G201" s="44"/>
      <c r="H201" s="44"/>
      <c r="I201" s="44"/>
    </row>
    <row r="202" spans="1:9" s="196" customFormat="1" ht="39.950000000000003" customHeight="1" outlineLevel="2">
      <c r="A202" s="566" t="s">
        <v>2837</v>
      </c>
      <c r="B202" s="530" t="s">
        <v>2838</v>
      </c>
      <c r="C202" s="530" t="s">
        <v>2835</v>
      </c>
      <c r="D202" s="555" t="s">
        <v>2597</v>
      </c>
      <c r="E202" s="596" t="s">
        <v>2598</v>
      </c>
      <c r="F202" s="44"/>
      <c r="G202" s="44"/>
      <c r="H202" s="44"/>
      <c r="I202" s="44"/>
    </row>
    <row r="203" spans="1:9" s="196" customFormat="1" ht="39.950000000000003" customHeight="1" outlineLevel="2">
      <c r="A203" s="566" t="s">
        <v>2839</v>
      </c>
      <c r="B203" s="530" t="s">
        <v>2840</v>
      </c>
      <c r="C203" s="530" t="s">
        <v>2835</v>
      </c>
      <c r="D203" s="555" t="s">
        <v>2841</v>
      </c>
      <c r="E203" s="555" t="s">
        <v>2842</v>
      </c>
      <c r="F203" s="44"/>
      <c r="G203" s="44"/>
      <c r="H203" s="44"/>
      <c r="I203" s="44"/>
    </row>
    <row r="204" spans="1:9" s="196" customFormat="1" ht="39.950000000000003" customHeight="1" outlineLevel="2">
      <c r="A204" s="566" t="s">
        <v>2843</v>
      </c>
      <c r="B204" s="530" t="s">
        <v>2844</v>
      </c>
      <c r="C204" s="530" t="s">
        <v>2835</v>
      </c>
      <c r="D204" s="555" t="s">
        <v>2841</v>
      </c>
      <c r="E204" s="555" t="s">
        <v>2842</v>
      </c>
      <c r="F204" s="44"/>
      <c r="G204" s="44"/>
      <c r="H204" s="44"/>
      <c r="I204" s="44"/>
    </row>
    <row r="205" spans="1:9" s="196" customFormat="1" ht="39.950000000000003" customHeight="1" outlineLevel="2">
      <c r="A205" s="566" t="s">
        <v>2845</v>
      </c>
      <c r="B205" s="530" t="s">
        <v>2846</v>
      </c>
      <c r="C205" s="530" t="s">
        <v>2835</v>
      </c>
      <c r="D205" s="555" t="s">
        <v>2847</v>
      </c>
      <c r="E205" s="596" t="s">
        <v>2848</v>
      </c>
      <c r="F205" s="44"/>
      <c r="G205" s="44"/>
      <c r="H205" s="44"/>
      <c r="I205" s="44"/>
    </row>
    <row r="206" spans="1:9" s="196" customFormat="1" ht="39.950000000000003" customHeight="1" outlineLevel="2">
      <c r="A206" s="566" t="s">
        <v>2849</v>
      </c>
      <c r="B206" s="530" t="s">
        <v>2850</v>
      </c>
      <c r="C206" s="530" t="s">
        <v>2835</v>
      </c>
      <c r="D206" s="555" t="s">
        <v>2851</v>
      </c>
      <c r="E206" s="596" t="s">
        <v>2770</v>
      </c>
      <c r="F206" s="44"/>
      <c r="G206" s="44"/>
      <c r="H206" s="44"/>
      <c r="I206" s="44"/>
    </row>
    <row r="207" spans="1:9" s="196" customFormat="1" ht="39.950000000000003" customHeight="1" outlineLevel="2">
      <c r="A207" s="566" t="s">
        <v>2852</v>
      </c>
      <c r="B207" s="530" t="s">
        <v>2853</v>
      </c>
      <c r="C207" s="530" t="s">
        <v>2835</v>
      </c>
      <c r="D207" s="555" t="s">
        <v>2854</v>
      </c>
      <c r="E207" s="596" t="s">
        <v>2855</v>
      </c>
      <c r="F207" s="44"/>
      <c r="G207" s="44"/>
      <c r="H207" s="44"/>
      <c r="I207" s="44"/>
    </row>
    <row r="208" spans="1:9" s="196" customFormat="1" ht="39.950000000000003" customHeight="1" outlineLevel="2">
      <c r="A208" s="566" t="s">
        <v>2856</v>
      </c>
      <c r="B208" s="530" t="s">
        <v>2857</v>
      </c>
      <c r="C208" s="530" t="s">
        <v>2835</v>
      </c>
      <c r="D208" s="555" t="s">
        <v>2786</v>
      </c>
      <c r="E208" s="596" t="s">
        <v>2680</v>
      </c>
      <c r="F208" s="44"/>
      <c r="G208" s="44"/>
      <c r="H208" s="44"/>
      <c r="I208" s="44"/>
    </row>
    <row r="209" spans="1:9" s="196" customFormat="1" ht="39.950000000000003" customHeight="1" outlineLevel="2">
      <c r="A209" s="566" t="s">
        <v>2858</v>
      </c>
      <c r="B209" s="530" t="s">
        <v>2859</v>
      </c>
      <c r="C209" s="530" t="s">
        <v>2835</v>
      </c>
      <c r="D209" s="555" t="s">
        <v>2860</v>
      </c>
      <c r="E209" s="596" t="s">
        <v>2855</v>
      </c>
      <c r="F209" s="44"/>
      <c r="G209" s="44"/>
      <c r="H209" s="44"/>
      <c r="I209" s="44"/>
    </row>
    <row r="210" spans="1:9" s="196" customFormat="1" ht="39.950000000000003" customHeight="1" outlineLevel="2">
      <c r="A210" s="566" t="s">
        <v>1661</v>
      </c>
      <c r="B210" s="530" t="s">
        <v>2763</v>
      </c>
      <c r="C210" s="530" t="s">
        <v>2615</v>
      </c>
      <c r="D210" s="555" t="s">
        <v>2615</v>
      </c>
      <c r="E210" s="596" t="s">
        <v>2616</v>
      </c>
      <c r="F210" s="44"/>
      <c r="G210" s="44"/>
      <c r="H210" s="44"/>
      <c r="I210" s="44"/>
    </row>
    <row r="211" spans="1:9" s="196" customFormat="1" ht="39.950000000000003" customHeight="1" outlineLevel="2">
      <c r="A211" s="566" t="s">
        <v>1665</v>
      </c>
      <c r="B211" s="557" t="s">
        <v>2861</v>
      </c>
      <c r="C211" s="530" t="s">
        <v>2769</v>
      </c>
      <c r="D211" s="555" t="s">
        <v>2769</v>
      </c>
      <c r="E211" s="596" t="s">
        <v>2770</v>
      </c>
      <c r="F211" s="44"/>
      <c r="G211" s="44"/>
      <c r="H211" s="44"/>
      <c r="I211" s="44"/>
    </row>
    <row r="212" spans="1:9" s="196" customFormat="1" ht="39.950000000000003" customHeight="1" outlineLevel="2">
      <c r="A212" s="566" t="s">
        <v>2862</v>
      </c>
      <c r="B212" s="530" t="s">
        <v>2863</v>
      </c>
      <c r="C212" s="530" t="s">
        <v>2864</v>
      </c>
      <c r="D212" s="555" t="s">
        <v>2864</v>
      </c>
      <c r="E212" s="596" t="s">
        <v>2607</v>
      </c>
      <c r="F212" s="44"/>
      <c r="G212" s="44"/>
      <c r="H212" s="44"/>
      <c r="I212" s="44"/>
    </row>
    <row r="213" spans="1:9" s="196" customFormat="1" ht="39.950000000000003" customHeight="1" outlineLevel="2">
      <c r="A213" s="566" t="s">
        <v>2865</v>
      </c>
      <c r="B213" s="530" t="s">
        <v>2866</v>
      </c>
      <c r="C213" s="530" t="s">
        <v>2786</v>
      </c>
      <c r="D213" s="555" t="s">
        <v>2786</v>
      </c>
      <c r="E213" s="596" t="s">
        <v>2680</v>
      </c>
      <c r="F213" s="44"/>
      <c r="G213" s="44"/>
      <c r="H213" s="44"/>
      <c r="I213" s="44"/>
    </row>
    <row r="214" spans="1:9" s="196" customFormat="1" ht="39.950000000000003" customHeight="1" outlineLevel="2">
      <c r="A214" s="566" t="s">
        <v>2867</v>
      </c>
      <c r="B214" s="530" t="s">
        <v>2868</v>
      </c>
      <c r="C214" s="530" t="s">
        <v>2835</v>
      </c>
      <c r="D214" s="555" t="s">
        <v>2593</v>
      </c>
      <c r="E214" s="596" t="s">
        <v>2594</v>
      </c>
      <c r="F214" s="44"/>
      <c r="G214" s="44"/>
      <c r="H214" s="44"/>
      <c r="I214" s="44"/>
    </row>
    <row r="215" spans="1:9" s="615" customFormat="1" ht="39.950000000000003" customHeight="1" outlineLevel="2">
      <c r="A215" s="566" t="s">
        <v>1858</v>
      </c>
      <c r="B215" s="530" t="s">
        <v>2771</v>
      </c>
      <c r="C215" s="530" t="s">
        <v>2769</v>
      </c>
      <c r="D215" s="555" t="s">
        <v>2769</v>
      </c>
      <c r="E215" s="596" t="s">
        <v>2772</v>
      </c>
    </row>
    <row r="216" spans="1:9" s="196" customFormat="1" ht="39.950000000000003" customHeight="1" outlineLevel="2">
      <c r="A216" s="566" t="s">
        <v>1860</v>
      </c>
      <c r="B216" s="530" t="s">
        <v>2771</v>
      </c>
      <c r="C216" s="530" t="s">
        <v>2769</v>
      </c>
      <c r="D216" s="555" t="s">
        <v>2769</v>
      </c>
      <c r="E216" s="596" t="s">
        <v>2772</v>
      </c>
      <c r="F216" s="44"/>
      <c r="G216" s="44"/>
      <c r="H216" s="44"/>
      <c r="I216" s="44"/>
    </row>
    <row r="217" spans="1:9" s="196" customFormat="1" ht="39.950000000000003" customHeight="1" outlineLevel="2">
      <c r="A217" s="566" t="s">
        <v>1862</v>
      </c>
      <c r="B217" s="530" t="s">
        <v>2771</v>
      </c>
      <c r="C217" s="530" t="s">
        <v>2769</v>
      </c>
      <c r="D217" s="555" t="s">
        <v>2769</v>
      </c>
      <c r="E217" s="596" t="s">
        <v>2772</v>
      </c>
      <c r="F217" s="44"/>
      <c r="G217" s="44"/>
      <c r="H217" s="44"/>
      <c r="I217" s="44"/>
    </row>
    <row r="218" spans="1:9" s="196" customFormat="1" ht="39.950000000000003" customHeight="1" outlineLevel="2">
      <c r="A218" s="566" t="s">
        <v>1864</v>
      </c>
      <c r="B218" s="530" t="s">
        <v>2771</v>
      </c>
      <c r="C218" s="530" t="s">
        <v>2769</v>
      </c>
      <c r="D218" s="555" t="s">
        <v>2769</v>
      </c>
      <c r="E218" s="596" t="s">
        <v>2772</v>
      </c>
      <c r="F218" s="44"/>
      <c r="G218" s="44"/>
      <c r="H218" s="44"/>
      <c r="I218" s="44"/>
    </row>
    <row r="219" spans="1:9" s="196" customFormat="1" ht="107.25" customHeight="1" outlineLevel="2">
      <c r="A219" s="566" t="s">
        <v>2149</v>
      </c>
      <c r="B219" s="530" t="s">
        <v>2150</v>
      </c>
      <c r="C219" s="530" t="s">
        <v>2869</v>
      </c>
      <c r="D219" s="555" t="s">
        <v>2870</v>
      </c>
      <c r="E219" s="596" t="s">
        <v>2652</v>
      </c>
      <c r="F219" s="44"/>
      <c r="G219" s="44"/>
      <c r="H219" s="44"/>
      <c r="I219" s="44"/>
    </row>
    <row r="220" spans="1:9" s="196" customFormat="1" ht="34.5" customHeight="1" outlineLevel="2">
      <c r="A220" s="566" t="s">
        <v>2137</v>
      </c>
      <c r="B220" s="530" t="s">
        <v>2138</v>
      </c>
      <c r="C220" s="530" t="s">
        <v>2835</v>
      </c>
      <c r="D220" s="555" t="s">
        <v>2871</v>
      </c>
      <c r="E220" s="596" t="s">
        <v>2680</v>
      </c>
      <c r="F220" s="44"/>
      <c r="G220" s="44"/>
      <c r="H220" s="44"/>
      <c r="I220" s="44"/>
    </row>
    <row r="221" spans="1:9" s="196" customFormat="1" ht="49.5" customHeight="1" outlineLevel="2">
      <c r="A221" s="566" t="s">
        <v>2608</v>
      </c>
      <c r="B221" s="530" t="s">
        <v>2609</v>
      </c>
      <c r="C221" s="530" t="s">
        <v>2835</v>
      </c>
      <c r="D221" s="555" t="s">
        <v>2611</v>
      </c>
      <c r="E221" s="596" t="s">
        <v>2532</v>
      </c>
      <c r="F221" s="44"/>
      <c r="G221" s="44"/>
      <c r="H221" s="44"/>
      <c r="I221" s="44"/>
    </row>
    <row r="222" spans="1:9" ht="18">
      <c r="A222" s="242"/>
      <c r="B222" s="606"/>
      <c r="C222" s="607"/>
      <c r="D222" s="606"/>
      <c r="E222" s="606"/>
      <c r="F222" s="95"/>
      <c r="G222" s="95"/>
      <c r="H222" s="95"/>
      <c r="I222" s="95"/>
    </row>
    <row r="223" spans="1:9" ht="23.25" customHeight="1" thickBot="1">
      <c r="A223" s="544" t="s">
        <v>2872</v>
      </c>
      <c r="B223" s="986" t="s">
        <v>2873</v>
      </c>
      <c r="C223" s="986"/>
      <c r="D223" s="986"/>
      <c r="E223" s="986"/>
      <c r="F223" s="95"/>
      <c r="G223" s="95"/>
      <c r="H223" s="95"/>
      <c r="I223" s="95"/>
    </row>
    <row r="224" spans="1:9" ht="18" outlineLevel="1">
      <c r="A224" s="608" t="s">
        <v>1402</v>
      </c>
      <c r="B224" s="609" t="s">
        <v>234</v>
      </c>
      <c r="C224" s="610" t="s">
        <v>1403</v>
      </c>
      <c r="D224" s="609" t="s">
        <v>2523</v>
      </c>
      <c r="E224" s="609" t="s">
        <v>2524</v>
      </c>
      <c r="F224" s="95"/>
      <c r="G224" s="95"/>
      <c r="H224" s="95"/>
      <c r="I224" s="95"/>
    </row>
    <row r="225" spans="1:9" ht="73.5" customHeight="1" outlineLevel="1" thickBot="1">
      <c r="A225" s="398" t="s">
        <v>2874</v>
      </c>
      <c r="B225" s="549" t="s">
        <v>2875</v>
      </c>
      <c r="C225" s="611"/>
      <c r="D225" s="611"/>
      <c r="E225" s="611"/>
      <c r="F225" s="95"/>
      <c r="G225" s="95"/>
      <c r="H225" s="95"/>
      <c r="I225" s="95"/>
    </row>
    <row r="226" spans="1:9" s="196" customFormat="1" ht="39.950000000000003" customHeight="1" outlineLevel="2">
      <c r="A226" s="553" t="s">
        <v>1407</v>
      </c>
      <c r="B226" s="530" t="s">
        <v>2617</v>
      </c>
      <c r="C226" s="530" t="s">
        <v>1360</v>
      </c>
      <c r="D226" s="555" t="s">
        <v>2531</v>
      </c>
      <c r="E226" s="596" t="s">
        <v>2532</v>
      </c>
      <c r="F226" s="44"/>
      <c r="G226" s="44"/>
      <c r="H226" s="44"/>
      <c r="I226" s="44"/>
    </row>
    <row r="227" spans="1:9" s="196" customFormat="1" ht="39.950000000000003" customHeight="1" outlineLevel="2">
      <c r="A227" s="553" t="s">
        <v>2830</v>
      </c>
      <c r="B227" s="530" t="s">
        <v>2831</v>
      </c>
      <c r="C227" s="530" t="s">
        <v>3196</v>
      </c>
      <c r="D227" s="555" t="s">
        <v>2832</v>
      </c>
      <c r="E227" s="596" t="s">
        <v>2554</v>
      </c>
      <c r="F227" s="44"/>
      <c r="G227" s="44"/>
      <c r="H227" s="44"/>
      <c r="I227" s="44"/>
    </row>
    <row r="228" spans="1:9" s="196" customFormat="1" ht="39.950000000000003" customHeight="1" outlineLevel="2">
      <c r="A228" s="553" t="s">
        <v>2876</v>
      </c>
      <c r="B228" s="530" t="s">
        <v>2877</v>
      </c>
      <c r="C228" s="530" t="s">
        <v>2063</v>
      </c>
      <c r="D228" s="555" t="s">
        <v>2878</v>
      </c>
      <c r="E228" s="596" t="s">
        <v>2547</v>
      </c>
      <c r="F228" s="44"/>
      <c r="G228" s="44"/>
      <c r="H228" s="44"/>
      <c r="I228" s="44"/>
    </row>
    <row r="229" spans="1:9" s="196" customFormat="1" ht="39.950000000000003" customHeight="1" outlineLevel="2">
      <c r="A229" s="553" t="s">
        <v>2879</v>
      </c>
      <c r="B229" s="530" t="s">
        <v>2880</v>
      </c>
      <c r="C229" s="530" t="s">
        <v>2066</v>
      </c>
      <c r="D229" s="555" t="s">
        <v>2881</v>
      </c>
      <c r="E229" s="596" t="s">
        <v>2547</v>
      </c>
      <c r="F229" s="44"/>
      <c r="G229" s="44"/>
      <c r="H229" s="44"/>
      <c r="I229" s="44"/>
    </row>
    <row r="230" spans="1:9" s="196" customFormat="1" ht="39.950000000000003" customHeight="1" outlineLevel="2">
      <c r="A230" s="553" t="s">
        <v>2882</v>
      </c>
      <c r="B230" s="530" t="s">
        <v>2883</v>
      </c>
      <c r="C230" s="530" t="s">
        <v>2883</v>
      </c>
      <c r="D230" s="555" t="s">
        <v>2884</v>
      </c>
      <c r="E230" s="596" t="s">
        <v>2885</v>
      </c>
      <c r="F230" s="44"/>
      <c r="G230" s="44"/>
      <c r="H230" s="44"/>
      <c r="I230" s="44"/>
    </row>
    <row r="231" spans="1:9" s="196" customFormat="1" ht="39.950000000000003" customHeight="1" outlineLevel="2">
      <c r="A231" s="553" t="s">
        <v>2886</v>
      </c>
      <c r="B231" s="530" t="s">
        <v>2887</v>
      </c>
      <c r="C231" s="530" t="s">
        <v>2888</v>
      </c>
      <c r="D231" s="555" t="s">
        <v>2889</v>
      </c>
      <c r="E231" s="596" t="s">
        <v>2607</v>
      </c>
      <c r="F231" s="44"/>
      <c r="G231" s="44"/>
      <c r="H231" s="44"/>
      <c r="I231" s="44"/>
    </row>
    <row r="232" spans="1:9" s="196" customFormat="1" ht="39.950000000000003" customHeight="1" outlineLevel="2">
      <c r="A232" s="553" t="s">
        <v>2073</v>
      </c>
      <c r="B232" s="530" t="s">
        <v>2890</v>
      </c>
      <c r="C232" s="530" t="s">
        <v>79</v>
      </c>
      <c r="D232" s="555" t="s">
        <v>2705</v>
      </c>
      <c r="E232" s="596" t="s">
        <v>2562</v>
      </c>
      <c r="F232" s="44"/>
      <c r="G232" s="44"/>
      <c r="H232" s="44"/>
      <c r="I232" s="44"/>
    </row>
    <row r="233" spans="1:9" s="196" customFormat="1" ht="39.950000000000003" customHeight="1" outlineLevel="2">
      <c r="A233" s="553" t="s">
        <v>2891</v>
      </c>
      <c r="B233" s="530" t="s">
        <v>2892</v>
      </c>
      <c r="C233" s="530" t="s">
        <v>2893</v>
      </c>
      <c r="D233" s="555" t="s">
        <v>2894</v>
      </c>
      <c r="E233" s="596" t="s">
        <v>2535</v>
      </c>
      <c r="F233" s="44"/>
      <c r="G233" s="44"/>
      <c r="H233" s="44"/>
      <c r="I233" s="44"/>
    </row>
    <row r="234" spans="1:9" s="196" customFormat="1" ht="39.950000000000003" customHeight="1" outlineLevel="2">
      <c r="A234" s="553" t="s">
        <v>2895</v>
      </c>
      <c r="B234" s="530" t="s">
        <v>2896</v>
      </c>
      <c r="C234" s="530" t="s">
        <v>2897</v>
      </c>
      <c r="D234" s="555" t="s">
        <v>2898</v>
      </c>
      <c r="E234" s="596" t="s">
        <v>2535</v>
      </c>
      <c r="F234" s="44"/>
      <c r="G234" s="44"/>
      <c r="H234" s="44"/>
      <c r="I234" s="44"/>
    </row>
    <row r="235" spans="1:9" s="196" customFormat="1" ht="39.950000000000003" customHeight="1" outlineLevel="2">
      <c r="A235" s="553" t="s">
        <v>2899</v>
      </c>
      <c r="B235" s="530" t="s">
        <v>2900</v>
      </c>
      <c r="C235" s="530" t="s">
        <v>1435</v>
      </c>
      <c r="D235" s="555" t="s">
        <v>2546</v>
      </c>
      <c r="E235" s="596" t="s">
        <v>2547</v>
      </c>
      <c r="F235" s="44"/>
      <c r="G235" s="44"/>
      <c r="H235" s="44"/>
      <c r="I235" s="44"/>
    </row>
    <row r="236" spans="1:9" s="196" customFormat="1" ht="39.950000000000003" customHeight="1" outlineLevel="2">
      <c r="A236" s="553" t="s">
        <v>2901</v>
      </c>
      <c r="B236" s="530" t="s">
        <v>2902</v>
      </c>
      <c r="C236" s="530" t="s">
        <v>2549</v>
      </c>
      <c r="D236" s="555" t="s">
        <v>2903</v>
      </c>
      <c r="E236" s="596" t="s">
        <v>2551</v>
      </c>
      <c r="F236" s="44"/>
      <c r="G236" s="44"/>
      <c r="H236" s="44"/>
      <c r="I236" s="44"/>
    </row>
    <row r="237" spans="1:9" s="196" customFormat="1" ht="39.950000000000003" customHeight="1" outlineLevel="2">
      <c r="A237" s="553" t="s">
        <v>2904</v>
      </c>
      <c r="B237" s="530" t="s">
        <v>2905</v>
      </c>
      <c r="C237" s="530" t="s">
        <v>1645</v>
      </c>
      <c r="D237" s="555" t="s">
        <v>2638</v>
      </c>
      <c r="E237" s="596" t="s">
        <v>2554</v>
      </c>
      <c r="F237" s="44"/>
      <c r="G237" s="44"/>
      <c r="H237" s="44"/>
      <c r="I237" s="44"/>
    </row>
    <row r="238" spans="1:9" s="196" customFormat="1" ht="39.950000000000003" customHeight="1" outlineLevel="2">
      <c r="A238" s="553" t="s">
        <v>2906</v>
      </c>
      <c r="B238" s="530" t="s">
        <v>2907</v>
      </c>
      <c r="C238" s="530" t="s">
        <v>2558</v>
      </c>
      <c r="D238" s="555" t="s">
        <v>2559</v>
      </c>
      <c r="E238" s="596" t="s">
        <v>2532</v>
      </c>
      <c r="F238" s="44"/>
      <c r="G238" s="44"/>
      <c r="H238" s="44"/>
      <c r="I238" s="44"/>
    </row>
    <row r="239" spans="1:9" s="196" customFormat="1" ht="39.950000000000003" customHeight="1" outlineLevel="2">
      <c r="A239" s="553" t="s">
        <v>2849</v>
      </c>
      <c r="B239" s="530" t="s">
        <v>2908</v>
      </c>
      <c r="C239" s="530" t="s">
        <v>2909</v>
      </c>
      <c r="D239" s="555" t="s">
        <v>2910</v>
      </c>
      <c r="E239" s="596" t="s">
        <v>2911</v>
      </c>
      <c r="F239" s="44"/>
      <c r="G239" s="44"/>
      <c r="H239" s="44"/>
      <c r="I239" s="44"/>
    </row>
    <row r="240" spans="1:9" s="196" customFormat="1" ht="39.950000000000003" customHeight="1" outlineLevel="2">
      <c r="A240" s="553" t="s">
        <v>2912</v>
      </c>
      <c r="B240" s="530" t="s">
        <v>2913</v>
      </c>
      <c r="C240" s="530" t="s">
        <v>2058</v>
      </c>
      <c r="D240" s="555" t="s">
        <v>2058</v>
      </c>
      <c r="E240" s="596" t="s">
        <v>2652</v>
      </c>
      <c r="F240" s="44"/>
      <c r="G240" s="44"/>
      <c r="H240" s="44"/>
      <c r="I240" s="44"/>
    </row>
    <row r="241" spans="1:9" s="196" customFormat="1" ht="39.950000000000003" customHeight="1" outlineLevel="2">
      <c r="A241" s="553" t="s">
        <v>2914</v>
      </c>
      <c r="B241" s="530" t="s">
        <v>2915</v>
      </c>
      <c r="C241" s="530" t="s">
        <v>2916</v>
      </c>
      <c r="D241" s="555" t="s">
        <v>2917</v>
      </c>
      <c r="E241" s="596" t="s">
        <v>2652</v>
      </c>
      <c r="F241" s="44"/>
      <c r="G241" s="44"/>
      <c r="H241" s="44"/>
      <c r="I241" s="44"/>
    </row>
    <row r="242" spans="1:9" s="196" customFormat="1" ht="39.950000000000003" customHeight="1" outlineLevel="2">
      <c r="A242" s="553" t="s">
        <v>2918</v>
      </c>
      <c r="B242" s="530" t="s">
        <v>2919</v>
      </c>
      <c r="C242" s="530" t="s">
        <v>2569</v>
      </c>
      <c r="D242" s="555" t="s">
        <v>2920</v>
      </c>
      <c r="E242" s="596" t="s">
        <v>2554</v>
      </c>
      <c r="F242" s="44"/>
      <c r="G242" s="44"/>
      <c r="H242" s="44"/>
      <c r="I242" s="44"/>
    </row>
    <row r="243" spans="1:9" s="196" customFormat="1" ht="39.950000000000003" customHeight="1" outlineLevel="2">
      <c r="A243" s="553" t="s">
        <v>2071</v>
      </c>
      <c r="B243" s="530" t="s">
        <v>2921</v>
      </c>
      <c r="C243" s="530" t="s">
        <v>2922</v>
      </c>
      <c r="D243" s="555" t="s">
        <v>2923</v>
      </c>
      <c r="E243" s="596" t="s">
        <v>2924</v>
      </c>
      <c r="F243" s="44"/>
      <c r="G243" s="44"/>
      <c r="H243" s="44"/>
      <c r="I243" s="44"/>
    </row>
    <row r="244" spans="1:9" s="196" customFormat="1" ht="39.950000000000003" customHeight="1" outlineLevel="2">
      <c r="A244" s="553" t="s">
        <v>2085</v>
      </c>
      <c r="B244" s="530" t="s">
        <v>2925</v>
      </c>
      <c r="C244" s="530" t="s">
        <v>2926</v>
      </c>
      <c r="D244" s="555" t="s">
        <v>2597</v>
      </c>
      <c r="E244" s="596" t="s">
        <v>2598</v>
      </c>
      <c r="F244" s="44"/>
      <c r="G244" s="44"/>
      <c r="H244" s="44"/>
      <c r="I244" s="44"/>
    </row>
    <row r="245" spans="1:9" s="196" customFormat="1" ht="39.950000000000003" customHeight="1" outlineLevel="2">
      <c r="A245" s="553" t="s">
        <v>2927</v>
      </c>
      <c r="B245" s="530" t="s">
        <v>2928</v>
      </c>
      <c r="C245" s="530" t="s">
        <v>2928</v>
      </c>
      <c r="D245" s="555" t="s">
        <v>2597</v>
      </c>
      <c r="E245" s="596" t="s">
        <v>2598</v>
      </c>
      <c r="F245" s="44"/>
      <c r="G245" s="44"/>
      <c r="H245" s="44"/>
      <c r="I245" s="44"/>
    </row>
    <row r="246" spans="1:9" s="196" customFormat="1" ht="39.950000000000003" customHeight="1" outlineLevel="2">
      <c r="A246" s="553" t="s">
        <v>2929</v>
      </c>
      <c r="B246" s="530" t="s">
        <v>2930</v>
      </c>
      <c r="C246" s="530" t="s">
        <v>2930</v>
      </c>
      <c r="D246" s="555" t="s">
        <v>2931</v>
      </c>
      <c r="E246" s="596" t="s">
        <v>2622</v>
      </c>
      <c r="F246" s="44"/>
      <c r="G246" s="44"/>
      <c r="H246" s="44"/>
      <c r="I246" s="44"/>
    </row>
    <row r="247" spans="1:9" s="196" customFormat="1" ht="39.950000000000003" customHeight="1" outlineLevel="2">
      <c r="A247" s="553" t="s">
        <v>1776</v>
      </c>
      <c r="B247" s="530" t="s">
        <v>2932</v>
      </c>
      <c r="C247" s="530" t="s">
        <v>1778</v>
      </c>
      <c r="D247" s="555" t="s">
        <v>2933</v>
      </c>
      <c r="E247" s="596" t="s">
        <v>2934</v>
      </c>
      <c r="F247" s="44"/>
      <c r="G247" s="44"/>
      <c r="H247" s="44"/>
      <c r="I247" s="44"/>
    </row>
    <row r="248" spans="1:9" s="196" customFormat="1" ht="39.950000000000003" customHeight="1" outlineLevel="2">
      <c r="A248" s="553" t="s">
        <v>2935</v>
      </c>
      <c r="B248" s="530" t="s">
        <v>2936</v>
      </c>
      <c r="C248" s="530" t="s">
        <v>2937</v>
      </c>
      <c r="D248" s="555" t="s">
        <v>2597</v>
      </c>
      <c r="E248" s="596" t="s">
        <v>2598</v>
      </c>
      <c r="F248" s="44"/>
      <c r="G248" s="44"/>
      <c r="H248" s="44"/>
      <c r="I248" s="44"/>
    </row>
    <row r="249" spans="1:9" s="196" customFormat="1" ht="49.5" customHeight="1" outlineLevel="2">
      <c r="A249" s="553" t="s">
        <v>2608</v>
      </c>
      <c r="B249" s="530" t="s">
        <v>2609</v>
      </c>
      <c r="C249" s="530" t="s">
        <v>2610</v>
      </c>
      <c r="D249" s="555" t="s">
        <v>2611</v>
      </c>
      <c r="E249" s="596" t="s">
        <v>2532</v>
      </c>
      <c r="F249" s="44"/>
      <c r="G249" s="44"/>
      <c r="H249" s="44"/>
      <c r="I249" s="44"/>
    </row>
    <row r="250" spans="1:9" ht="59.25" customHeight="1" outlineLevel="1" thickBot="1">
      <c r="A250" s="565" t="s">
        <v>2938</v>
      </c>
      <c r="B250" s="549" t="s">
        <v>2939</v>
      </c>
      <c r="C250" s="550"/>
      <c r="D250" s="611"/>
      <c r="E250" s="611"/>
      <c r="F250" s="95"/>
      <c r="G250" s="95"/>
      <c r="H250" s="95"/>
      <c r="I250" s="95"/>
    </row>
    <row r="251" spans="1:9" s="196" customFormat="1" ht="42" customHeight="1" outlineLevel="2">
      <c r="A251" s="566" t="s">
        <v>1407</v>
      </c>
      <c r="B251" s="530" t="s">
        <v>2617</v>
      </c>
      <c r="C251" s="530" t="s">
        <v>1360</v>
      </c>
      <c r="D251" s="555" t="s">
        <v>2531</v>
      </c>
      <c r="E251" s="596" t="s">
        <v>2532</v>
      </c>
      <c r="F251" s="44"/>
      <c r="G251" s="44"/>
      <c r="H251" s="44"/>
      <c r="I251" s="44"/>
    </row>
    <row r="252" spans="1:9" s="196" customFormat="1" ht="34.5" customHeight="1" outlineLevel="2">
      <c r="A252" s="566" t="s">
        <v>2830</v>
      </c>
      <c r="B252" s="530" t="s">
        <v>2831</v>
      </c>
      <c r="C252" s="530" t="s">
        <v>2940</v>
      </c>
      <c r="D252" s="555" t="s">
        <v>2832</v>
      </c>
      <c r="E252" s="555" t="s">
        <v>2638</v>
      </c>
      <c r="F252" s="44"/>
      <c r="G252" s="44"/>
      <c r="H252" s="44"/>
      <c r="I252" s="44"/>
    </row>
    <row r="253" spans="1:9" s="196" customFormat="1" ht="41.25" customHeight="1" outlineLevel="2">
      <c r="A253" s="566" t="s">
        <v>2941</v>
      </c>
      <c r="B253" s="530" t="s">
        <v>2942</v>
      </c>
      <c r="C253" s="530" t="s">
        <v>2943</v>
      </c>
      <c r="D253" s="555" t="s">
        <v>2944</v>
      </c>
      <c r="E253" s="555" t="s">
        <v>2944</v>
      </c>
      <c r="F253" s="44"/>
      <c r="G253" s="44"/>
      <c r="H253" s="44"/>
      <c r="I253" s="44"/>
    </row>
    <row r="254" spans="1:9" s="196" customFormat="1" ht="46.5" customHeight="1" outlineLevel="2">
      <c r="A254" s="566" t="s">
        <v>2608</v>
      </c>
      <c r="B254" s="603" t="s">
        <v>2609</v>
      </c>
      <c r="C254" s="530" t="s">
        <v>2610</v>
      </c>
      <c r="D254" s="555" t="s">
        <v>2611</v>
      </c>
      <c r="E254" s="596" t="s">
        <v>2532</v>
      </c>
      <c r="F254" s="44"/>
      <c r="G254" s="44"/>
      <c r="H254" s="44"/>
      <c r="I254" s="44"/>
    </row>
    <row r="255" spans="1:9" ht="18">
      <c r="A255" s="397"/>
      <c r="B255" s="606"/>
      <c r="C255" s="607"/>
      <c r="D255" s="606"/>
      <c r="E255" s="606"/>
      <c r="F255" s="95"/>
      <c r="G255" s="95"/>
      <c r="H255" s="95"/>
      <c r="I255" s="95"/>
    </row>
    <row r="256" spans="1:9" ht="30" customHeight="1" thickBot="1">
      <c r="A256" s="544" t="s">
        <v>2945</v>
      </c>
      <c r="B256" s="986" t="s">
        <v>2946</v>
      </c>
      <c r="C256" s="986"/>
      <c r="D256" s="986"/>
      <c r="E256" s="986"/>
      <c r="F256" s="95"/>
      <c r="G256" s="95"/>
      <c r="H256" s="95"/>
      <c r="I256" s="95"/>
    </row>
    <row r="257" spans="1:9" ht="18" outlineLevel="1">
      <c r="A257" s="608" t="s">
        <v>1402</v>
      </c>
      <c r="B257" s="609" t="s">
        <v>234</v>
      </c>
      <c r="C257" s="610" t="s">
        <v>1403</v>
      </c>
      <c r="D257" s="609" t="s">
        <v>2523</v>
      </c>
      <c r="E257" s="609" t="s">
        <v>2662</v>
      </c>
      <c r="F257" s="95"/>
      <c r="G257" s="95"/>
      <c r="H257" s="95"/>
      <c r="I257" s="95"/>
    </row>
    <row r="258" spans="1:9" ht="81.75" customHeight="1" outlineLevel="1" thickBot="1">
      <c r="A258" s="398" t="s">
        <v>2947</v>
      </c>
      <c r="B258" s="549" t="s">
        <v>2948</v>
      </c>
      <c r="C258" s="549" t="s">
        <v>2949</v>
      </c>
      <c r="D258" s="611"/>
      <c r="E258" s="611"/>
      <c r="F258" s="95"/>
      <c r="G258" s="95"/>
      <c r="H258" s="95"/>
      <c r="I258" s="95"/>
    </row>
    <row r="259" spans="1:9" s="196" customFormat="1" ht="39.950000000000003" customHeight="1" outlineLevel="2">
      <c r="A259" s="553" t="s">
        <v>1418</v>
      </c>
      <c r="B259" s="530" t="s">
        <v>2950</v>
      </c>
      <c r="C259" s="530" t="s">
        <v>2615</v>
      </c>
      <c r="D259" s="555" t="s">
        <v>2615</v>
      </c>
      <c r="E259" s="555" t="s">
        <v>2616</v>
      </c>
      <c r="F259" s="44"/>
      <c r="G259" s="44"/>
      <c r="H259" s="44"/>
      <c r="I259" s="44"/>
    </row>
    <row r="260" spans="1:9" s="196" customFormat="1" ht="39.950000000000003" customHeight="1" outlineLevel="2">
      <c r="A260" s="553" t="s">
        <v>1407</v>
      </c>
      <c r="B260" s="530" t="s">
        <v>2617</v>
      </c>
      <c r="C260" s="530" t="s">
        <v>1360</v>
      </c>
      <c r="D260" s="555" t="s">
        <v>2106</v>
      </c>
      <c r="E260" s="555" t="s">
        <v>2532</v>
      </c>
      <c r="F260" s="44"/>
      <c r="G260" s="44"/>
      <c r="H260" s="44"/>
      <c r="I260" s="44"/>
    </row>
    <row r="261" spans="1:9" s="196" customFormat="1" ht="49.5" customHeight="1" outlineLevel="2">
      <c r="A261" s="553" t="s">
        <v>1620</v>
      </c>
      <c r="B261" s="530" t="s">
        <v>2762</v>
      </c>
      <c r="C261" s="530" t="s">
        <v>2666</v>
      </c>
      <c r="D261" s="555" t="s">
        <v>2667</v>
      </c>
      <c r="E261" s="555" t="s">
        <v>2532</v>
      </c>
      <c r="F261" s="44"/>
      <c r="G261" s="44"/>
      <c r="H261" s="44"/>
      <c r="I261" s="44"/>
    </row>
    <row r="262" spans="1:9" s="196" customFormat="1" ht="34.5" customHeight="1" outlineLevel="2">
      <c r="A262" s="553" t="s">
        <v>2830</v>
      </c>
      <c r="B262" s="530" t="s">
        <v>2831</v>
      </c>
      <c r="C262" s="530" t="s">
        <v>3196</v>
      </c>
      <c r="D262" s="555" t="s">
        <v>2832</v>
      </c>
      <c r="E262" s="555" t="s">
        <v>2554</v>
      </c>
      <c r="F262" s="44"/>
      <c r="G262" s="44"/>
      <c r="H262" s="44"/>
      <c r="I262" s="44"/>
    </row>
    <row r="263" spans="1:9" s="196" customFormat="1" ht="49.5" customHeight="1" outlineLevel="2">
      <c r="A263" s="553" t="s">
        <v>2343</v>
      </c>
      <c r="B263" s="530" t="s">
        <v>2951</v>
      </c>
      <c r="C263" s="530" t="s">
        <v>2952</v>
      </c>
      <c r="D263" s="555" t="s">
        <v>2953</v>
      </c>
      <c r="E263" s="555" t="s">
        <v>2539</v>
      </c>
      <c r="F263" s="44"/>
      <c r="G263" s="44"/>
      <c r="H263" s="44"/>
      <c r="I263" s="44"/>
    </row>
    <row r="264" spans="1:9" s="196" customFormat="1" ht="27" customHeight="1" outlineLevel="2">
      <c r="A264" s="553" t="s">
        <v>2091</v>
      </c>
      <c r="B264" s="530" t="s">
        <v>2954</v>
      </c>
      <c r="C264" s="530" t="s">
        <v>2955</v>
      </c>
      <c r="D264" s="555" t="s">
        <v>2956</v>
      </c>
      <c r="E264" s="555" t="s">
        <v>2539</v>
      </c>
      <c r="F264" s="44"/>
      <c r="G264" s="44"/>
      <c r="H264" s="44"/>
      <c r="I264" s="44"/>
    </row>
    <row r="265" spans="1:9" s="196" customFormat="1" ht="49.5" customHeight="1" outlineLevel="2">
      <c r="A265" s="553" t="s">
        <v>2107</v>
      </c>
      <c r="B265" s="557" t="s">
        <v>2957</v>
      </c>
      <c r="C265" s="530" t="s">
        <v>2785</v>
      </c>
      <c r="D265" s="555" t="s">
        <v>2786</v>
      </c>
      <c r="E265" s="555" t="s">
        <v>2680</v>
      </c>
      <c r="F265" s="44"/>
      <c r="G265" s="44"/>
      <c r="H265" s="44"/>
      <c r="I265" s="44"/>
    </row>
    <row r="266" spans="1:9" s="196" customFormat="1" ht="39.950000000000003" customHeight="1" outlineLevel="2">
      <c r="A266" s="553" t="s">
        <v>1661</v>
      </c>
      <c r="B266" s="530" t="s">
        <v>2958</v>
      </c>
      <c r="C266" s="530" t="s">
        <v>2615</v>
      </c>
      <c r="D266" s="555" t="s">
        <v>2615</v>
      </c>
      <c r="E266" s="555" t="s">
        <v>2616</v>
      </c>
      <c r="F266" s="44"/>
      <c r="G266" s="44"/>
      <c r="H266" s="44"/>
      <c r="I266" s="44"/>
    </row>
    <row r="267" spans="1:9" s="196" customFormat="1" ht="39.950000000000003" customHeight="1" outlineLevel="2">
      <c r="A267" s="553" t="s">
        <v>2302</v>
      </c>
      <c r="B267" s="530" t="s">
        <v>2959</v>
      </c>
      <c r="C267" s="530" t="s">
        <v>2769</v>
      </c>
      <c r="D267" s="555" t="s">
        <v>2769</v>
      </c>
      <c r="E267" s="555" t="s">
        <v>2770</v>
      </c>
      <c r="F267" s="44"/>
      <c r="G267" s="44"/>
      <c r="H267" s="44"/>
      <c r="I267" s="44"/>
    </row>
    <row r="268" spans="1:9" s="196" customFormat="1" ht="39.950000000000003" customHeight="1" outlineLevel="2">
      <c r="A268" s="553" t="s">
        <v>2960</v>
      </c>
      <c r="B268" s="530" t="s">
        <v>2961</v>
      </c>
      <c r="C268" s="530" t="s">
        <v>2962</v>
      </c>
      <c r="D268" s="555" t="s">
        <v>2963</v>
      </c>
      <c r="E268" s="555" t="s">
        <v>2594</v>
      </c>
      <c r="F268" s="44"/>
      <c r="G268" s="44"/>
      <c r="H268" s="44"/>
      <c r="I268" s="44"/>
    </row>
    <row r="269" spans="1:9" s="196" customFormat="1" ht="39.950000000000003" customHeight="1" outlineLevel="2">
      <c r="A269" s="553" t="s">
        <v>2964</v>
      </c>
      <c r="B269" s="530" t="s">
        <v>2965</v>
      </c>
      <c r="C269" s="530" t="s">
        <v>2966</v>
      </c>
      <c r="D269" s="555" t="s">
        <v>2841</v>
      </c>
      <c r="E269" s="555" t="s">
        <v>2842</v>
      </c>
      <c r="F269" s="44"/>
      <c r="G269" s="44"/>
      <c r="H269" s="44"/>
      <c r="I269" s="44"/>
    </row>
    <row r="270" spans="1:9" s="196" customFormat="1" ht="39.950000000000003" customHeight="1" outlineLevel="2">
      <c r="A270" s="553" t="s">
        <v>2967</v>
      </c>
      <c r="B270" s="530" t="s">
        <v>2968</v>
      </c>
      <c r="C270" s="530" t="s">
        <v>2969</v>
      </c>
      <c r="D270" s="555" t="s">
        <v>2841</v>
      </c>
      <c r="E270" s="555" t="s">
        <v>2842</v>
      </c>
      <c r="F270" s="44"/>
      <c r="G270" s="44"/>
      <c r="H270" s="44"/>
      <c r="I270" s="44"/>
    </row>
    <row r="271" spans="1:9" s="196" customFormat="1" ht="39.950000000000003" customHeight="1" outlineLevel="2">
      <c r="A271" s="553" t="s">
        <v>2970</v>
      </c>
      <c r="B271" s="530" t="s">
        <v>2971</v>
      </c>
      <c r="C271" s="530" t="s">
        <v>2972</v>
      </c>
      <c r="D271" s="555" t="s">
        <v>2973</v>
      </c>
      <c r="E271" s="555" t="s">
        <v>2848</v>
      </c>
      <c r="F271" s="44"/>
      <c r="G271" s="44"/>
      <c r="H271" s="44"/>
      <c r="I271" s="44"/>
    </row>
    <row r="272" spans="1:9" s="196" customFormat="1" ht="39.950000000000003" customHeight="1" outlineLevel="2">
      <c r="A272" s="553" t="s">
        <v>2974</v>
      </c>
      <c r="B272" s="530" t="s">
        <v>2975</v>
      </c>
      <c r="C272" s="530" t="s">
        <v>2976</v>
      </c>
      <c r="D272" s="555" t="s">
        <v>2841</v>
      </c>
      <c r="E272" s="555" t="s">
        <v>2842</v>
      </c>
      <c r="F272" s="44"/>
      <c r="G272" s="44"/>
      <c r="H272" s="44"/>
      <c r="I272" s="44"/>
    </row>
    <row r="273" spans="1:9" s="196" customFormat="1" ht="39.950000000000003" customHeight="1" outlineLevel="2">
      <c r="A273" s="553" t="s">
        <v>2977</v>
      </c>
      <c r="B273" s="530" t="s">
        <v>2978</v>
      </c>
      <c r="C273" s="530" t="s">
        <v>2979</v>
      </c>
      <c r="D273" s="555" t="s">
        <v>2841</v>
      </c>
      <c r="E273" s="555" t="s">
        <v>2842</v>
      </c>
      <c r="F273" s="44"/>
      <c r="G273" s="44"/>
      <c r="H273" s="44"/>
      <c r="I273" s="44"/>
    </row>
    <row r="274" spans="1:9" s="196" customFormat="1" ht="39.950000000000003" customHeight="1" outlineLevel="2">
      <c r="A274" s="553" t="s">
        <v>2980</v>
      </c>
      <c r="B274" s="530" t="s">
        <v>2981</v>
      </c>
      <c r="C274" s="530" t="s">
        <v>2972</v>
      </c>
      <c r="D274" s="555" t="s">
        <v>2620</v>
      </c>
      <c r="E274" s="555" t="s">
        <v>2848</v>
      </c>
      <c r="F274" s="44"/>
      <c r="G274" s="44"/>
      <c r="H274" s="44"/>
      <c r="I274" s="44"/>
    </row>
    <row r="275" spans="1:9" s="196" customFormat="1" ht="39.950000000000003" customHeight="1" outlineLevel="2">
      <c r="A275" s="553" t="s">
        <v>2125</v>
      </c>
      <c r="B275" s="557" t="s">
        <v>2982</v>
      </c>
      <c r="C275" s="530" t="s">
        <v>2785</v>
      </c>
      <c r="D275" s="555" t="s">
        <v>2786</v>
      </c>
      <c r="E275" s="555" t="s">
        <v>2680</v>
      </c>
      <c r="F275" s="44"/>
      <c r="G275" s="44"/>
      <c r="H275" s="44"/>
      <c r="I275" s="44"/>
    </row>
    <row r="276" spans="1:9" s="196" customFormat="1" ht="39.950000000000003" customHeight="1" outlineLevel="2">
      <c r="A276" s="553" t="s">
        <v>2983</v>
      </c>
      <c r="B276" s="530" t="s">
        <v>2984</v>
      </c>
      <c r="C276" s="530" t="s">
        <v>2985</v>
      </c>
      <c r="D276" s="555" t="s">
        <v>2986</v>
      </c>
      <c r="E276" s="555" t="s">
        <v>2987</v>
      </c>
      <c r="F276" s="44"/>
      <c r="G276" s="44"/>
      <c r="H276" s="44"/>
      <c r="I276" s="44"/>
    </row>
    <row r="277" spans="1:9" s="196" customFormat="1" ht="39.950000000000003" customHeight="1" outlineLevel="2">
      <c r="A277" s="553" t="s">
        <v>2988</v>
      </c>
      <c r="B277" s="530" t="s">
        <v>2989</v>
      </c>
      <c r="C277" s="530" t="s">
        <v>2985</v>
      </c>
      <c r="D277" s="555" t="s">
        <v>2990</v>
      </c>
      <c r="E277" s="555" t="s">
        <v>2987</v>
      </c>
      <c r="F277" s="44"/>
      <c r="G277" s="44"/>
      <c r="H277" s="44"/>
      <c r="I277" s="44"/>
    </row>
    <row r="278" spans="1:9" s="196" customFormat="1" ht="39.950000000000003" customHeight="1" outlineLevel="2">
      <c r="A278" s="553" t="s">
        <v>2128</v>
      </c>
      <c r="B278" s="530" t="s">
        <v>2991</v>
      </c>
      <c r="C278" s="530" t="s">
        <v>2128</v>
      </c>
      <c r="D278" s="555" t="s">
        <v>2992</v>
      </c>
      <c r="E278" s="555" t="s">
        <v>2993</v>
      </c>
      <c r="F278" s="44"/>
      <c r="G278" s="44"/>
      <c r="H278" s="44"/>
      <c r="I278" s="44"/>
    </row>
    <row r="279" spans="1:9" s="196" customFormat="1" ht="49.5" customHeight="1" outlineLevel="2">
      <c r="A279" s="553" t="s">
        <v>2994</v>
      </c>
      <c r="B279" s="557" t="s">
        <v>2995</v>
      </c>
      <c r="C279" s="530" t="s">
        <v>2785</v>
      </c>
      <c r="D279" s="555" t="s">
        <v>2786</v>
      </c>
      <c r="E279" s="555" t="s">
        <v>2996</v>
      </c>
      <c r="F279" s="44"/>
      <c r="G279" s="44"/>
      <c r="H279" s="44"/>
      <c r="I279" s="44"/>
    </row>
    <row r="280" spans="1:9" s="196" customFormat="1" ht="39.950000000000003" customHeight="1" outlineLevel="2">
      <c r="A280" s="553" t="s">
        <v>2997</v>
      </c>
      <c r="B280" s="557" t="s">
        <v>2998</v>
      </c>
      <c r="C280" s="530" t="s">
        <v>2785</v>
      </c>
      <c r="D280" s="555" t="s">
        <v>2786</v>
      </c>
      <c r="E280" s="555" t="s">
        <v>2680</v>
      </c>
      <c r="F280" s="44"/>
      <c r="G280" s="44"/>
      <c r="H280" s="44"/>
      <c r="I280" s="44"/>
    </row>
    <row r="281" spans="1:9" s="196" customFormat="1" ht="39.950000000000003" customHeight="1" outlineLevel="2">
      <c r="A281" s="553" t="s">
        <v>2143</v>
      </c>
      <c r="B281" s="557" t="s">
        <v>2999</v>
      </c>
      <c r="C281" s="530" t="s">
        <v>2785</v>
      </c>
      <c r="D281" s="555" t="s">
        <v>2786</v>
      </c>
      <c r="E281" s="555" t="s">
        <v>2680</v>
      </c>
      <c r="F281" s="44"/>
      <c r="G281" s="44"/>
      <c r="H281" s="44"/>
      <c r="I281" s="44"/>
    </row>
    <row r="282" spans="1:9" s="196" customFormat="1" ht="39.950000000000003" customHeight="1" outlineLevel="2">
      <c r="A282" s="553" t="s">
        <v>2140</v>
      </c>
      <c r="B282" s="557" t="s">
        <v>3000</v>
      </c>
      <c r="C282" s="530" t="s">
        <v>2785</v>
      </c>
      <c r="D282" s="555" t="s">
        <v>2786</v>
      </c>
      <c r="E282" s="555" t="s">
        <v>2680</v>
      </c>
      <c r="F282" s="44"/>
      <c r="G282" s="44"/>
      <c r="H282" s="44"/>
      <c r="I282" s="44"/>
    </row>
    <row r="283" spans="1:9" s="196" customFormat="1" ht="49.5" customHeight="1" outlineLevel="2">
      <c r="A283" s="553" t="s">
        <v>2145</v>
      </c>
      <c r="B283" s="557" t="s">
        <v>3001</v>
      </c>
      <c r="C283" s="530" t="s">
        <v>2785</v>
      </c>
      <c r="D283" s="555" t="s">
        <v>2786</v>
      </c>
      <c r="E283" s="555" t="s">
        <v>2680</v>
      </c>
      <c r="F283" s="44"/>
      <c r="G283" s="44"/>
      <c r="H283" s="44"/>
      <c r="I283" s="44"/>
    </row>
    <row r="284" spans="1:9" s="196" customFormat="1" ht="59.25" customHeight="1" outlineLevel="2">
      <c r="A284" s="553" t="s">
        <v>2147</v>
      </c>
      <c r="B284" s="557" t="s">
        <v>3002</v>
      </c>
      <c r="C284" s="530" t="s">
        <v>2785</v>
      </c>
      <c r="D284" s="555" t="s">
        <v>2786</v>
      </c>
      <c r="E284" s="555" t="s">
        <v>2680</v>
      </c>
      <c r="F284" s="44"/>
      <c r="G284" s="44"/>
      <c r="H284" s="44"/>
      <c r="I284" s="44"/>
    </row>
    <row r="285" spans="1:9" s="196" customFormat="1" ht="49.5" customHeight="1" outlineLevel="2">
      <c r="A285" s="553" t="s">
        <v>3003</v>
      </c>
      <c r="B285" s="557" t="s">
        <v>3004</v>
      </c>
      <c r="C285" s="530" t="s">
        <v>2785</v>
      </c>
      <c r="D285" s="555" t="s">
        <v>2786</v>
      </c>
      <c r="E285" s="555" t="s">
        <v>2680</v>
      </c>
      <c r="F285" s="44"/>
      <c r="G285" s="44"/>
      <c r="H285" s="44"/>
      <c r="I285" s="44"/>
    </row>
    <row r="286" spans="1:9" s="196" customFormat="1" ht="39.950000000000003" customHeight="1" outlineLevel="2">
      <c r="A286" s="553" t="s">
        <v>3005</v>
      </c>
      <c r="B286" s="530" t="s">
        <v>3006</v>
      </c>
      <c r="C286" s="530" t="s">
        <v>3007</v>
      </c>
      <c r="D286" s="555" t="s">
        <v>3008</v>
      </c>
      <c r="E286" s="555" t="s">
        <v>2547</v>
      </c>
      <c r="F286" s="44"/>
      <c r="G286" s="44"/>
      <c r="H286" s="44"/>
      <c r="I286" s="44"/>
    </row>
    <row r="287" spans="1:9" s="196" customFormat="1" ht="49.5" customHeight="1" outlineLevel="2">
      <c r="A287" s="553" t="s">
        <v>2099</v>
      </c>
      <c r="B287" s="557" t="s">
        <v>3009</v>
      </c>
      <c r="C287" s="530" t="s">
        <v>2101</v>
      </c>
      <c r="D287" s="555" t="s">
        <v>3010</v>
      </c>
      <c r="E287" s="555" t="s">
        <v>2102</v>
      </c>
      <c r="F287" s="44"/>
      <c r="G287" s="44"/>
      <c r="H287" s="44"/>
      <c r="I287" s="44"/>
    </row>
    <row r="288" spans="1:9" s="196" customFormat="1" ht="39.950000000000003" customHeight="1" outlineLevel="2">
      <c r="A288" s="553" t="s">
        <v>1858</v>
      </c>
      <c r="B288" s="530" t="s">
        <v>2771</v>
      </c>
      <c r="C288" s="530" t="s">
        <v>2769</v>
      </c>
      <c r="D288" s="555" t="s">
        <v>2769</v>
      </c>
      <c r="E288" s="555" t="s">
        <v>2772</v>
      </c>
      <c r="F288" s="44"/>
      <c r="G288" s="44"/>
      <c r="H288" s="44"/>
      <c r="I288" s="44"/>
    </row>
    <row r="289" spans="1:9" s="196" customFormat="1" ht="39.950000000000003" customHeight="1" outlineLevel="2">
      <c r="A289" s="553" t="s">
        <v>1860</v>
      </c>
      <c r="B289" s="530" t="s">
        <v>2771</v>
      </c>
      <c r="C289" s="530" t="s">
        <v>2769</v>
      </c>
      <c r="D289" s="555" t="s">
        <v>2769</v>
      </c>
      <c r="E289" s="555" t="s">
        <v>2772</v>
      </c>
      <c r="F289" s="44"/>
      <c r="G289" s="44"/>
      <c r="H289" s="44"/>
      <c r="I289" s="44"/>
    </row>
    <row r="290" spans="1:9" s="196" customFormat="1" ht="39.950000000000003" customHeight="1" outlineLevel="2">
      <c r="A290" s="553" t="s">
        <v>1862</v>
      </c>
      <c r="B290" s="530" t="s">
        <v>2771</v>
      </c>
      <c r="C290" s="530" t="s">
        <v>2769</v>
      </c>
      <c r="D290" s="555" t="s">
        <v>2769</v>
      </c>
      <c r="E290" s="555" t="s">
        <v>2772</v>
      </c>
      <c r="F290" s="44"/>
      <c r="G290" s="44"/>
      <c r="H290" s="44"/>
      <c r="I290" s="44"/>
    </row>
    <row r="291" spans="1:9" s="196" customFormat="1" ht="39.950000000000003" customHeight="1" outlineLevel="2">
      <c r="A291" s="553" t="s">
        <v>1864</v>
      </c>
      <c r="B291" s="530" t="s">
        <v>2771</v>
      </c>
      <c r="C291" s="530" t="s">
        <v>2769</v>
      </c>
      <c r="D291" s="555" t="s">
        <v>2769</v>
      </c>
      <c r="E291" s="555" t="s">
        <v>2772</v>
      </c>
      <c r="F291" s="44"/>
      <c r="G291" s="44"/>
      <c r="H291" s="44"/>
      <c r="I291" s="44"/>
    </row>
    <row r="292" spans="1:9" s="196" customFormat="1" ht="39.950000000000003" customHeight="1" outlineLevel="2">
      <c r="A292" s="553" t="s">
        <v>3011</v>
      </c>
      <c r="B292" s="557" t="s">
        <v>3012</v>
      </c>
      <c r="C292" s="530" t="s">
        <v>2785</v>
      </c>
      <c r="D292" s="555" t="s">
        <v>2786</v>
      </c>
      <c r="E292" s="555" t="s">
        <v>2680</v>
      </c>
      <c r="F292" s="44"/>
      <c r="G292" s="44"/>
      <c r="H292" s="44"/>
      <c r="I292" s="44"/>
    </row>
    <row r="293" spans="1:9" s="196" customFormat="1" ht="49.5" customHeight="1" outlineLevel="2">
      <c r="A293" s="553" t="s">
        <v>2608</v>
      </c>
      <c r="B293" s="599" t="s">
        <v>2609</v>
      </c>
      <c r="C293" s="530" t="s">
        <v>2610</v>
      </c>
      <c r="D293" s="555" t="s">
        <v>2611</v>
      </c>
      <c r="E293" s="555" t="s">
        <v>2532</v>
      </c>
      <c r="F293" s="44"/>
      <c r="G293" s="44"/>
      <c r="H293" s="44"/>
      <c r="I293" s="44"/>
    </row>
    <row r="294" spans="1:9" s="196" customFormat="1" ht="39.950000000000003" customHeight="1" outlineLevel="2">
      <c r="A294" s="553" t="s">
        <v>1549</v>
      </c>
      <c r="B294" s="530" t="s">
        <v>2688</v>
      </c>
      <c r="C294" s="557" t="s">
        <v>1518</v>
      </c>
      <c r="D294" s="555" t="s">
        <v>1518</v>
      </c>
      <c r="E294" s="555" t="s">
        <v>2532</v>
      </c>
      <c r="F294" s="44"/>
      <c r="G294" s="44"/>
      <c r="H294" s="44"/>
      <c r="I294" s="44"/>
    </row>
    <row r="295" spans="1:9" ht="39.950000000000003" customHeight="1" outlineLevel="1">
      <c r="A295" s="566" t="s">
        <v>1505</v>
      </c>
      <c r="B295" s="530" t="s">
        <v>3013</v>
      </c>
      <c r="C295" s="557" t="s">
        <v>2569</v>
      </c>
      <c r="D295" s="555" t="s">
        <v>2569</v>
      </c>
      <c r="E295" s="596" t="s">
        <v>2659</v>
      </c>
      <c r="F295" s="95"/>
      <c r="G295" s="95"/>
      <c r="H295" s="95"/>
      <c r="I295" s="95"/>
    </row>
    <row r="296" spans="1:9" s="196" customFormat="1" ht="102" customHeight="1" outlineLevel="2" thickBot="1">
      <c r="A296" s="565" t="s">
        <v>3014</v>
      </c>
      <c r="B296" s="549" t="s">
        <v>3015</v>
      </c>
      <c r="C296" s="550"/>
      <c r="D296" s="611"/>
      <c r="E296" s="611"/>
      <c r="F296" s="44"/>
      <c r="G296" s="44"/>
      <c r="H296" s="44"/>
      <c r="I296" s="44"/>
    </row>
    <row r="297" spans="1:9" s="196" customFormat="1" ht="39.950000000000003" customHeight="1" outlineLevel="2">
      <c r="A297" s="566" t="s">
        <v>2343</v>
      </c>
      <c r="B297" s="530" t="s">
        <v>3016</v>
      </c>
      <c r="C297" s="530" t="s">
        <v>2952</v>
      </c>
      <c r="D297" s="555" t="s">
        <v>2953</v>
      </c>
      <c r="E297" s="555" t="s">
        <v>2539</v>
      </c>
      <c r="F297" s="44"/>
      <c r="G297" s="44"/>
      <c r="H297" s="44"/>
      <c r="I297" s="44"/>
    </row>
    <row r="298" spans="1:9" s="196" customFormat="1" ht="39.950000000000003" customHeight="1" outlineLevel="2">
      <c r="A298" s="566" t="s">
        <v>3017</v>
      </c>
      <c r="B298" s="530" t="s">
        <v>3018</v>
      </c>
      <c r="C298" s="530" t="s">
        <v>3019</v>
      </c>
      <c r="D298" s="555" t="s">
        <v>3020</v>
      </c>
      <c r="E298" s="555" t="s">
        <v>2539</v>
      </c>
      <c r="F298" s="44"/>
      <c r="G298" s="44"/>
      <c r="H298" s="44"/>
      <c r="I298" s="44"/>
    </row>
    <row r="299" spans="1:9" s="196" customFormat="1" ht="39.950000000000003" customHeight="1" outlineLevel="2">
      <c r="A299" s="566" t="s">
        <v>2164</v>
      </c>
      <c r="B299" s="557" t="s">
        <v>3021</v>
      </c>
      <c r="C299" s="530" t="s">
        <v>2166</v>
      </c>
      <c r="D299" s="555" t="s">
        <v>2841</v>
      </c>
      <c r="E299" s="555" t="s">
        <v>2842</v>
      </c>
      <c r="F299" s="44"/>
      <c r="G299" s="44"/>
      <c r="H299" s="44"/>
      <c r="I299" s="44"/>
    </row>
    <row r="300" spans="1:9" s="196" customFormat="1" ht="39.950000000000003" customHeight="1" outlineLevel="2">
      <c r="A300" s="566" t="s">
        <v>2168</v>
      </c>
      <c r="B300" s="557" t="s">
        <v>3022</v>
      </c>
      <c r="C300" s="530" t="s">
        <v>3023</v>
      </c>
      <c r="D300" s="555" t="s">
        <v>3024</v>
      </c>
      <c r="E300" s="555" t="s">
        <v>3025</v>
      </c>
      <c r="F300" s="44"/>
      <c r="G300" s="44"/>
      <c r="H300" s="44"/>
      <c r="I300" s="44"/>
    </row>
    <row r="301" spans="1:9" s="196" customFormat="1" ht="49.5" customHeight="1" outlineLevel="2">
      <c r="A301" s="566" t="s">
        <v>2172</v>
      </c>
      <c r="B301" s="530" t="s">
        <v>3026</v>
      </c>
      <c r="C301" s="530" t="s">
        <v>3027</v>
      </c>
      <c r="D301" s="555" t="s">
        <v>3028</v>
      </c>
      <c r="E301" s="555" t="s">
        <v>2622</v>
      </c>
      <c r="F301" s="44"/>
      <c r="G301" s="44"/>
      <c r="H301" s="44"/>
      <c r="I301" s="44"/>
    </row>
    <row r="302" spans="1:9" s="196" customFormat="1" ht="42" customHeight="1" outlineLevel="2">
      <c r="A302" s="566" t="s">
        <v>2302</v>
      </c>
      <c r="B302" s="530" t="s">
        <v>2768</v>
      </c>
      <c r="C302" s="530" t="s">
        <v>2769</v>
      </c>
      <c r="D302" s="555" t="s">
        <v>2769</v>
      </c>
      <c r="E302" s="555" t="s">
        <v>2770</v>
      </c>
      <c r="F302" s="44"/>
      <c r="G302" s="44"/>
      <c r="H302" s="44"/>
      <c r="I302" s="44"/>
    </row>
    <row r="303" spans="1:9" s="196" customFormat="1" ht="36.75" customHeight="1" outlineLevel="2">
      <c r="A303" s="566" t="s">
        <v>2177</v>
      </c>
      <c r="B303" s="530" t="s">
        <v>3029</v>
      </c>
      <c r="C303" s="530" t="s">
        <v>2666</v>
      </c>
      <c r="D303" s="555" t="s">
        <v>2667</v>
      </c>
      <c r="E303" s="555" t="s">
        <v>2532</v>
      </c>
      <c r="F303" s="44"/>
      <c r="G303" s="44"/>
      <c r="H303" s="44"/>
      <c r="I303" s="44"/>
    </row>
    <row r="304" spans="1:9" s="196" customFormat="1" ht="54.75" customHeight="1" outlineLevel="2">
      <c r="A304" s="566" t="s">
        <v>3030</v>
      </c>
      <c r="B304" s="530" t="s">
        <v>3031</v>
      </c>
      <c r="C304" s="530" t="s">
        <v>2769</v>
      </c>
      <c r="D304" s="555" t="s">
        <v>2769</v>
      </c>
      <c r="E304" s="555" t="s">
        <v>2770</v>
      </c>
      <c r="F304" s="44"/>
      <c r="G304" s="44"/>
      <c r="H304" s="44"/>
      <c r="I304" s="44"/>
    </row>
    <row r="305" spans="1:9" s="196" customFormat="1" ht="39.950000000000003" customHeight="1" outlineLevel="2">
      <c r="A305" s="566" t="s">
        <v>2180</v>
      </c>
      <c r="B305" s="530" t="s">
        <v>3032</v>
      </c>
      <c r="C305" s="530" t="s">
        <v>3033</v>
      </c>
      <c r="D305" s="555" t="s">
        <v>3034</v>
      </c>
      <c r="E305" s="555" t="s">
        <v>2652</v>
      </c>
      <c r="F305" s="44"/>
      <c r="G305" s="44"/>
      <c r="H305" s="44"/>
      <c r="I305" s="44"/>
    </row>
    <row r="306" spans="1:9" s="196" customFormat="1" ht="39.950000000000003" customHeight="1" outlineLevel="2">
      <c r="A306" s="566" t="s">
        <v>3035</v>
      </c>
      <c r="B306" s="530" t="s">
        <v>3036</v>
      </c>
      <c r="C306" s="530" t="s">
        <v>3037</v>
      </c>
      <c r="D306" s="555" t="s">
        <v>3038</v>
      </c>
      <c r="E306" s="555" t="s">
        <v>2652</v>
      </c>
      <c r="F306" s="44"/>
      <c r="G306" s="44"/>
      <c r="H306" s="44"/>
      <c r="I306" s="44"/>
    </row>
    <row r="307" spans="1:9" s="196" customFormat="1" ht="39.950000000000003" customHeight="1" outlineLevel="2">
      <c r="A307" s="566" t="s">
        <v>3039</v>
      </c>
      <c r="B307" s="530" t="s">
        <v>3040</v>
      </c>
      <c r="C307" s="530" t="s">
        <v>3041</v>
      </c>
      <c r="D307" s="555" t="s">
        <v>3042</v>
      </c>
      <c r="E307" s="555" t="s">
        <v>3043</v>
      </c>
      <c r="F307" s="44"/>
      <c r="G307" s="44"/>
      <c r="H307" s="44"/>
      <c r="I307" s="44"/>
    </row>
    <row r="308" spans="1:9" s="196" customFormat="1" ht="39.950000000000003" customHeight="1" outlineLevel="2">
      <c r="A308" s="566" t="s">
        <v>2184</v>
      </c>
      <c r="B308" s="530" t="s">
        <v>3044</v>
      </c>
      <c r="C308" s="530" t="s">
        <v>3045</v>
      </c>
      <c r="D308" s="555" t="s">
        <v>3046</v>
      </c>
      <c r="E308" s="555" t="s">
        <v>3047</v>
      </c>
      <c r="F308" s="44"/>
      <c r="G308" s="44"/>
      <c r="H308" s="44"/>
      <c r="I308" s="44"/>
    </row>
    <row r="309" spans="1:9" s="196" customFormat="1" ht="39.950000000000003" customHeight="1" outlineLevel="2">
      <c r="A309" s="566" t="s">
        <v>2188</v>
      </c>
      <c r="B309" s="530" t="s">
        <v>3048</v>
      </c>
      <c r="C309" s="530" t="s">
        <v>2190</v>
      </c>
      <c r="D309" s="555" t="s">
        <v>3049</v>
      </c>
      <c r="E309" s="555" t="s">
        <v>3047</v>
      </c>
      <c r="F309" s="44"/>
      <c r="G309" s="44"/>
      <c r="H309" s="44"/>
      <c r="I309" s="44"/>
    </row>
    <row r="310" spans="1:9" s="196" customFormat="1" ht="39.950000000000003" customHeight="1" outlineLevel="2">
      <c r="A310" s="566" t="s">
        <v>2192</v>
      </c>
      <c r="B310" s="557" t="s">
        <v>3050</v>
      </c>
      <c r="C310" s="530" t="s">
        <v>2194</v>
      </c>
      <c r="D310" s="555" t="s">
        <v>3051</v>
      </c>
      <c r="E310" s="555" t="s">
        <v>2554</v>
      </c>
      <c r="F310" s="44"/>
      <c r="G310" s="44"/>
      <c r="H310" s="44"/>
      <c r="I310" s="44"/>
    </row>
    <row r="311" spans="1:9" s="196" customFormat="1" ht="39.950000000000003" customHeight="1" outlineLevel="2">
      <c r="A311" s="566" t="s">
        <v>3052</v>
      </c>
      <c r="B311" s="557" t="s">
        <v>3053</v>
      </c>
      <c r="C311" s="530" t="s">
        <v>2962</v>
      </c>
      <c r="D311" s="555" t="s">
        <v>2963</v>
      </c>
      <c r="E311" s="555" t="s">
        <v>2594</v>
      </c>
      <c r="F311" s="44"/>
      <c r="G311" s="44"/>
      <c r="H311" s="44"/>
      <c r="I311" s="44"/>
    </row>
    <row r="312" spans="1:9" s="196" customFormat="1" ht="39.950000000000003" customHeight="1" outlineLevel="2">
      <c r="A312" s="566" t="s">
        <v>2196</v>
      </c>
      <c r="B312" s="530" t="s">
        <v>3054</v>
      </c>
      <c r="C312" s="530" t="s">
        <v>2198</v>
      </c>
      <c r="D312" s="555" t="s">
        <v>2559</v>
      </c>
      <c r="E312" s="555" t="s">
        <v>2532</v>
      </c>
      <c r="F312" s="44"/>
      <c r="G312" s="44"/>
      <c r="H312" s="44"/>
      <c r="I312" s="44"/>
    </row>
    <row r="313" spans="1:9" s="196" customFormat="1" ht="69.75" customHeight="1" outlineLevel="2">
      <c r="A313" s="566" t="s">
        <v>3055</v>
      </c>
      <c r="B313" s="530" t="s">
        <v>3056</v>
      </c>
      <c r="C313" s="530" t="s">
        <v>3057</v>
      </c>
      <c r="D313" s="555" t="s">
        <v>3058</v>
      </c>
      <c r="E313" s="555" t="s">
        <v>3059</v>
      </c>
      <c r="F313" s="44"/>
      <c r="G313" s="44"/>
      <c r="H313" s="44"/>
      <c r="I313" s="44"/>
    </row>
    <row r="314" spans="1:9" s="196" customFormat="1" ht="39.950000000000003" customHeight="1" outlineLevel="2">
      <c r="A314" s="566" t="s">
        <v>3060</v>
      </c>
      <c r="B314" s="530" t="s">
        <v>3061</v>
      </c>
      <c r="C314" s="530" t="s">
        <v>3062</v>
      </c>
      <c r="D314" s="555" t="s">
        <v>2841</v>
      </c>
      <c r="E314" s="555" t="s">
        <v>2842</v>
      </c>
      <c r="F314" s="44"/>
      <c r="G314" s="44"/>
      <c r="H314" s="44"/>
      <c r="I314" s="44"/>
    </row>
    <row r="315" spans="1:9" s="616" customFormat="1" ht="46.5" customHeight="1" outlineLevel="2">
      <c r="A315" s="566" t="s">
        <v>2099</v>
      </c>
      <c r="B315" s="557" t="s">
        <v>3009</v>
      </c>
      <c r="C315" s="530" t="s">
        <v>3063</v>
      </c>
      <c r="D315" s="555" t="s">
        <v>3010</v>
      </c>
      <c r="E315" s="555" t="s">
        <v>2855</v>
      </c>
      <c r="F315" s="525"/>
      <c r="G315" s="525"/>
      <c r="H315" s="525"/>
      <c r="I315" s="525"/>
    </row>
    <row r="316" spans="1:9" s="196" customFormat="1" ht="34.5" customHeight="1" outlineLevel="2">
      <c r="A316" s="566" t="s">
        <v>2200</v>
      </c>
      <c r="B316" s="557" t="s">
        <v>3064</v>
      </c>
      <c r="C316" s="557" t="s">
        <v>3065</v>
      </c>
      <c r="D316" s="585" t="s">
        <v>3066</v>
      </c>
      <c r="E316" s="585" t="s">
        <v>2751</v>
      </c>
      <c r="F316" s="44"/>
      <c r="G316" s="44"/>
      <c r="H316" s="44"/>
      <c r="I316" s="44"/>
    </row>
    <row r="317" spans="1:9" ht="45.75" customHeight="1" outlineLevel="1">
      <c r="A317" s="566" t="s">
        <v>3067</v>
      </c>
      <c r="B317" s="530" t="s">
        <v>3068</v>
      </c>
      <c r="C317" s="530" t="s">
        <v>3069</v>
      </c>
      <c r="D317" s="555" t="s">
        <v>3070</v>
      </c>
      <c r="E317" s="555" t="s">
        <v>3071</v>
      </c>
      <c r="F317" s="95"/>
      <c r="G317" s="95"/>
      <c r="H317" s="95"/>
      <c r="I317" s="95"/>
    </row>
    <row r="318" spans="1:9" ht="95.25" customHeight="1" outlineLevel="1" thickBot="1">
      <c r="A318" s="565" t="s">
        <v>3072</v>
      </c>
      <c r="B318" s="549" t="s">
        <v>3073</v>
      </c>
      <c r="C318" s="550"/>
      <c r="D318" s="611"/>
      <c r="E318" s="611"/>
      <c r="F318" s="95"/>
      <c r="G318" s="95"/>
      <c r="H318" s="95"/>
      <c r="I318" s="95"/>
    </row>
    <row r="319" spans="1:9" s="196" customFormat="1" ht="39.950000000000003" customHeight="1" outlineLevel="2">
      <c r="A319" s="566" t="s">
        <v>2343</v>
      </c>
      <c r="B319" s="558" t="s">
        <v>3016</v>
      </c>
      <c r="C319" s="530" t="s">
        <v>3074</v>
      </c>
      <c r="D319" s="555" t="s">
        <v>2953</v>
      </c>
      <c r="E319" s="555" t="s">
        <v>2539</v>
      </c>
      <c r="F319" s="44"/>
      <c r="G319" s="44"/>
      <c r="H319" s="44"/>
      <c r="I319" s="44"/>
    </row>
    <row r="320" spans="1:9" s="196" customFormat="1" ht="39.950000000000003" customHeight="1" outlineLevel="2">
      <c r="A320" s="566" t="s">
        <v>2225</v>
      </c>
      <c r="B320" s="558" t="s">
        <v>3075</v>
      </c>
      <c r="C320" s="558" t="s">
        <v>3076</v>
      </c>
      <c r="D320" s="555" t="s">
        <v>2652</v>
      </c>
      <c r="E320" s="555" t="s">
        <v>2652</v>
      </c>
      <c r="F320" s="44"/>
      <c r="G320" s="44"/>
      <c r="H320" s="44"/>
      <c r="I320" s="44"/>
    </row>
    <row r="321" spans="1:9" s="196" customFormat="1" ht="39.950000000000003" customHeight="1" outlineLevel="2">
      <c r="A321" s="566" t="s">
        <v>2229</v>
      </c>
      <c r="B321" s="558" t="s">
        <v>2230</v>
      </c>
      <c r="C321" s="558" t="s">
        <v>2230</v>
      </c>
      <c r="D321" s="555" t="s">
        <v>3077</v>
      </c>
      <c r="E321" s="555" t="s">
        <v>2659</v>
      </c>
      <c r="F321" s="44"/>
      <c r="G321" s="44"/>
      <c r="H321" s="44"/>
      <c r="I321" s="44"/>
    </row>
    <row r="322" spans="1:9" ht="39.950000000000003" customHeight="1" outlineLevel="1">
      <c r="A322" s="566" t="s">
        <v>2232</v>
      </c>
      <c r="B322" s="558" t="s">
        <v>3078</v>
      </c>
      <c r="C322" s="558" t="s">
        <v>2341</v>
      </c>
      <c r="D322" s="555" t="s">
        <v>2679</v>
      </c>
      <c r="E322" s="555" t="s">
        <v>2680</v>
      </c>
      <c r="F322" s="95"/>
      <c r="G322" s="95"/>
      <c r="H322" s="95"/>
      <c r="I322" s="95"/>
    </row>
    <row r="323" spans="1:9" s="196" customFormat="1" ht="39.950000000000003" customHeight="1" outlineLevel="2">
      <c r="A323" s="566" t="s">
        <v>3079</v>
      </c>
      <c r="B323" s="558" t="s">
        <v>3080</v>
      </c>
      <c r="C323" s="558" t="s">
        <v>2569</v>
      </c>
      <c r="D323" s="555" t="s">
        <v>3081</v>
      </c>
      <c r="E323" s="555" t="s">
        <v>3082</v>
      </c>
      <c r="F323" s="44"/>
      <c r="G323" s="44"/>
      <c r="H323" s="44"/>
      <c r="I323" s="44"/>
    </row>
    <row r="324" spans="1:9" s="196" customFormat="1" ht="39.950000000000003" customHeight="1" outlineLevel="2">
      <c r="A324" s="566" t="s">
        <v>3017</v>
      </c>
      <c r="B324" s="558" t="s">
        <v>3083</v>
      </c>
      <c r="C324" s="558" t="s">
        <v>3019</v>
      </c>
      <c r="D324" s="555" t="s">
        <v>3020</v>
      </c>
      <c r="E324" s="555" t="s">
        <v>2539</v>
      </c>
      <c r="F324" s="44"/>
      <c r="G324" s="44"/>
      <c r="H324" s="44"/>
      <c r="I324" s="44"/>
    </row>
    <row r="325" spans="1:9" s="196" customFormat="1" ht="63" customHeight="1" outlineLevel="2">
      <c r="A325" s="566" t="s">
        <v>3055</v>
      </c>
      <c r="B325" s="558" t="s">
        <v>3084</v>
      </c>
      <c r="C325" s="558" t="s">
        <v>3085</v>
      </c>
      <c r="D325" s="555" t="s">
        <v>3086</v>
      </c>
      <c r="E325" s="555" t="s">
        <v>3059</v>
      </c>
      <c r="F325" s="44"/>
      <c r="G325" s="44"/>
      <c r="H325" s="44"/>
      <c r="I325" s="44"/>
    </row>
    <row r="326" spans="1:9" s="196" customFormat="1" ht="39.950000000000003" customHeight="1" outlineLevel="2">
      <c r="A326" s="566" t="s">
        <v>3060</v>
      </c>
      <c r="B326" s="558" t="s">
        <v>3087</v>
      </c>
      <c r="C326" s="558" t="s">
        <v>2841</v>
      </c>
      <c r="D326" s="555" t="s">
        <v>2841</v>
      </c>
      <c r="E326" s="555" t="s">
        <v>2842</v>
      </c>
      <c r="F326" s="44"/>
      <c r="G326" s="44"/>
      <c r="H326" s="44"/>
      <c r="I326" s="44"/>
    </row>
    <row r="327" spans="1:9" s="196" customFormat="1" ht="125.25" customHeight="1" outlineLevel="2" thickBot="1">
      <c r="A327" s="565" t="s">
        <v>3088</v>
      </c>
      <c r="B327" s="617" t="s">
        <v>3089</v>
      </c>
      <c r="C327" s="617"/>
      <c r="D327" s="611"/>
      <c r="E327" s="611"/>
      <c r="F327" s="44"/>
      <c r="G327" s="44"/>
      <c r="H327" s="44"/>
      <c r="I327" s="44"/>
    </row>
    <row r="328" spans="1:9" s="196" customFormat="1" ht="51.75" customHeight="1" outlineLevel="2">
      <c r="A328" s="242" t="s">
        <v>2343</v>
      </c>
      <c r="B328" s="530" t="s">
        <v>2951</v>
      </c>
      <c r="C328" s="530" t="s">
        <v>2952</v>
      </c>
      <c r="D328" s="555" t="s">
        <v>2953</v>
      </c>
      <c r="E328" s="555" t="s">
        <v>2539</v>
      </c>
      <c r="F328" s="44"/>
      <c r="G328" s="44"/>
      <c r="H328" s="44"/>
      <c r="I328" s="44"/>
    </row>
    <row r="329" spans="1:9" s="196" customFormat="1" ht="48.75" customHeight="1" outlineLevel="2">
      <c r="A329" s="242" t="s">
        <v>2237</v>
      </c>
      <c r="B329" s="530" t="s">
        <v>3090</v>
      </c>
      <c r="C329" s="530" t="s">
        <v>3091</v>
      </c>
      <c r="D329" s="555" t="s">
        <v>3091</v>
      </c>
      <c r="E329" s="555" t="s">
        <v>3092</v>
      </c>
      <c r="F329" s="44"/>
      <c r="G329" s="44"/>
      <c r="H329" s="44"/>
      <c r="I329" s="44"/>
    </row>
    <row r="330" spans="1:9" s="196" customFormat="1" ht="36" customHeight="1" outlineLevel="2">
      <c r="A330" s="242" t="s">
        <v>2239</v>
      </c>
      <c r="B330" s="598" t="s">
        <v>3093</v>
      </c>
      <c r="C330" s="530" t="s">
        <v>2785</v>
      </c>
      <c r="D330" s="555" t="s">
        <v>2786</v>
      </c>
      <c r="E330" s="555" t="s">
        <v>3094</v>
      </c>
      <c r="F330" s="44"/>
      <c r="G330" s="44"/>
      <c r="H330" s="44"/>
      <c r="I330" s="44"/>
    </row>
    <row r="331" spans="1:9" s="196" customFormat="1" ht="96" customHeight="1" outlineLevel="2" thickBot="1">
      <c r="A331" s="565" t="s">
        <v>3095</v>
      </c>
      <c r="B331" s="617" t="s">
        <v>3096</v>
      </c>
      <c r="C331" s="617"/>
      <c r="D331" s="611"/>
      <c r="E331" s="611"/>
      <c r="F331" s="44"/>
      <c r="G331" s="44"/>
      <c r="H331" s="44"/>
      <c r="I331" s="44"/>
    </row>
    <row r="332" spans="1:9" s="196" customFormat="1" ht="39.950000000000003" customHeight="1" outlineLevel="2">
      <c r="A332" s="242" t="s">
        <v>3097</v>
      </c>
      <c r="B332" s="530" t="s">
        <v>3098</v>
      </c>
      <c r="C332" s="530" t="s">
        <v>3099</v>
      </c>
      <c r="D332" s="555" t="s">
        <v>3100</v>
      </c>
      <c r="E332" s="555" t="s">
        <v>2539</v>
      </c>
      <c r="F332" s="44"/>
      <c r="G332" s="44"/>
      <c r="H332" s="44"/>
      <c r="I332" s="44"/>
    </row>
    <row r="333" spans="1:9" s="196" customFormat="1" ht="39.950000000000003" customHeight="1" outlineLevel="2">
      <c r="A333" s="242" t="s">
        <v>2343</v>
      </c>
      <c r="B333" s="530" t="s">
        <v>3016</v>
      </c>
      <c r="C333" s="530" t="s">
        <v>3074</v>
      </c>
      <c r="D333" s="555" t="s">
        <v>2953</v>
      </c>
      <c r="E333" s="555" t="s">
        <v>2539</v>
      </c>
      <c r="F333" s="44"/>
      <c r="G333" s="44"/>
      <c r="H333" s="44"/>
      <c r="I333" s="44"/>
    </row>
    <row r="334" spans="1:9" s="196" customFormat="1" ht="60" customHeight="1" outlineLevel="2">
      <c r="A334" s="242" t="s">
        <v>3101</v>
      </c>
      <c r="B334" s="530" t="s">
        <v>3102</v>
      </c>
      <c r="C334" s="530" t="s">
        <v>3103</v>
      </c>
      <c r="D334" s="555" t="s">
        <v>3104</v>
      </c>
      <c r="E334" s="555" t="s">
        <v>2535</v>
      </c>
      <c r="F334" s="44"/>
      <c r="G334" s="44"/>
      <c r="H334" s="44"/>
      <c r="I334" s="44"/>
    </row>
    <row r="335" spans="1:9" s="196" customFormat="1" ht="39.950000000000003" customHeight="1" outlineLevel="2">
      <c r="A335" s="242" t="s">
        <v>3105</v>
      </c>
      <c r="B335" s="530" t="s">
        <v>3106</v>
      </c>
      <c r="C335" s="530" t="s">
        <v>3107</v>
      </c>
      <c r="D335" s="555" t="s">
        <v>3108</v>
      </c>
      <c r="E335" s="555" t="s">
        <v>2607</v>
      </c>
      <c r="F335" s="44"/>
      <c r="G335" s="44"/>
      <c r="H335" s="44"/>
      <c r="I335" s="44"/>
    </row>
    <row r="336" spans="1:9" ht="73.5" customHeight="1" outlineLevel="1">
      <c r="A336" s="242" t="s">
        <v>1932</v>
      </c>
      <c r="B336" s="530" t="s">
        <v>3109</v>
      </c>
      <c r="C336" s="530" t="s">
        <v>3110</v>
      </c>
      <c r="D336" s="555" t="s">
        <v>3111</v>
      </c>
      <c r="E336" s="555" t="s">
        <v>2539</v>
      </c>
      <c r="F336" s="95"/>
      <c r="G336" s="95"/>
      <c r="H336" s="95"/>
      <c r="I336" s="95"/>
    </row>
    <row r="337" spans="1:9" s="196" customFormat="1" ht="39.950000000000003" customHeight="1" outlineLevel="2">
      <c r="A337" s="242" t="s">
        <v>3112</v>
      </c>
      <c r="B337" s="530" t="s">
        <v>3113</v>
      </c>
      <c r="C337" s="530" t="s">
        <v>3114</v>
      </c>
      <c r="D337" s="555" t="s">
        <v>3115</v>
      </c>
      <c r="E337" s="555" t="s">
        <v>2539</v>
      </c>
      <c r="F337" s="44"/>
      <c r="G337" s="44"/>
      <c r="H337" s="44"/>
      <c r="I337" s="44"/>
    </row>
    <row r="338" spans="1:9" s="196" customFormat="1" ht="64.5" customHeight="1" outlineLevel="2">
      <c r="A338" s="242" t="s">
        <v>2208</v>
      </c>
      <c r="B338" s="530" t="s">
        <v>3116</v>
      </c>
      <c r="C338" s="530" t="s">
        <v>3117</v>
      </c>
      <c r="D338" s="555" t="s">
        <v>3118</v>
      </c>
      <c r="E338" s="555" t="s">
        <v>2652</v>
      </c>
      <c r="F338" s="44"/>
      <c r="G338" s="44"/>
      <c r="H338" s="44"/>
      <c r="I338" s="44"/>
    </row>
    <row r="339" spans="1:9" s="196" customFormat="1" ht="39.950000000000003" customHeight="1" outlineLevel="2">
      <c r="A339" s="242" t="s">
        <v>2211</v>
      </c>
      <c r="B339" s="530" t="s">
        <v>3119</v>
      </c>
      <c r="C339" s="557" t="s">
        <v>3120</v>
      </c>
      <c r="D339" s="555" t="s">
        <v>2841</v>
      </c>
      <c r="E339" s="555" t="s">
        <v>2842</v>
      </c>
      <c r="F339" s="44"/>
      <c r="G339" s="44"/>
      <c r="H339" s="44"/>
      <c r="I339" s="44"/>
    </row>
    <row r="340" spans="1:9" s="196" customFormat="1" ht="39.950000000000003" customHeight="1" outlineLevel="2">
      <c r="A340" s="242" t="s">
        <v>3060</v>
      </c>
      <c r="B340" s="530" t="s">
        <v>3121</v>
      </c>
      <c r="C340" s="557" t="s">
        <v>3062</v>
      </c>
      <c r="D340" s="555" t="s">
        <v>2841</v>
      </c>
      <c r="E340" s="555" t="s">
        <v>2842</v>
      </c>
      <c r="F340" s="44"/>
      <c r="G340" s="44"/>
      <c r="H340" s="44"/>
      <c r="I340" s="44"/>
    </row>
    <row r="341" spans="1:9" s="196" customFormat="1" ht="56.25" customHeight="1" outlineLevel="2">
      <c r="A341" s="242" t="s">
        <v>3122</v>
      </c>
      <c r="B341" s="530" t="s">
        <v>3123</v>
      </c>
      <c r="C341" s="557" t="s">
        <v>3124</v>
      </c>
      <c r="D341" s="555" t="s">
        <v>3124</v>
      </c>
      <c r="E341" s="555" t="s">
        <v>3125</v>
      </c>
      <c r="F341" s="44"/>
      <c r="G341" s="44"/>
      <c r="H341" s="44"/>
      <c r="I341" s="44"/>
    </row>
    <row r="342" spans="1:9" s="196" customFormat="1" ht="39.950000000000003" customHeight="1" outlineLevel="2">
      <c r="A342" s="242" t="s">
        <v>2219</v>
      </c>
      <c r="B342" s="530" t="s">
        <v>3126</v>
      </c>
      <c r="C342" s="530" t="s">
        <v>3127</v>
      </c>
      <c r="D342" s="555" t="s">
        <v>3128</v>
      </c>
      <c r="E342" s="555" t="s">
        <v>3129</v>
      </c>
      <c r="F342" s="44"/>
      <c r="G342" s="44"/>
      <c r="H342" s="44"/>
      <c r="I342" s="44"/>
    </row>
    <row r="343" spans="1:9" s="196" customFormat="1" ht="39.950000000000003" customHeight="1" outlineLevel="2">
      <c r="A343" s="242" t="s">
        <v>2222</v>
      </c>
      <c r="B343" s="530" t="s">
        <v>3130</v>
      </c>
      <c r="C343" s="530"/>
      <c r="D343" s="555" t="s">
        <v>3125</v>
      </c>
      <c r="E343" s="555" t="s">
        <v>3125</v>
      </c>
      <c r="F343" s="44"/>
      <c r="G343" s="44"/>
      <c r="H343" s="44"/>
      <c r="I343" s="44"/>
    </row>
    <row r="344" spans="1:9" s="196" customFormat="1" ht="39.950000000000003" customHeight="1" outlineLevel="2">
      <c r="A344" s="242" t="s">
        <v>3131</v>
      </c>
      <c r="B344" s="530" t="s">
        <v>3132</v>
      </c>
      <c r="C344" s="530" t="s">
        <v>3133</v>
      </c>
      <c r="D344" s="555" t="s">
        <v>3134</v>
      </c>
      <c r="E344" s="555" t="s">
        <v>3135</v>
      </c>
      <c r="F344" s="44"/>
      <c r="G344" s="44"/>
      <c r="H344" s="44"/>
      <c r="I344" s="44"/>
    </row>
    <row r="345" spans="1:9" s="196" customFormat="1" ht="69.75" customHeight="1" outlineLevel="2" thickBot="1">
      <c r="A345" s="565" t="s">
        <v>3136</v>
      </c>
      <c r="B345" s="617" t="s">
        <v>3137</v>
      </c>
      <c r="C345" s="617"/>
      <c r="D345" s="611"/>
      <c r="E345" s="611"/>
      <c r="F345" s="44"/>
      <c r="G345" s="44"/>
      <c r="H345" s="44"/>
      <c r="I345" s="44"/>
    </row>
    <row r="346" spans="1:9" s="196" customFormat="1" ht="39.950000000000003" customHeight="1" outlineLevel="2">
      <c r="A346" s="242" t="s">
        <v>3097</v>
      </c>
      <c r="B346" s="530" t="s">
        <v>3098</v>
      </c>
      <c r="C346" s="530" t="s">
        <v>3099</v>
      </c>
      <c r="D346" s="555" t="s">
        <v>3100</v>
      </c>
      <c r="E346" s="555" t="s">
        <v>2539</v>
      </c>
      <c r="F346" s="44"/>
      <c r="G346" s="44"/>
      <c r="H346" s="44"/>
      <c r="I346" s="44"/>
    </row>
    <row r="347" spans="1:9" s="196" customFormat="1" ht="39.950000000000003" customHeight="1" outlineLevel="2">
      <c r="A347" s="242" t="s">
        <v>1418</v>
      </c>
      <c r="B347" s="530" t="s">
        <v>1509</v>
      </c>
      <c r="C347" s="530" t="s">
        <v>2615</v>
      </c>
      <c r="D347" s="555" t="s">
        <v>3138</v>
      </c>
      <c r="E347" s="555" t="s">
        <v>3138</v>
      </c>
      <c r="F347" s="44"/>
      <c r="G347" s="44"/>
      <c r="H347" s="44"/>
      <c r="I347" s="44"/>
    </row>
    <row r="348" spans="1:9" s="196" customFormat="1" ht="39.950000000000003" customHeight="1" outlineLevel="2">
      <c r="A348" s="242" t="s">
        <v>1407</v>
      </c>
      <c r="B348" s="530" t="s">
        <v>3139</v>
      </c>
      <c r="C348" s="530" t="s">
        <v>1360</v>
      </c>
      <c r="D348" s="555" t="s">
        <v>3138</v>
      </c>
      <c r="E348" s="555" t="s">
        <v>3138</v>
      </c>
      <c r="F348" s="44"/>
      <c r="G348" s="44"/>
      <c r="H348" s="44"/>
      <c r="I348" s="44"/>
    </row>
    <row r="349" spans="1:9" s="196" customFormat="1" ht="60" customHeight="1" outlineLevel="2">
      <c r="A349" s="242" t="s">
        <v>1620</v>
      </c>
      <c r="B349" s="530" t="s">
        <v>3140</v>
      </c>
      <c r="C349" s="530" t="s">
        <v>2666</v>
      </c>
      <c r="D349" s="555" t="s">
        <v>3141</v>
      </c>
      <c r="E349" s="555" t="s">
        <v>3141</v>
      </c>
      <c r="F349" s="44"/>
      <c r="G349" s="44"/>
      <c r="H349" s="44"/>
      <c r="I349" s="44"/>
    </row>
    <row r="350" spans="1:9" s="196" customFormat="1" ht="34.5" customHeight="1" outlineLevel="2">
      <c r="A350" s="242" t="s">
        <v>2830</v>
      </c>
      <c r="B350" s="530" t="s">
        <v>3142</v>
      </c>
      <c r="C350" s="530" t="s">
        <v>3196</v>
      </c>
      <c r="D350" s="555" t="s">
        <v>2832</v>
      </c>
      <c r="E350" s="596" t="s">
        <v>2554</v>
      </c>
      <c r="F350" s="44"/>
      <c r="G350" s="44"/>
      <c r="H350" s="44"/>
      <c r="I350" s="44"/>
    </row>
    <row r="351" spans="1:9" s="196" customFormat="1" ht="39.950000000000003" customHeight="1" outlineLevel="2">
      <c r="A351" s="242" t="s">
        <v>2343</v>
      </c>
      <c r="B351" s="530" t="s">
        <v>3016</v>
      </c>
      <c r="C351" s="530" t="s">
        <v>2952</v>
      </c>
      <c r="D351" s="555" t="s">
        <v>2953</v>
      </c>
      <c r="E351" s="555" t="s">
        <v>2539</v>
      </c>
      <c r="F351" s="44"/>
      <c r="G351" s="44"/>
      <c r="H351" s="44"/>
      <c r="I351" s="44"/>
    </row>
    <row r="352" spans="1:9" s="196" customFormat="1" ht="70.5" customHeight="1" outlineLevel="2">
      <c r="A352" s="242" t="s">
        <v>2091</v>
      </c>
      <c r="B352" s="530" t="s">
        <v>3143</v>
      </c>
      <c r="C352" s="530" t="s">
        <v>2955</v>
      </c>
      <c r="D352" s="555" t="s">
        <v>2956</v>
      </c>
      <c r="E352" s="555" t="s">
        <v>2539</v>
      </c>
      <c r="F352" s="44"/>
      <c r="G352" s="44"/>
      <c r="H352" s="44"/>
      <c r="I352" s="44"/>
    </row>
    <row r="353" spans="1:9" s="196" customFormat="1" ht="48.75" customHeight="1" outlineLevel="2">
      <c r="A353" s="242" t="s">
        <v>2107</v>
      </c>
      <c r="B353" s="530" t="s">
        <v>3144</v>
      </c>
      <c r="C353" s="530" t="s">
        <v>2785</v>
      </c>
      <c r="D353" s="555" t="s">
        <v>2786</v>
      </c>
      <c r="E353" s="555" t="s">
        <v>2680</v>
      </c>
      <c r="F353" s="44"/>
      <c r="G353" s="44"/>
      <c r="H353" s="44"/>
      <c r="I353" s="44"/>
    </row>
    <row r="354" spans="1:9" s="196" customFormat="1" ht="34.5" customHeight="1" outlineLevel="2">
      <c r="A354" s="242" t="s">
        <v>1661</v>
      </c>
      <c r="B354" s="530" t="s">
        <v>1662</v>
      </c>
      <c r="C354" s="530" t="s">
        <v>2615</v>
      </c>
      <c r="D354" s="555" t="s">
        <v>3145</v>
      </c>
      <c r="E354" s="555" t="s">
        <v>3145</v>
      </c>
      <c r="F354" s="44"/>
      <c r="G354" s="44"/>
      <c r="H354" s="44"/>
      <c r="I354" s="44"/>
    </row>
    <row r="355" spans="1:9" s="196" customFormat="1" ht="39.950000000000003" customHeight="1" outlineLevel="2">
      <c r="A355" s="242" t="s">
        <v>2302</v>
      </c>
      <c r="B355" s="530" t="s">
        <v>3146</v>
      </c>
      <c r="C355" s="530" t="s">
        <v>2769</v>
      </c>
      <c r="D355" s="555" t="s">
        <v>2769</v>
      </c>
      <c r="E355" s="555" t="s">
        <v>2770</v>
      </c>
      <c r="F355" s="44"/>
      <c r="G355" s="44"/>
      <c r="H355" s="44"/>
      <c r="I355" s="44"/>
    </row>
    <row r="356" spans="1:9" s="196" customFormat="1" ht="39.950000000000003" customHeight="1" outlineLevel="2">
      <c r="A356" s="242" t="s">
        <v>2960</v>
      </c>
      <c r="B356" s="530" t="s">
        <v>3147</v>
      </c>
      <c r="C356" s="530" t="s">
        <v>2962</v>
      </c>
      <c r="D356" s="555" t="s">
        <v>3148</v>
      </c>
      <c r="E356" s="555" t="s">
        <v>3148</v>
      </c>
      <c r="F356" s="44"/>
      <c r="G356" s="44"/>
      <c r="H356" s="44"/>
      <c r="I356" s="44"/>
    </row>
    <row r="357" spans="1:9" s="196" customFormat="1" ht="39.950000000000003" customHeight="1" outlineLevel="2">
      <c r="A357" s="242" t="s">
        <v>2964</v>
      </c>
      <c r="B357" s="530" t="s">
        <v>2965</v>
      </c>
      <c r="C357" s="530" t="s">
        <v>2966</v>
      </c>
      <c r="D357" s="555" t="s">
        <v>2841</v>
      </c>
      <c r="E357" s="555" t="s">
        <v>2842</v>
      </c>
      <c r="F357" s="44"/>
      <c r="G357" s="44"/>
      <c r="H357" s="44"/>
      <c r="I357" s="44"/>
    </row>
    <row r="358" spans="1:9" s="196" customFormat="1" ht="39.950000000000003" customHeight="1" outlineLevel="2">
      <c r="A358" s="242" t="s">
        <v>2967</v>
      </c>
      <c r="B358" s="530" t="s">
        <v>2968</v>
      </c>
      <c r="C358" s="530" t="s">
        <v>2969</v>
      </c>
      <c r="D358" s="555" t="s">
        <v>2841</v>
      </c>
      <c r="E358" s="555" t="s">
        <v>2842</v>
      </c>
      <c r="F358" s="44"/>
      <c r="G358" s="44"/>
      <c r="H358" s="44"/>
      <c r="I358" s="44"/>
    </row>
    <row r="359" spans="1:9" s="196" customFormat="1" ht="39.950000000000003" customHeight="1" outlineLevel="2">
      <c r="A359" s="242" t="s">
        <v>2970</v>
      </c>
      <c r="B359" s="530" t="s">
        <v>2971</v>
      </c>
      <c r="C359" s="530" t="s">
        <v>2972</v>
      </c>
      <c r="D359" s="555" t="s">
        <v>2620</v>
      </c>
      <c r="E359" s="555" t="s">
        <v>2848</v>
      </c>
      <c r="F359" s="44"/>
      <c r="G359" s="44"/>
      <c r="H359" s="44"/>
      <c r="I359" s="44"/>
    </row>
    <row r="360" spans="1:9" s="196" customFormat="1" ht="39.950000000000003" customHeight="1" outlineLevel="2">
      <c r="A360" s="242" t="s">
        <v>2974</v>
      </c>
      <c r="B360" s="530" t="s">
        <v>2975</v>
      </c>
      <c r="C360" s="530" t="s">
        <v>2976</v>
      </c>
      <c r="D360" s="555" t="s">
        <v>2841</v>
      </c>
      <c r="E360" s="555" t="s">
        <v>2842</v>
      </c>
      <c r="F360" s="44"/>
      <c r="G360" s="44"/>
      <c r="H360" s="44"/>
      <c r="I360" s="44"/>
    </row>
    <row r="361" spans="1:9" s="196" customFormat="1" ht="39.950000000000003" customHeight="1" outlineLevel="2">
      <c r="A361" s="242" t="s">
        <v>2977</v>
      </c>
      <c r="B361" s="530" t="s">
        <v>2978</v>
      </c>
      <c r="C361" s="530" t="s">
        <v>2979</v>
      </c>
      <c r="D361" s="555" t="s">
        <v>2841</v>
      </c>
      <c r="E361" s="555" t="s">
        <v>2842</v>
      </c>
      <c r="F361" s="44"/>
      <c r="G361" s="44"/>
      <c r="H361" s="44"/>
      <c r="I361" s="44"/>
    </row>
    <row r="362" spans="1:9" s="196" customFormat="1" ht="39.950000000000003" customHeight="1" outlineLevel="2">
      <c r="A362" s="242" t="s">
        <v>2980</v>
      </c>
      <c r="B362" s="530" t="s">
        <v>3149</v>
      </c>
      <c r="C362" s="530" t="s">
        <v>2972</v>
      </c>
      <c r="D362" s="555" t="s">
        <v>2620</v>
      </c>
      <c r="E362" s="555" t="s">
        <v>2848</v>
      </c>
      <c r="F362" s="44"/>
      <c r="G362" s="44"/>
      <c r="H362" s="44"/>
      <c r="I362" s="44"/>
    </row>
    <row r="363" spans="1:9" s="196" customFormat="1" ht="39.950000000000003" customHeight="1" outlineLevel="2">
      <c r="A363" s="242" t="s">
        <v>2125</v>
      </c>
      <c r="B363" s="530" t="s">
        <v>3150</v>
      </c>
      <c r="C363" s="530" t="s">
        <v>2785</v>
      </c>
      <c r="D363" s="555" t="s">
        <v>2786</v>
      </c>
      <c r="E363" s="555" t="s">
        <v>3094</v>
      </c>
      <c r="F363" s="44"/>
      <c r="G363" s="44"/>
      <c r="H363" s="44"/>
      <c r="I363" s="44"/>
    </row>
    <row r="364" spans="1:9" s="196" customFormat="1" ht="39.950000000000003" customHeight="1" outlineLevel="2">
      <c r="A364" s="242" t="s">
        <v>2983</v>
      </c>
      <c r="B364" s="530" t="s">
        <v>2984</v>
      </c>
      <c r="C364" s="530" t="s">
        <v>2986</v>
      </c>
      <c r="D364" s="555" t="s">
        <v>3151</v>
      </c>
      <c r="E364" s="555" t="s">
        <v>2987</v>
      </c>
      <c r="F364" s="44"/>
      <c r="G364" s="44"/>
      <c r="H364" s="44"/>
      <c r="I364" s="44"/>
    </row>
    <row r="365" spans="1:9" s="196" customFormat="1" ht="39.950000000000003" customHeight="1" outlineLevel="2">
      <c r="A365" s="242" t="s">
        <v>2988</v>
      </c>
      <c r="B365" s="530" t="s">
        <v>2989</v>
      </c>
      <c r="C365" s="530" t="s">
        <v>2990</v>
      </c>
      <c r="D365" s="555" t="s">
        <v>3151</v>
      </c>
      <c r="E365" s="555" t="s">
        <v>2987</v>
      </c>
      <c r="F365" s="44"/>
      <c r="G365" s="44"/>
      <c r="H365" s="44"/>
      <c r="I365" s="44"/>
    </row>
    <row r="366" spans="1:9" s="196" customFormat="1" ht="39.950000000000003" customHeight="1" outlineLevel="2">
      <c r="A366" s="242" t="s">
        <v>2128</v>
      </c>
      <c r="B366" s="606" t="s">
        <v>3152</v>
      </c>
      <c r="C366" s="530" t="s">
        <v>2128</v>
      </c>
      <c r="D366" s="555" t="s">
        <v>2992</v>
      </c>
      <c r="E366" s="555" t="s">
        <v>2993</v>
      </c>
      <c r="F366" s="44"/>
      <c r="G366" s="44"/>
      <c r="H366" s="44"/>
      <c r="I366" s="44"/>
    </row>
    <row r="367" spans="1:9" s="196" customFormat="1" ht="34.5" customHeight="1" outlineLevel="2">
      <c r="A367" s="242" t="s">
        <v>3153</v>
      </c>
      <c r="B367" s="530" t="s">
        <v>3154</v>
      </c>
      <c r="C367" s="530" t="s">
        <v>2785</v>
      </c>
      <c r="D367" s="555" t="s">
        <v>2786</v>
      </c>
      <c r="E367" s="555" t="s">
        <v>3155</v>
      </c>
      <c r="F367" s="44"/>
      <c r="G367" s="44"/>
      <c r="H367" s="44"/>
      <c r="I367" s="44"/>
    </row>
    <row r="368" spans="1:9" s="196" customFormat="1" ht="34.5" customHeight="1" outlineLevel="2">
      <c r="A368" s="242" t="s">
        <v>2997</v>
      </c>
      <c r="B368" s="557" t="s">
        <v>2998</v>
      </c>
      <c r="C368" s="530" t="s">
        <v>2785</v>
      </c>
      <c r="D368" s="555" t="s">
        <v>2786</v>
      </c>
      <c r="E368" s="555" t="s">
        <v>3094</v>
      </c>
      <c r="F368" s="44"/>
      <c r="G368" s="44"/>
      <c r="H368" s="44"/>
      <c r="I368" s="44"/>
    </row>
    <row r="369" spans="1:9" s="196" customFormat="1" ht="34.5" customHeight="1" outlineLevel="2">
      <c r="A369" s="242" t="s">
        <v>2143</v>
      </c>
      <c r="B369" s="557" t="s">
        <v>2999</v>
      </c>
      <c r="C369" s="530" t="s">
        <v>2785</v>
      </c>
      <c r="D369" s="555" t="s">
        <v>2786</v>
      </c>
      <c r="E369" s="555" t="s">
        <v>3094</v>
      </c>
      <c r="F369" s="44"/>
      <c r="G369" s="44"/>
      <c r="H369" s="44"/>
      <c r="I369" s="44"/>
    </row>
    <row r="370" spans="1:9" s="196" customFormat="1" ht="34.5" customHeight="1" outlineLevel="2">
      <c r="A370" s="242" t="s">
        <v>2140</v>
      </c>
      <c r="B370" s="557" t="s">
        <v>3000</v>
      </c>
      <c r="C370" s="530" t="s">
        <v>2785</v>
      </c>
      <c r="D370" s="555" t="s">
        <v>2786</v>
      </c>
      <c r="E370" s="555" t="s">
        <v>3094</v>
      </c>
      <c r="F370" s="44"/>
      <c r="G370" s="44"/>
      <c r="H370" s="44"/>
      <c r="I370" s="44"/>
    </row>
    <row r="371" spans="1:9" s="196" customFormat="1" ht="34.5" customHeight="1" outlineLevel="2">
      <c r="A371" s="242" t="s">
        <v>2145</v>
      </c>
      <c r="B371" s="530" t="s">
        <v>3156</v>
      </c>
      <c r="C371" s="530" t="s">
        <v>2785</v>
      </c>
      <c r="D371" s="555" t="s">
        <v>2786</v>
      </c>
      <c r="E371" s="555" t="s">
        <v>3094</v>
      </c>
      <c r="F371" s="44"/>
      <c r="G371" s="44"/>
      <c r="H371" s="44"/>
      <c r="I371" s="44"/>
    </row>
    <row r="372" spans="1:9" s="196" customFormat="1" ht="34.5" customHeight="1" outlineLevel="2">
      <c r="A372" s="242" t="s">
        <v>2147</v>
      </c>
      <c r="B372" s="530" t="s">
        <v>3157</v>
      </c>
      <c r="C372" s="530" t="s">
        <v>2785</v>
      </c>
      <c r="D372" s="555" t="s">
        <v>2786</v>
      </c>
      <c r="E372" s="555" t="s">
        <v>3094</v>
      </c>
      <c r="F372" s="44"/>
      <c r="G372" s="44"/>
      <c r="H372" s="44"/>
      <c r="I372" s="44"/>
    </row>
    <row r="373" spans="1:9" s="196" customFormat="1" ht="34.5" customHeight="1" outlineLevel="2">
      <c r="A373" s="242" t="s">
        <v>3003</v>
      </c>
      <c r="B373" s="530" t="s">
        <v>3158</v>
      </c>
      <c r="C373" s="530" t="s">
        <v>2785</v>
      </c>
      <c r="D373" s="555" t="s">
        <v>2786</v>
      </c>
      <c r="E373" s="555" t="s">
        <v>3094</v>
      </c>
      <c r="F373" s="44"/>
      <c r="G373" s="44"/>
      <c r="H373" s="44"/>
      <c r="I373" s="44"/>
    </row>
    <row r="374" spans="1:9" s="196" customFormat="1" ht="48.75" customHeight="1" outlineLevel="2">
      <c r="A374" s="242" t="s">
        <v>3005</v>
      </c>
      <c r="B374" s="530" t="s">
        <v>3159</v>
      </c>
      <c r="C374" s="530" t="s">
        <v>3007</v>
      </c>
      <c r="D374" s="555" t="s">
        <v>3008</v>
      </c>
      <c r="E374" s="555" t="s">
        <v>2547</v>
      </c>
      <c r="F374" s="44"/>
      <c r="G374" s="44"/>
      <c r="H374" s="44"/>
      <c r="I374" s="44"/>
    </row>
    <row r="375" spans="1:9" s="196" customFormat="1" ht="54" customHeight="1" outlineLevel="2">
      <c r="A375" s="242" t="s">
        <v>2099</v>
      </c>
      <c r="B375" s="530" t="s">
        <v>3160</v>
      </c>
      <c r="C375" s="530" t="s">
        <v>2101</v>
      </c>
      <c r="D375" s="555" t="s">
        <v>3010</v>
      </c>
      <c r="E375" s="555" t="s">
        <v>2102</v>
      </c>
      <c r="F375" s="44"/>
      <c r="G375" s="44"/>
      <c r="H375" s="44"/>
      <c r="I375" s="44"/>
    </row>
    <row r="376" spans="1:9" s="196" customFormat="1" ht="129.75" customHeight="1" outlineLevel="2" thickBot="1">
      <c r="A376" s="565" t="s">
        <v>3161</v>
      </c>
      <c r="B376" s="617" t="s">
        <v>3162</v>
      </c>
      <c r="C376" s="550"/>
      <c r="D376" s="611"/>
      <c r="E376" s="611"/>
      <c r="F376" s="44"/>
      <c r="G376" s="44"/>
      <c r="H376" s="44"/>
      <c r="I376" s="44"/>
    </row>
    <row r="377" spans="1:9" s="196" customFormat="1" ht="39.950000000000003" customHeight="1" outlineLevel="2">
      <c r="A377" s="566" t="s">
        <v>2343</v>
      </c>
      <c r="B377" s="530" t="s">
        <v>3016</v>
      </c>
      <c r="C377" s="530" t="s">
        <v>2952</v>
      </c>
      <c r="D377" s="555" t="s">
        <v>2953</v>
      </c>
      <c r="E377" s="555" t="s">
        <v>2539</v>
      </c>
      <c r="F377" s="44"/>
      <c r="G377" s="44"/>
      <c r="H377" s="44"/>
      <c r="I377" s="44"/>
    </row>
    <row r="378" spans="1:9" s="196" customFormat="1" ht="39.950000000000003" customHeight="1" outlineLevel="2">
      <c r="A378" s="566" t="s">
        <v>2276</v>
      </c>
      <c r="B378" s="530" t="s">
        <v>3163</v>
      </c>
      <c r="C378" s="530" t="s">
        <v>2278</v>
      </c>
      <c r="D378" s="555" t="s">
        <v>3164</v>
      </c>
      <c r="E378" s="555" t="s">
        <v>2539</v>
      </c>
      <c r="F378" s="44"/>
      <c r="G378" s="44"/>
      <c r="H378" s="44"/>
      <c r="I378" s="44"/>
    </row>
    <row r="379" spans="1:9" s="196" customFormat="1" ht="39.950000000000003" customHeight="1" outlineLevel="2">
      <c r="A379" s="566" t="s">
        <v>2272</v>
      </c>
      <c r="B379" s="530" t="s">
        <v>3163</v>
      </c>
      <c r="C379" s="530" t="s">
        <v>2274</v>
      </c>
      <c r="D379" s="555" t="s">
        <v>3165</v>
      </c>
      <c r="E379" s="555" t="s">
        <v>2539</v>
      </c>
      <c r="F379" s="44"/>
      <c r="G379" s="44"/>
      <c r="H379" s="44"/>
      <c r="I379" s="44"/>
    </row>
    <row r="380" spans="1:9" s="196" customFormat="1" ht="39.950000000000003" customHeight="1" outlineLevel="2">
      <c r="A380" s="566" t="s">
        <v>2281</v>
      </c>
      <c r="B380" s="530" t="s">
        <v>3166</v>
      </c>
      <c r="C380" s="530" t="s">
        <v>2281</v>
      </c>
      <c r="D380" s="555" t="s">
        <v>3167</v>
      </c>
      <c r="E380" s="555" t="s">
        <v>3168</v>
      </c>
      <c r="F380" s="44"/>
      <c r="G380" s="44"/>
      <c r="H380" s="44"/>
      <c r="I380" s="44"/>
    </row>
    <row r="381" spans="1:9" s="196" customFormat="1" ht="39.950000000000003" customHeight="1" outlineLevel="2">
      <c r="A381" s="566" t="s">
        <v>3169</v>
      </c>
      <c r="B381" s="530" t="s">
        <v>3170</v>
      </c>
      <c r="C381" s="530" t="s">
        <v>3171</v>
      </c>
      <c r="D381" s="555" t="s">
        <v>3172</v>
      </c>
      <c r="E381" s="555" t="s">
        <v>3173</v>
      </c>
      <c r="F381" s="44"/>
      <c r="G381" s="44"/>
      <c r="H381" s="44"/>
      <c r="I381" s="44"/>
    </row>
    <row r="382" spans="1:9" s="196" customFormat="1" ht="39.950000000000003" customHeight="1" outlineLevel="2">
      <c r="A382" s="566" t="s">
        <v>1549</v>
      </c>
      <c r="B382" s="530" t="s">
        <v>3174</v>
      </c>
      <c r="C382" s="557" t="s">
        <v>1518</v>
      </c>
      <c r="D382" s="555" t="s">
        <v>1518</v>
      </c>
      <c r="E382" s="555" t="s">
        <v>2532</v>
      </c>
      <c r="F382" s="44"/>
      <c r="G382" s="44"/>
      <c r="H382" s="44"/>
      <c r="I382" s="44"/>
    </row>
    <row r="383" spans="1:9" s="196" customFormat="1" ht="39.950000000000003" customHeight="1" outlineLevel="2">
      <c r="A383" s="566" t="s">
        <v>194</v>
      </c>
      <c r="B383" s="530" t="s">
        <v>2768</v>
      </c>
      <c r="C383" s="557" t="s">
        <v>2769</v>
      </c>
      <c r="D383" s="555" t="s">
        <v>2769</v>
      </c>
      <c r="E383" s="555" t="s">
        <v>2770</v>
      </c>
      <c r="F383" s="44"/>
      <c r="G383" s="44"/>
      <c r="H383" s="44"/>
      <c r="I383" s="44"/>
    </row>
    <row r="384" spans="1:9" s="196" customFormat="1" ht="39.950000000000003" customHeight="1" outlineLevel="2">
      <c r="A384" s="566" t="s">
        <v>1858</v>
      </c>
      <c r="B384" s="530" t="s">
        <v>2771</v>
      </c>
      <c r="C384" s="557" t="s">
        <v>2769</v>
      </c>
      <c r="D384" s="555" t="s">
        <v>2769</v>
      </c>
      <c r="E384" s="555" t="s">
        <v>2772</v>
      </c>
      <c r="F384" s="44"/>
      <c r="G384" s="44"/>
      <c r="H384" s="44"/>
      <c r="I384" s="44"/>
    </row>
    <row r="385" spans="1:9" s="196" customFormat="1" ht="39.950000000000003" customHeight="1" outlineLevel="2">
      <c r="A385" s="566" t="s">
        <v>1860</v>
      </c>
      <c r="B385" s="530" t="s">
        <v>2771</v>
      </c>
      <c r="C385" s="557" t="s">
        <v>2769</v>
      </c>
      <c r="D385" s="555" t="s">
        <v>2769</v>
      </c>
      <c r="E385" s="555" t="s">
        <v>2772</v>
      </c>
      <c r="F385" s="44"/>
      <c r="G385" s="44"/>
      <c r="H385" s="44"/>
      <c r="I385" s="44"/>
    </row>
    <row r="386" spans="1:9" s="196" customFormat="1" ht="39.950000000000003" customHeight="1" outlineLevel="2">
      <c r="A386" s="566" t="s">
        <v>1862</v>
      </c>
      <c r="B386" s="530" t="s">
        <v>2771</v>
      </c>
      <c r="C386" s="557" t="s">
        <v>2769</v>
      </c>
      <c r="D386" s="555" t="s">
        <v>2769</v>
      </c>
      <c r="E386" s="555" t="s">
        <v>2772</v>
      </c>
      <c r="F386" s="44"/>
      <c r="G386" s="44"/>
      <c r="H386" s="44"/>
      <c r="I386" s="44"/>
    </row>
    <row r="387" spans="1:9" s="196" customFormat="1" ht="39.950000000000003" customHeight="1" outlineLevel="2">
      <c r="A387" s="566" t="s">
        <v>1864</v>
      </c>
      <c r="B387" s="530" t="s">
        <v>2771</v>
      </c>
      <c r="C387" s="557" t="s">
        <v>2769</v>
      </c>
      <c r="D387" s="555" t="s">
        <v>2769</v>
      </c>
      <c r="E387" s="555" t="s">
        <v>2772</v>
      </c>
      <c r="F387" s="44"/>
      <c r="G387" s="44"/>
      <c r="H387" s="44"/>
      <c r="I387" s="44"/>
    </row>
    <row r="388" spans="1:9" s="196" customFormat="1" ht="45" customHeight="1" outlineLevel="2">
      <c r="A388" s="566" t="s">
        <v>2099</v>
      </c>
      <c r="B388" s="557" t="s">
        <v>3009</v>
      </c>
      <c r="C388" s="530" t="s">
        <v>2101</v>
      </c>
      <c r="D388" s="555" t="s">
        <v>3010</v>
      </c>
      <c r="E388" s="555" t="s">
        <v>3175</v>
      </c>
      <c r="F388" s="44"/>
      <c r="G388" s="44"/>
      <c r="H388" s="44"/>
      <c r="I388" s="44"/>
    </row>
    <row r="389" spans="1:9" s="196" customFormat="1" ht="45.75" customHeight="1" outlineLevel="2">
      <c r="A389" s="566" t="s">
        <v>2306</v>
      </c>
      <c r="B389" s="530" t="s">
        <v>3176</v>
      </c>
      <c r="C389" s="530" t="s">
        <v>2306</v>
      </c>
      <c r="D389" s="555" t="s">
        <v>3177</v>
      </c>
      <c r="E389" s="555" t="s">
        <v>3178</v>
      </c>
      <c r="F389" s="44"/>
      <c r="G389" s="44"/>
      <c r="H389" s="44"/>
      <c r="I389" s="44"/>
    </row>
    <row r="390" spans="1:9" s="196" customFormat="1" ht="39.950000000000003" customHeight="1" outlineLevel="2">
      <c r="A390" s="566" t="s">
        <v>3179</v>
      </c>
      <c r="B390" s="530" t="s">
        <v>3180</v>
      </c>
      <c r="C390" s="557" t="s">
        <v>3181</v>
      </c>
      <c r="D390" s="585" t="s">
        <v>2841</v>
      </c>
      <c r="E390" s="555" t="s">
        <v>2842</v>
      </c>
      <c r="F390" s="44"/>
      <c r="G390" s="44"/>
      <c r="H390" s="44"/>
      <c r="I390" s="44"/>
    </row>
    <row r="391" spans="1:9" s="196" customFormat="1" ht="39.950000000000003" customHeight="1" outlineLevel="2">
      <c r="A391" s="566" t="s">
        <v>3182</v>
      </c>
      <c r="B391" s="530" t="s">
        <v>3183</v>
      </c>
      <c r="C391" s="557" t="s">
        <v>3184</v>
      </c>
      <c r="D391" s="585" t="s">
        <v>2841</v>
      </c>
      <c r="E391" s="555" t="s">
        <v>2842</v>
      </c>
      <c r="F391" s="44"/>
      <c r="G391" s="44"/>
      <c r="H391" s="44"/>
      <c r="I391" s="44"/>
    </row>
    <row r="392" spans="1:9" s="196" customFormat="1" ht="39.950000000000003" customHeight="1" outlineLevel="2">
      <c r="A392" s="566" t="s">
        <v>3185</v>
      </c>
      <c r="B392" s="530" t="s">
        <v>3186</v>
      </c>
      <c r="C392" s="557" t="s">
        <v>3187</v>
      </c>
      <c r="D392" s="585" t="s">
        <v>2841</v>
      </c>
      <c r="E392" s="555" t="s">
        <v>2842</v>
      </c>
      <c r="F392" s="44"/>
      <c r="G392" s="44"/>
      <c r="H392" s="44"/>
      <c r="I392" s="44"/>
    </row>
    <row r="393" spans="1:9" s="196" customFormat="1" ht="84.75" customHeight="1" outlineLevel="2">
      <c r="A393" s="135"/>
      <c r="B393" s="3"/>
      <c r="C393" s="136"/>
      <c r="D393" s="3"/>
      <c r="E393" s="136"/>
      <c r="F393" s="44"/>
      <c r="G393" s="44"/>
      <c r="H393" s="44"/>
      <c r="I393" s="44"/>
    </row>
    <row r="394" spans="1:9" s="196" customFormat="1" ht="75.75" customHeight="1" outlineLevel="2">
      <c r="A394" s="95"/>
      <c r="B394" s="95"/>
      <c r="C394" s="153"/>
      <c r="D394" s="95"/>
      <c r="E394" s="95"/>
      <c r="F394" s="44"/>
      <c r="G394" s="44"/>
      <c r="H394" s="44"/>
      <c r="I394" s="44"/>
    </row>
    <row r="395" spans="1:9" s="196" customFormat="1" ht="49.5" customHeight="1" outlineLevel="2">
      <c r="A395" s="95"/>
      <c r="B395" s="95"/>
      <c r="C395" s="153"/>
      <c r="D395" s="95"/>
      <c r="E395" s="95"/>
      <c r="F395" s="44"/>
      <c r="G395" s="44"/>
      <c r="H395" s="44"/>
      <c r="I395" s="44"/>
    </row>
    <row r="396" spans="1:9" s="196" customFormat="1" ht="49.5" customHeight="1" outlineLevel="2">
      <c r="A396" s="95"/>
      <c r="B396" s="95"/>
      <c r="C396" s="153"/>
      <c r="D396" s="95"/>
      <c r="E396" s="95"/>
      <c r="F396" s="44"/>
      <c r="G396" s="44"/>
      <c r="H396" s="44"/>
      <c r="I396" s="44"/>
    </row>
    <row r="397" spans="1:9" s="196" customFormat="1" ht="81" customHeight="1" outlineLevel="2">
      <c r="A397" s="95"/>
      <c r="B397" s="95"/>
      <c r="C397" s="153"/>
      <c r="D397" s="95"/>
      <c r="E397" s="95"/>
      <c r="F397" s="44"/>
      <c r="G397" s="44"/>
      <c r="H397" s="44"/>
      <c r="I397" s="44"/>
    </row>
    <row r="398" spans="1:9" s="196" customFormat="1" ht="34.5" customHeight="1" outlineLevel="2">
      <c r="A398" s="95"/>
      <c r="B398" s="95"/>
      <c r="C398" s="153"/>
      <c r="D398" s="95"/>
      <c r="E398" s="95"/>
      <c r="F398" s="44"/>
      <c r="G398" s="44"/>
      <c r="H398" s="44"/>
      <c r="I398" s="44"/>
    </row>
    <row r="399" spans="1:9" s="196" customFormat="1" ht="34.5" customHeight="1" outlineLevel="2">
      <c r="A399" s="95"/>
      <c r="B399" s="95"/>
      <c r="C399" s="153"/>
      <c r="D399" s="95"/>
      <c r="E399" s="95"/>
      <c r="F399" s="44"/>
      <c r="G399" s="44"/>
      <c r="H399" s="44"/>
      <c r="I399" s="44"/>
    </row>
    <row r="400" spans="1:9" s="3" customFormat="1" ht="58.5" customHeight="1">
      <c r="A400" s="95"/>
      <c r="B400" s="95"/>
      <c r="C400" s="153"/>
      <c r="D400" s="95"/>
      <c r="E400" s="95"/>
      <c r="F400" s="136"/>
    </row>
    <row r="401" spans="1:9" s="3" customFormat="1" ht="18">
      <c r="A401" s="95"/>
      <c r="B401" s="95"/>
      <c r="C401" s="153"/>
      <c r="D401" s="95"/>
      <c r="E401" s="95"/>
    </row>
    <row r="402" spans="1:9" s="3" customFormat="1" ht="18">
      <c r="A402" s="95"/>
      <c r="B402" s="95"/>
      <c r="C402" s="153"/>
      <c r="D402" s="95"/>
      <c r="E402" s="95"/>
      <c r="F402" s="136"/>
    </row>
    <row r="403" spans="1:9" ht="18">
      <c r="A403" s="95"/>
      <c r="B403" s="95"/>
      <c r="C403" s="153"/>
      <c r="D403" s="95"/>
      <c r="E403" s="95"/>
      <c r="F403" s="95"/>
      <c r="G403" s="95"/>
      <c r="H403" s="95"/>
      <c r="I403" s="95"/>
    </row>
    <row r="404" spans="1:9" ht="18">
      <c r="A404" s="95"/>
      <c r="B404" s="95"/>
      <c r="C404" s="153"/>
      <c r="D404" s="95"/>
      <c r="E404" s="95"/>
      <c r="F404" s="95"/>
      <c r="G404" s="95"/>
      <c r="H404" s="95"/>
      <c r="I404" s="95"/>
    </row>
    <row r="405" spans="1:9" ht="18">
      <c r="A405" s="95"/>
      <c r="B405" s="95"/>
      <c r="C405" s="153"/>
      <c r="D405" s="95"/>
      <c r="E405" s="95"/>
      <c r="F405" s="95"/>
      <c r="G405" s="95"/>
      <c r="H405" s="95"/>
      <c r="I405" s="95"/>
    </row>
    <row r="406" spans="1:9" ht="18">
      <c r="A406" s="95"/>
      <c r="B406" s="95"/>
      <c r="C406" s="153"/>
      <c r="D406" s="95"/>
      <c r="E406" s="95"/>
      <c r="F406" s="95"/>
      <c r="G406" s="95"/>
      <c r="H406" s="95"/>
      <c r="I406" s="95"/>
    </row>
    <row r="407" spans="1:9" ht="18">
      <c r="A407" s="95"/>
      <c r="B407" s="95"/>
      <c r="C407" s="153"/>
      <c r="D407" s="95"/>
      <c r="E407" s="95"/>
      <c r="F407" s="95"/>
      <c r="G407" s="95"/>
      <c r="H407" s="95"/>
      <c r="I407" s="95"/>
    </row>
    <row r="408" spans="1:9" ht="18">
      <c r="A408" s="95"/>
      <c r="B408" s="95"/>
      <c r="C408" s="153"/>
      <c r="D408" s="95"/>
      <c r="E408" s="95"/>
      <c r="F408" s="95"/>
      <c r="G408" s="95"/>
      <c r="H408" s="95"/>
      <c r="I408" s="95"/>
    </row>
    <row r="409" spans="1:9" ht="18">
      <c r="A409" s="95"/>
      <c r="B409" s="95"/>
      <c r="C409" s="153"/>
      <c r="D409" s="95"/>
      <c r="E409" s="95"/>
      <c r="F409" s="95"/>
      <c r="G409" s="95"/>
      <c r="H409" s="95"/>
      <c r="I409" s="95"/>
    </row>
    <row r="410" spans="1:9" ht="18">
      <c r="A410" s="95"/>
      <c r="B410" s="95"/>
      <c r="C410" s="153"/>
      <c r="D410" s="95"/>
      <c r="E410" s="95"/>
      <c r="F410" s="95"/>
      <c r="G410" s="95"/>
      <c r="H410" s="95"/>
      <c r="I410" s="95"/>
    </row>
    <row r="411" spans="1:9" ht="18">
      <c r="A411" s="95"/>
      <c r="B411" s="95"/>
      <c r="C411" s="153"/>
      <c r="D411" s="95"/>
      <c r="E411" s="95"/>
      <c r="F411" s="95"/>
      <c r="G411" s="95"/>
      <c r="H411" s="95"/>
      <c r="I411" s="95"/>
    </row>
    <row r="412" spans="1:9" ht="18">
      <c r="A412" s="95"/>
      <c r="B412" s="95"/>
      <c r="C412" s="153"/>
      <c r="D412" s="95"/>
      <c r="E412" s="95"/>
      <c r="F412" s="95"/>
      <c r="G412" s="95"/>
      <c r="H412" s="95"/>
      <c r="I412" s="95"/>
    </row>
    <row r="413" spans="1:9" ht="18">
      <c r="A413" s="95"/>
      <c r="B413" s="95"/>
      <c r="C413" s="153"/>
      <c r="D413" s="95"/>
      <c r="E413" s="95"/>
      <c r="F413" s="95"/>
      <c r="G413" s="95"/>
      <c r="H413" s="95"/>
      <c r="I413" s="95"/>
    </row>
    <row r="414" spans="1:9" ht="18">
      <c r="A414" s="95"/>
      <c r="B414" s="95"/>
      <c r="C414" s="153"/>
      <c r="D414" s="95"/>
      <c r="E414" s="95"/>
      <c r="F414" s="95"/>
      <c r="G414" s="95"/>
      <c r="H414" s="95"/>
      <c r="I414" s="95"/>
    </row>
    <row r="415" spans="1:9" ht="18">
      <c r="A415" s="95"/>
      <c r="B415" s="95"/>
      <c r="C415" s="153"/>
      <c r="D415" s="95"/>
      <c r="E415" s="95"/>
      <c r="F415" s="95"/>
      <c r="G415" s="95"/>
      <c r="H415" s="95"/>
      <c r="I415" s="95"/>
    </row>
    <row r="416" spans="1:9" ht="18">
      <c r="A416" s="95"/>
      <c r="B416" s="95"/>
      <c r="C416" s="153"/>
      <c r="D416" s="95"/>
      <c r="E416" s="95"/>
      <c r="F416" s="95"/>
      <c r="G416" s="95"/>
      <c r="H416" s="95"/>
      <c r="I416" s="95"/>
    </row>
    <row r="417" spans="1:9" ht="18">
      <c r="A417" s="95"/>
      <c r="B417" s="95"/>
      <c r="C417" s="153"/>
      <c r="D417" s="95"/>
      <c r="E417" s="95"/>
      <c r="F417" s="95"/>
      <c r="G417" s="95"/>
      <c r="H417" s="95"/>
      <c r="I417" s="95"/>
    </row>
    <row r="418" spans="1:9" ht="18">
      <c r="A418" s="95"/>
      <c r="B418" s="95"/>
      <c r="C418" s="153"/>
      <c r="D418" s="95"/>
      <c r="E418" s="95"/>
      <c r="F418" s="95"/>
      <c r="G418" s="95"/>
      <c r="H418" s="95"/>
      <c r="I418" s="95"/>
    </row>
    <row r="419" spans="1:9" ht="18">
      <c r="A419" s="95"/>
      <c r="B419" s="95"/>
      <c r="C419" s="153"/>
      <c r="D419" s="95"/>
      <c r="E419" s="95"/>
      <c r="F419" s="95"/>
      <c r="G419" s="95"/>
      <c r="H419" s="95"/>
      <c r="I419" s="95"/>
    </row>
    <row r="420" spans="1:9" ht="18">
      <c r="A420" s="95"/>
      <c r="B420" s="95"/>
      <c r="C420" s="153"/>
      <c r="D420" s="95"/>
      <c r="E420" s="95"/>
      <c r="F420" s="95"/>
      <c r="G420" s="95"/>
      <c r="H420" s="95"/>
      <c r="I420" s="95"/>
    </row>
    <row r="421" spans="1:9" ht="18">
      <c r="A421" s="95"/>
      <c r="B421" s="95"/>
      <c r="C421" s="153"/>
      <c r="D421" s="95"/>
      <c r="E421" s="95"/>
      <c r="F421" s="95"/>
      <c r="G421" s="95"/>
      <c r="H421" s="95"/>
      <c r="I421" s="95"/>
    </row>
    <row r="422" spans="1:9" ht="18">
      <c r="A422" s="95"/>
      <c r="B422" s="95"/>
      <c r="C422" s="153"/>
      <c r="D422" s="95"/>
      <c r="E422" s="95"/>
      <c r="F422" s="95"/>
      <c r="G422" s="95"/>
      <c r="H422" s="95"/>
      <c r="I422" s="95"/>
    </row>
    <row r="423" spans="1:9" ht="18">
      <c r="F423" s="95"/>
      <c r="G423" s="95"/>
      <c r="H423" s="95"/>
      <c r="I423" s="95"/>
    </row>
    <row r="424" spans="1:9" ht="18">
      <c r="F424" s="95"/>
      <c r="G424" s="95"/>
      <c r="H424" s="95"/>
      <c r="I424" s="95"/>
    </row>
    <row r="425" spans="1:9" ht="18">
      <c r="F425" s="95"/>
      <c r="G425" s="95"/>
      <c r="H425" s="95"/>
      <c r="I425" s="95"/>
    </row>
    <row r="426" spans="1:9" ht="18">
      <c r="F426" s="95"/>
      <c r="G426" s="95"/>
      <c r="H426" s="95"/>
      <c r="I426" s="95"/>
    </row>
    <row r="427" spans="1:9" ht="18">
      <c r="F427" s="95"/>
      <c r="G427" s="95"/>
      <c r="H427" s="95"/>
      <c r="I427" s="95"/>
    </row>
    <row r="428" spans="1:9" ht="18">
      <c r="F428" s="95"/>
      <c r="G428" s="95"/>
      <c r="H428" s="95"/>
      <c r="I428" s="95"/>
    </row>
    <row r="429" spans="1:9" ht="18">
      <c r="F429" s="95"/>
      <c r="G429" s="95"/>
      <c r="H429" s="95"/>
      <c r="I429" s="95"/>
    </row>
    <row r="430" spans="1:9" ht="18">
      <c r="F430" s="95"/>
      <c r="G430" s="95"/>
      <c r="H430" s="95"/>
      <c r="I430" s="95"/>
    </row>
    <row r="431" spans="1:9" ht="18">
      <c r="F431" s="95"/>
      <c r="G431" s="95"/>
      <c r="H431" s="95"/>
      <c r="I431" s="95"/>
    </row>
  </sheetData>
  <sheetProtection formatCells="0" formatColumns="0" formatRows="0" selectLockedCells="1" sort="0" autoFilter="0" pivotTables="0" selectUnlockedCells="1"/>
  <mergeCells count="44">
    <mergeCell ref="B37:E37"/>
    <mergeCell ref="B223:E223"/>
    <mergeCell ref="B256:E256"/>
    <mergeCell ref="B38:E38"/>
    <mergeCell ref="B39:E39"/>
    <mergeCell ref="B40:E40"/>
    <mergeCell ref="B41:E41"/>
    <mergeCell ref="B42:E42"/>
    <mergeCell ref="B95:E95"/>
    <mergeCell ref="B32:E32"/>
    <mergeCell ref="B33:E33"/>
    <mergeCell ref="B34:E34"/>
    <mergeCell ref="B35:E35"/>
    <mergeCell ref="A36:E36"/>
    <mergeCell ref="B27:E27"/>
    <mergeCell ref="B28:E28"/>
    <mergeCell ref="B29:E29"/>
    <mergeCell ref="B30:E30"/>
    <mergeCell ref="B31:E31"/>
    <mergeCell ref="B22:E22"/>
    <mergeCell ref="B23:E23"/>
    <mergeCell ref="B24:E24"/>
    <mergeCell ref="B25:E25"/>
    <mergeCell ref="B26:E26"/>
    <mergeCell ref="B17:E17"/>
    <mergeCell ref="B18:E18"/>
    <mergeCell ref="B19:E19"/>
    <mergeCell ref="B20:E20"/>
    <mergeCell ref="B21:E21"/>
    <mergeCell ref="B12:E12"/>
    <mergeCell ref="B13:E13"/>
    <mergeCell ref="B14:E14"/>
    <mergeCell ref="A15:E15"/>
    <mergeCell ref="B16:E16"/>
    <mergeCell ref="B7:E7"/>
    <mergeCell ref="B8:E8"/>
    <mergeCell ref="B9:E9"/>
    <mergeCell ref="B10:E10"/>
    <mergeCell ref="B11:E11"/>
    <mergeCell ref="A1:D1"/>
    <mergeCell ref="A2:E2"/>
    <mergeCell ref="A4:E4"/>
    <mergeCell ref="B5:E5"/>
    <mergeCell ref="B6:E6"/>
  </mergeCells>
  <pageMargins left="0.7" right="0.7" top="0.75" bottom="0.75" header="0.3" footer="0.3"/>
  <pageSetup paperSize="5" scale="44" fitToHeight="10" orientation="portrait" r:id="rId1"/>
  <headerFooter>
    <oddHeader>&amp;R&amp;G</oddHeader>
  </headerFooter>
  <drawing r:id="rId2"/>
  <legacyDrawingHF r:id="rId3"/>
  <tableParts count="4">
    <tablePart r:id="rId4"/>
    <tablePart r:id="rId5"/>
    <tablePart r:id="rId6"/>
    <tablePart r:id="rId7"/>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4596-3272-4F53-BA5B-11BFF0A9274D}">
  <sheetPr>
    <tabColor rgb="FF7030A0"/>
    <outlinePr summaryBelow="0" summaryRight="0"/>
    <pageSetUpPr fitToPage="1"/>
  </sheetPr>
  <dimension ref="A1:I431"/>
  <sheetViews>
    <sheetView topLeftCell="A376" zoomScaleNormal="100" workbookViewId="0">
      <selection activeCell="D380" sqref="D380:E380"/>
    </sheetView>
  </sheetViews>
  <sheetFormatPr defaultRowHeight="15" outlineLevelRow="2"/>
  <cols>
    <col min="1" max="1" width="48.28515625" customWidth="1"/>
    <col min="2" max="2" width="58.5703125" customWidth="1"/>
    <col min="3" max="3" width="30.28515625" style="613" customWidth="1"/>
    <col min="4" max="4" width="33.5703125" customWidth="1"/>
    <col min="5" max="5" width="36" customWidth="1"/>
  </cols>
  <sheetData>
    <row r="1" spans="1:9" ht="26.25" thickBot="1">
      <c r="A1" s="969" t="s">
        <v>2485</v>
      </c>
      <c r="B1" s="969"/>
      <c r="C1" s="969"/>
      <c r="D1" s="969"/>
      <c r="E1" s="543"/>
      <c r="F1" s="186"/>
      <c r="G1" s="186"/>
    </row>
    <row r="2" spans="1:9" s="3" customFormat="1" ht="18.75" customHeight="1">
      <c r="A2" s="937" t="s">
        <v>1377</v>
      </c>
      <c r="B2" s="937"/>
      <c r="C2" s="937"/>
      <c r="D2" s="937"/>
      <c r="E2" s="937"/>
      <c r="F2" s="367"/>
      <c r="G2" s="367"/>
      <c r="H2" s="367"/>
      <c r="I2" s="368"/>
    </row>
    <row r="3" spans="1:9" s="3" customFormat="1" ht="21" customHeight="1">
      <c r="A3" s="288" t="s">
        <v>1378</v>
      </c>
      <c r="B3" s="167">
        <v>7.15</v>
      </c>
      <c r="C3" s="289"/>
      <c r="D3" s="289"/>
      <c r="E3" s="289"/>
      <c r="F3" s="367"/>
      <c r="G3" s="367"/>
      <c r="H3" s="367"/>
      <c r="I3" s="368"/>
    </row>
    <row r="4" spans="1:9" s="3" customFormat="1" ht="22.5" customHeight="1" thickBot="1">
      <c r="A4" s="972" t="s">
        <v>2486</v>
      </c>
      <c r="B4" s="972"/>
      <c r="C4" s="972"/>
      <c r="D4" s="972"/>
      <c r="E4" s="972"/>
      <c r="F4" s="367"/>
      <c r="G4" s="367"/>
      <c r="H4" s="367"/>
      <c r="I4" s="368"/>
    </row>
    <row r="5" spans="1:9" s="3" customFormat="1" ht="17.25" customHeight="1" outlineLevel="1">
      <c r="A5" s="369" t="s">
        <v>1380</v>
      </c>
      <c r="B5" s="971" t="s">
        <v>1381</v>
      </c>
      <c r="C5" s="971"/>
      <c r="D5" s="971"/>
      <c r="E5" s="971"/>
      <c r="F5" s="367"/>
      <c r="G5" s="367"/>
      <c r="H5" s="367"/>
      <c r="I5" s="368"/>
    </row>
    <row r="6" spans="1:9" s="3" customFormat="1" ht="17.25" customHeight="1" outlineLevel="1">
      <c r="A6" s="370" t="s">
        <v>1382</v>
      </c>
      <c r="B6" s="968" t="s">
        <v>1530</v>
      </c>
      <c r="C6" s="968"/>
      <c r="D6" s="968"/>
      <c r="E6" s="968"/>
      <c r="F6" s="367"/>
      <c r="G6" s="367"/>
      <c r="H6" s="367"/>
      <c r="I6" s="368"/>
    </row>
    <row r="7" spans="1:9" s="3" customFormat="1" ht="17.25" customHeight="1" outlineLevel="1">
      <c r="A7" s="370" t="s">
        <v>1384</v>
      </c>
      <c r="B7" s="968" t="s">
        <v>1385</v>
      </c>
      <c r="C7" s="968"/>
      <c r="D7" s="968"/>
      <c r="E7" s="968"/>
      <c r="F7" s="367"/>
      <c r="G7" s="367"/>
      <c r="H7" s="367"/>
      <c r="I7" s="368"/>
    </row>
    <row r="8" spans="1:9" s="3" customFormat="1" ht="17.25" customHeight="1" outlineLevel="1">
      <c r="A8" s="370" t="s">
        <v>1386</v>
      </c>
      <c r="B8" s="968" t="s">
        <v>1387</v>
      </c>
      <c r="C8" s="968"/>
      <c r="D8" s="968"/>
      <c r="E8" s="968"/>
      <c r="F8" s="367"/>
      <c r="G8" s="367"/>
      <c r="H8" s="367"/>
      <c r="I8" s="368"/>
    </row>
    <row r="9" spans="1:9" s="3" customFormat="1" ht="18" customHeight="1" outlineLevel="1">
      <c r="A9" s="370" t="s">
        <v>1388</v>
      </c>
      <c r="B9" s="968" t="s">
        <v>1791</v>
      </c>
      <c r="C9" s="968"/>
      <c r="D9" s="968"/>
      <c r="E9" s="968"/>
      <c r="F9" s="367"/>
      <c r="G9" s="367"/>
      <c r="H9" s="367"/>
      <c r="I9" s="368"/>
    </row>
    <row r="10" spans="1:9" s="3" customFormat="1" ht="17.25" customHeight="1" outlineLevel="1">
      <c r="A10" s="370" t="s">
        <v>1392</v>
      </c>
      <c r="B10" s="968" t="s">
        <v>3202</v>
      </c>
      <c r="C10" s="968"/>
      <c r="D10" s="968"/>
      <c r="E10" s="968"/>
      <c r="F10" s="367"/>
      <c r="G10" s="367"/>
      <c r="H10" s="367"/>
      <c r="I10" s="368"/>
    </row>
    <row r="11" spans="1:9" s="3" customFormat="1" ht="33.75" customHeight="1" outlineLevel="1">
      <c r="A11" s="370" t="s">
        <v>2488</v>
      </c>
      <c r="B11" s="968" t="s">
        <v>3203</v>
      </c>
      <c r="C11" s="968"/>
      <c r="D11" s="968"/>
      <c r="E11" s="968"/>
      <c r="F11" s="367"/>
      <c r="G11" s="367"/>
      <c r="H11" s="367"/>
      <c r="I11" s="368"/>
    </row>
    <row r="12" spans="1:9" s="3" customFormat="1" ht="33.75" customHeight="1" outlineLevel="1">
      <c r="A12" s="370" t="s">
        <v>2490</v>
      </c>
      <c r="B12" s="968" t="s">
        <v>3204</v>
      </c>
      <c r="C12" s="968"/>
      <c r="D12" s="968"/>
      <c r="E12" s="968"/>
      <c r="F12" s="367"/>
      <c r="G12" s="367"/>
      <c r="H12" s="367"/>
      <c r="I12" s="368"/>
    </row>
    <row r="13" spans="1:9" s="3" customFormat="1" ht="17.25" customHeight="1" outlineLevel="1">
      <c r="A13" s="370" t="s">
        <v>1396</v>
      </c>
      <c r="B13" s="968" t="s">
        <v>1397</v>
      </c>
      <c r="C13" s="968"/>
      <c r="D13" s="968"/>
      <c r="E13" s="968"/>
      <c r="F13" s="367"/>
      <c r="G13" s="367"/>
      <c r="H13" s="367"/>
      <c r="I13" s="368"/>
    </row>
    <row r="14" spans="1:9" s="3" customFormat="1" ht="17.25" customHeight="1" outlineLevel="1">
      <c r="A14" s="370" t="s">
        <v>1398</v>
      </c>
      <c r="B14" s="968" t="s">
        <v>1533</v>
      </c>
      <c r="C14" s="968"/>
      <c r="D14" s="968"/>
      <c r="E14" s="968"/>
      <c r="F14" s="367"/>
      <c r="G14" s="367"/>
      <c r="H14" s="367"/>
      <c r="I14" s="368"/>
    </row>
    <row r="15" spans="1:9" s="3" customFormat="1" ht="25.5" customHeight="1" thickBot="1">
      <c r="A15" s="972" t="s">
        <v>2492</v>
      </c>
      <c r="B15" s="972"/>
      <c r="C15" s="972"/>
      <c r="D15" s="972"/>
      <c r="E15" s="972"/>
      <c r="F15" s="367"/>
      <c r="G15" s="367"/>
      <c r="H15" s="367"/>
      <c r="I15" s="368"/>
    </row>
    <row r="16" spans="1:9" s="3" customFormat="1" ht="17.25" customHeight="1" outlineLevel="1">
      <c r="A16" s="370" t="s">
        <v>2493</v>
      </c>
      <c r="B16" s="989" t="s">
        <v>1101</v>
      </c>
      <c r="C16" s="989"/>
      <c r="D16" s="989"/>
      <c r="E16" s="989"/>
      <c r="F16" s="367"/>
      <c r="G16" s="367"/>
      <c r="H16" s="367"/>
      <c r="I16" s="368"/>
    </row>
    <row r="17" spans="1:9" s="3" customFormat="1" ht="17.25" customHeight="1" outlineLevel="1">
      <c r="A17" s="370" t="s">
        <v>2494</v>
      </c>
      <c r="B17" s="990" t="s">
        <v>2495</v>
      </c>
      <c r="C17" s="990"/>
      <c r="D17" s="990"/>
      <c r="E17" s="990"/>
      <c r="F17" s="367"/>
      <c r="G17" s="367"/>
      <c r="H17" s="367"/>
      <c r="I17" s="368"/>
    </row>
    <row r="18" spans="1:9" s="3" customFormat="1" ht="18" customHeight="1">
      <c r="A18" s="370" t="s">
        <v>2496</v>
      </c>
      <c r="B18" s="990" t="s">
        <v>2495</v>
      </c>
      <c r="C18" s="990"/>
      <c r="D18" s="990"/>
      <c r="E18" s="990"/>
      <c r="F18" s="367"/>
      <c r="G18" s="367"/>
      <c r="H18" s="367"/>
      <c r="I18" s="368"/>
    </row>
    <row r="19" spans="1:9" s="3" customFormat="1" ht="17.25" customHeight="1" outlineLevel="1">
      <c r="A19" s="370" t="s">
        <v>2497</v>
      </c>
      <c r="B19" s="990" t="s">
        <v>2498</v>
      </c>
      <c r="C19" s="990"/>
      <c r="D19" s="990"/>
      <c r="E19" s="990"/>
      <c r="F19" s="367"/>
      <c r="G19" s="367"/>
      <c r="H19" s="367"/>
      <c r="I19" s="368"/>
    </row>
    <row r="20" spans="1:9" s="3" customFormat="1" ht="17.25" customHeight="1" outlineLevel="1">
      <c r="A20" s="370" t="s">
        <v>2499</v>
      </c>
      <c r="B20" s="990" t="s">
        <v>2500</v>
      </c>
      <c r="C20" s="990"/>
      <c r="D20" s="990"/>
      <c r="E20" s="990"/>
      <c r="F20" s="367"/>
      <c r="G20" s="367"/>
      <c r="H20" s="367"/>
      <c r="I20" s="368"/>
    </row>
    <row r="21" spans="1:9" s="3" customFormat="1" ht="17.25" customHeight="1" outlineLevel="1">
      <c r="A21" s="370" t="s">
        <v>2501</v>
      </c>
      <c r="B21" s="990" t="s">
        <v>3205</v>
      </c>
      <c r="C21" s="990"/>
      <c r="D21" s="990"/>
      <c r="E21" s="990"/>
      <c r="F21" s="367"/>
      <c r="G21" s="367"/>
      <c r="H21" s="367"/>
      <c r="I21" s="368"/>
    </row>
    <row r="22" spans="1:9" s="3" customFormat="1" ht="17.25" customHeight="1" outlineLevel="1">
      <c r="A22" s="370" t="s">
        <v>2502</v>
      </c>
      <c r="B22" s="990" t="s">
        <v>2498</v>
      </c>
      <c r="C22" s="990"/>
      <c r="D22" s="990"/>
      <c r="E22" s="990"/>
      <c r="F22" s="367"/>
      <c r="G22" s="367"/>
      <c r="H22" s="367"/>
      <c r="I22" s="368"/>
    </row>
    <row r="23" spans="1:9" s="3" customFormat="1" ht="17.25" customHeight="1" outlineLevel="1">
      <c r="A23" s="370" t="s">
        <v>2503</v>
      </c>
      <c r="B23" s="990" t="s">
        <v>2500</v>
      </c>
      <c r="C23" s="990"/>
      <c r="D23" s="990"/>
      <c r="E23" s="990"/>
      <c r="F23" s="367"/>
      <c r="G23" s="367"/>
      <c r="H23" s="367"/>
      <c r="I23" s="368"/>
    </row>
    <row r="24" spans="1:9" s="3" customFormat="1" ht="17.25" customHeight="1" outlineLevel="1">
      <c r="A24" s="370" t="s">
        <v>2504</v>
      </c>
      <c r="B24" s="990" t="s">
        <v>2505</v>
      </c>
      <c r="C24" s="990"/>
      <c r="D24" s="990"/>
      <c r="E24" s="990"/>
      <c r="F24" s="367"/>
      <c r="G24" s="367"/>
      <c r="H24" s="367"/>
      <c r="I24" s="368"/>
    </row>
    <row r="25" spans="1:9" s="3" customFormat="1" ht="17.25" customHeight="1" outlineLevel="1">
      <c r="A25" s="370" t="s">
        <v>2506</v>
      </c>
      <c r="B25" s="990" t="s">
        <v>2498</v>
      </c>
      <c r="C25" s="990"/>
      <c r="D25" s="990"/>
      <c r="E25" s="990"/>
      <c r="F25" s="367"/>
      <c r="G25" s="367"/>
      <c r="H25" s="367"/>
      <c r="I25" s="368"/>
    </row>
    <row r="26" spans="1:9" s="3" customFormat="1" ht="17.25" customHeight="1" outlineLevel="1">
      <c r="A26" s="370" t="s">
        <v>2507</v>
      </c>
      <c r="B26" s="990" t="s">
        <v>2498</v>
      </c>
      <c r="C26" s="990"/>
      <c r="D26" s="990"/>
      <c r="E26" s="990"/>
      <c r="F26" s="367"/>
      <c r="G26" s="367"/>
      <c r="H26" s="367"/>
      <c r="I26" s="368"/>
    </row>
    <row r="27" spans="1:9" s="3" customFormat="1" ht="17.25" customHeight="1" outlineLevel="1">
      <c r="A27" s="370" t="s">
        <v>2508</v>
      </c>
      <c r="B27" s="990" t="s">
        <v>2498</v>
      </c>
      <c r="C27" s="990"/>
      <c r="D27" s="990"/>
      <c r="E27" s="990"/>
      <c r="F27" s="367"/>
      <c r="G27" s="367"/>
      <c r="H27" s="367"/>
      <c r="I27" s="368"/>
    </row>
    <row r="28" spans="1:9" s="3" customFormat="1" ht="17.100000000000001" customHeight="1" outlineLevel="1">
      <c r="A28" s="370" t="s">
        <v>2509</v>
      </c>
      <c r="B28" s="990" t="s">
        <v>2498</v>
      </c>
      <c r="C28" s="990"/>
      <c r="D28" s="990"/>
      <c r="E28" s="990"/>
      <c r="F28" s="367"/>
      <c r="G28" s="367"/>
      <c r="H28" s="367"/>
      <c r="I28" s="368"/>
    </row>
    <row r="29" spans="1:9" s="3" customFormat="1" ht="17.25" customHeight="1" outlineLevel="1">
      <c r="A29" s="370" t="s">
        <v>2510</v>
      </c>
      <c r="B29" s="990" t="s">
        <v>2500</v>
      </c>
      <c r="C29" s="990"/>
      <c r="D29" s="990"/>
      <c r="E29" s="990"/>
      <c r="F29" s="367"/>
      <c r="G29" s="367"/>
      <c r="H29" s="367"/>
      <c r="I29" s="368"/>
    </row>
    <row r="30" spans="1:9" s="3" customFormat="1" ht="17.25" customHeight="1" outlineLevel="1">
      <c r="A30" s="370" t="s">
        <v>2511</v>
      </c>
      <c r="B30" s="990" t="s">
        <v>2498</v>
      </c>
      <c r="C30" s="990"/>
      <c r="D30" s="990"/>
      <c r="E30" s="990"/>
      <c r="F30" s="367"/>
      <c r="G30" s="367"/>
      <c r="H30" s="367"/>
      <c r="I30" s="368"/>
    </row>
    <row r="31" spans="1:9" s="3" customFormat="1" ht="17.25" customHeight="1" outlineLevel="1">
      <c r="A31" s="370" t="s">
        <v>2512</v>
      </c>
      <c r="B31" s="990" t="s">
        <v>2498</v>
      </c>
      <c r="C31" s="990"/>
      <c r="D31" s="990"/>
      <c r="E31" s="990"/>
      <c r="F31" s="367"/>
      <c r="G31" s="367"/>
      <c r="H31" s="367"/>
      <c r="I31" s="368"/>
    </row>
    <row r="32" spans="1:9" s="3" customFormat="1" ht="17.25" customHeight="1" outlineLevel="1">
      <c r="A32" s="370" t="s">
        <v>2513</v>
      </c>
      <c r="B32" s="990" t="s">
        <v>2498</v>
      </c>
      <c r="C32" s="990"/>
      <c r="D32" s="990"/>
      <c r="E32" s="990"/>
      <c r="F32" s="367"/>
      <c r="G32" s="367"/>
      <c r="H32" s="367"/>
      <c r="I32" s="368"/>
    </row>
    <row r="33" spans="1:9" s="3" customFormat="1" ht="17.25" customHeight="1" outlineLevel="1">
      <c r="A33" s="370" t="s">
        <v>2514</v>
      </c>
      <c r="B33" s="990" t="s">
        <v>2498</v>
      </c>
      <c r="C33" s="990"/>
      <c r="D33" s="990"/>
      <c r="E33" s="990"/>
      <c r="F33" s="367"/>
      <c r="G33" s="367"/>
      <c r="H33" s="367"/>
      <c r="I33" s="368"/>
    </row>
    <row r="34" spans="1:9" s="3" customFormat="1" ht="17.25" customHeight="1" outlineLevel="1">
      <c r="A34" s="370" t="s">
        <v>2515</v>
      </c>
      <c r="B34" s="990" t="s">
        <v>2498</v>
      </c>
      <c r="C34" s="990"/>
      <c r="D34" s="990"/>
      <c r="E34" s="990"/>
      <c r="F34" s="367"/>
      <c r="G34" s="367"/>
      <c r="H34" s="367"/>
      <c r="I34" s="368"/>
    </row>
    <row r="35" spans="1:9" s="3" customFormat="1" ht="17.25" customHeight="1" outlineLevel="1">
      <c r="A35" s="370" t="s">
        <v>2516</v>
      </c>
      <c r="B35" s="990" t="s">
        <v>2498</v>
      </c>
      <c r="C35" s="990"/>
      <c r="D35" s="990"/>
      <c r="E35" s="990"/>
      <c r="F35" s="367"/>
      <c r="G35" s="367"/>
      <c r="H35" s="367"/>
      <c r="I35" s="368"/>
    </row>
    <row r="36" spans="1:9" s="3" customFormat="1" ht="18.75" outlineLevel="1" thickBot="1">
      <c r="A36" s="972" t="s">
        <v>1400</v>
      </c>
      <c r="B36" s="972"/>
      <c r="C36" s="972"/>
      <c r="D36" s="972"/>
      <c r="E36" s="972"/>
      <c r="F36" s="367"/>
      <c r="G36" s="367"/>
      <c r="H36" s="367"/>
      <c r="I36" s="368"/>
    </row>
    <row r="37" spans="1:9" s="3" customFormat="1" ht="17.25" customHeight="1" outlineLevel="1">
      <c r="A37" s="371"/>
      <c r="B37" s="937" t="s">
        <v>2517</v>
      </c>
      <c r="C37" s="937"/>
      <c r="D37" s="937"/>
      <c r="E37" s="937"/>
      <c r="F37" s="367"/>
      <c r="G37" s="367"/>
      <c r="H37" s="367"/>
      <c r="I37" s="368"/>
    </row>
    <row r="38" spans="1:9" s="3" customFormat="1" ht="17.25" customHeight="1" outlineLevel="1">
      <c r="A38" s="371"/>
      <c r="B38" s="937" t="s">
        <v>2518</v>
      </c>
      <c r="C38" s="937"/>
      <c r="D38" s="937"/>
      <c r="E38" s="937"/>
      <c r="F38" s="367"/>
      <c r="G38" s="367"/>
      <c r="H38" s="367"/>
      <c r="I38" s="368"/>
    </row>
    <row r="39" spans="1:9" s="3" customFormat="1" ht="17.25" customHeight="1" outlineLevel="1">
      <c r="A39" s="371"/>
      <c r="B39" s="937" t="s">
        <v>2519</v>
      </c>
      <c r="C39" s="937"/>
      <c r="D39" s="937"/>
      <c r="E39" s="937"/>
      <c r="F39" s="367"/>
      <c r="G39" s="367"/>
      <c r="H39" s="367"/>
      <c r="I39" s="368"/>
    </row>
    <row r="40" spans="1:9" s="3" customFormat="1" ht="17.25" customHeight="1" outlineLevel="1">
      <c r="A40" s="371"/>
      <c r="B40" s="937" t="s">
        <v>2520</v>
      </c>
      <c r="C40" s="937"/>
      <c r="D40" s="937"/>
      <c r="E40" s="937"/>
      <c r="F40" s="367"/>
      <c r="G40" s="367"/>
      <c r="H40" s="367"/>
      <c r="I40" s="368"/>
    </row>
    <row r="41" spans="1:9" s="3" customFormat="1" ht="17.25" customHeight="1" outlineLevel="1">
      <c r="A41" s="371"/>
      <c r="B41" s="937" t="s">
        <v>2521</v>
      </c>
      <c r="C41" s="937"/>
      <c r="D41" s="937"/>
      <c r="E41" s="937"/>
      <c r="F41" s="367"/>
      <c r="G41" s="367"/>
      <c r="H41" s="367"/>
      <c r="I41" s="368"/>
    </row>
    <row r="42" spans="1:9" ht="39" customHeight="1" thickBot="1">
      <c r="A42" s="544" t="s">
        <v>1406</v>
      </c>
      <c r="B42" s="974" t="s">
        <v>2522</v>
      </c>
      <c r="C42" s="974"/>
      <c r="D42" s="974"/>
      <c r="E42" s="974"/>
      <c r="F42" s="95"/>
      <c r="G42" s="95"/>
      <c r="H42" s="95"/>
      <c r="I42" s="95"/>
    </row>
    <row r="43" spans="1:9" ht="39" customHeight="1" outlineLevel="1">
      <c r="A43" s="590" t="s">
        <v>1402</v>
      </c>
      <c r="B43" s="591" t="s">
        <v>234</v>
      </c>
      <c r="C43" s="592" t="s">
        <v>1403</v>
      </c>
      <c r="D43" s="591" t="s">
        <v>2523</v>
      </c>
      <c r="E43" s="591" t="s">
        <v>2524</v>
      </c>
      <c r="F43" s="95"/>
      <c r="G43" s="95"/>
      <c r="H43" s="95"/>
      <c r="I43" s="95"/>
    </row>
    <row r="44" spans="1:9" s="196" customFormat="1" ht="66.75" customHeight="1" outlineLevel="1" thickBot="1">
      <c r="A44" s="593" t="s">
        <v>2525</v>
      </c>
      <c r="B44" s="594" t="s">
        <v>3206</v>
      </c>
      <c r="C44" s="595"/>
      <c r="D44" s="595"/>
      <c r="E44" s="595"/>
      <c r="F44" s="44"/>
      <c r="G44" s="44"/>
      <c r="H44" s="44"/>
      <c r="I44" s="44"/>
    </row>
    <row r="45" spans="1:9" s="196" customFormat="1" ht="39.950000000000003" customHeight="1" outlineLevel="2">
      <c r="A45" s="553" t="s">
        <v>1410</v>
      </c>
      <c r="B45" s="530" t="s">
        <v>2527</v>
      </c>
      <c r="C45" s="530" t="s">
        <v>2528</v>
      </c>
      <c r="D45" s="555" t="s">
        <v>2528</v>
      </c>
      <c r="E45" s="596" t="s">
        <v>2529</v>
      </c>
      <c r="F45" s="44"/>
      <c r="G45" s="44"/>
      <c r="H45" s="44"/>
      <c r="I45" s="44"/>
    </row>
    <row r="46" spans="1:9" s="196" customFormat="1" ht="39.950000000000003" customHeight="1" outlineLevel="2">
      <c r="A46" s="553" t="s">
        <v>1407</v>
      </c>
      <c r="B46" s="557" t="s">
        <v>2530</v>
      </c>
      <c r="C46" s="530" t="str">
        <f>[1]Provider!C12</f>
        <v>MCDID = 9 digits.</v>
      </c>
      <c r="D46" s="555" t="s">
        <v>2531</v>
      </c>
      <c r="E46" s="596" t="s">
        <v>2532</v>
      </c>
      <c r="F46" s="44"/>
      <c r="G46" s="44"/>
      <c r="H46" s="44"/>
      <c r="I46" s="44"/>
    </row>
    <row r="47" spans="1:9" s="196" customFormat="1" ht="39.950000000000003" customHeight="1" outlineLevel="2">
      <c r="A47" s="553" t="s">
        <v>1414</v>
      </c>
      <c r="B47" s="530" t="s">
        <v>2533</v>
      </c>
      <c r="C47" s="530" t="s">
        <v>1416</v>
      </c>
      <c r="D47" s="555" t="s">
        <v>2534</v>
      </c>
      <c r="E47" s="596" t="s">
        <v>2535</v>
      </c>
      <c r="F47" s="44"/>
      <c r="G47" s="44"/>
      <c r="H47" s="44"/>
      <c r="I47" s="44"/>
    </row>
    <row r="48" spans="1:9" s="196" customFormat="1" ht="39.950000000000003" customHeight="1" outlineLevel="2">
      <c r="A48" s="553" t="s">
        <v>1422</v>
      </c>
      <c r="B48" s="530" t="s">
        <v>2536</v>
      </c>
      <c r="C48" s="530" t="s">
        <v>2537</v>
      </c>
      <c r="D48" s="555" t="s">
        <v>2538</v>
      </c>
      <c r="E48" s="596" t="s">
        <v>2539</v>
      </c>
      <c r="F48" s="44"/>
      <c r="G48" s="44"/>
      <c r="H48" s="44"/>
      <c r="I48" s="44"/>
    </row>
    <row r="49" spans="1:9" s="196" customFormat="1" ht="39.950000000000003" customHeight="1" outlineLevel="2">
      <c r="A49" s="553" t="s">
        <v>1426</v>
      </c>
      <c r="B49" s="530" t="s">
        <v>2540</v>
      </c>
      <c r="C49" s="530" t="s">
        <v>1949</v>
      </c>
      <c r="D49" s="555" t="s">
        <v>2541</v>
      </c>
      <c r="E49" s="596" t="s">
        <v>2539</v>
      </c>
      <c r="F49" s="44"/>
      <c r="G49" s="44"/>
      <c r="H49" s="44"/>
      <c r="I49" s="44"/>
    </row>
    <row r="50" spans="1:9" s="196" customFormat="1" ht="39.950000000000003" customHeight="1" outlineLevel="2">
      <c r="A50" s="553" t="s">
        <v>1430</v>
      </c>
      <c r="B50" s="530" t="s">
        <v>2542</v>
      </c>
      <c r="C50" s="530" t="s">
        <v>1953</v>
      </c>
      <c r="D50" s="555" t="s">
        <v>2543</v>
      </c>
      <c r="E50" s="596" t="s">
        <v>2539</v>
      </c>
      <c r="F50" s="44"/>
      <c r="G50" s="44"/>
      <c r="H50" s="44"/>
      <c r="I50" s="44"/>
    </row>
    <row r="51" spans="1:9" s="196" customFormat="1" ht="39.950000000000003" customHeight="1" outlineLevel="2">
      <c r="A51" s="553" t="s">
        <v>1433</v>
      </c>
      <c r="B51" s="530" t="s">
        <v>2544</v>
      </c>
      <c r="C51" s="530" t="s">
        <v>2545</v>
      </c>
      <c r="D51" s="555" t="s">
        <v>2546</v>
      </c>
      <c r="E51" s="596" t="s">
        <v>2547</v>
      </c>
      <c r="F51" s="44"/>
      <c r="G51" s="44"/>
      <c r="H51" s="44"/>
      <c r="I51" s="44"/>
    </row>
    <row r="52" spans="1:9" s="196" customFormat="1" ht="39.950000000000003" customHeight="1" outlineLevel="2">
      <c r="A52" s="553" t="s">
        <v>1436</v>
      </c>
      <c r="B52" s="530" t="s">
        <v>2548</v>
      </c>
      <c r="C52" s="530" t="s">
        <v>2549</v>
      </c>
      <c r="D52" s="555" t="s">
        <v>2550</v>
      </c>
      <c r="E52" s="596" t="s">
        <v>2551</v>
      </c>
      <c r="F52" s="44"/>
      <c r="G52" s="44"/>
      <c r="H52" s="44"/>
      <c r="I52" s="44"/>
    </row>
    <row r="53" spans="1:9" s="196" customFormat="1" ht="39.950000000000003" customHeight="1" outlineLevel="2">
      <c r="A53" s="553" t="s">
        <v>1440</v>
      </c>
      <c r="B53" s="530" t="s">
        <v>2552</v>
      </c>
      <c r="C53" s="530" t="s">
        <v>1645</v>
      </c>
      <c r="D53" s="555" t="s">
        <v>2553</v>
      </c>
      <c r="E53" s="596" t="s">
        <v>2554</v>
      </c>
      <c r="F53" s="44"/>
      <c r="G53" s="44"/>
      <c r="H53" s="44"/>
      <c r="I53" s="44"/>
    </row>
    <row r="54" spans="1:9" s="196" customFormat="1" ht="39.950000000000003" customHeight="1" outlineLevel="2">
      <c r="A54" s="553" t="s">
        <v>1444</v>
      </c>
      <c r="B54" s="530" t="s">
        <v>2555</v>
      </c>
      <c r="C54" s="530" t="s">
        <v>1444</v>
      </c>
      <c r="D54" s="555" t="s">
        <v>2556</v>
      </c>
      <c r="E54" s="596" t="s">
        <v>2547</v>
      </c>
      <c r="F54" s="44"/>
      <c r="G54" s="44"/>
      <c r="H54" s="44"/>
      <c r="I54" s="44"/>
    </row>
    <row r="55" spans="1:9" s="196" customFormat="1" ht="39.950000000000003" customHeight="1" outlineLevel="2">
      <c r="A55" s="553" t="s">
        <v>1447</v>
      </c>
      <c r="B55" s="530" t="s">
        <v>2557</v>
      </c>
      <c r="C55" s="530" t="s">
        <v>2558</v>
      </c>
      <c r="D55" s="555" t="s">
        <v>2559</v>
      </c>
      <c r="E55" s="596" t="s">
        <v>2532</v>
      </c>
      <c r="F55" s="44"/>
      <c r="G55" s="44"/>
      <c r="H55" s="44"/>
      <c r="I55" s="44"/>
    </row>
    <row r="56" spans="1:9" s="196" customFormat="1" ht="39.950000000000003" customHeight="1" outlineLevel="2">
      <c r="A56" s="553" t="s">
        <v>1451</v>
      </c>
      <c r="B56" s="530" t="s">
        <v>2560</v>
      </c>
      <c r="C56" s="530" t="s">
        <v>79</v>
      </c>
      <c r="D56" s="555" t="s">
        <v>2561</v>
      </c>
      <c r="E56" s="596" t="s">
        <v>2562</v>
      </c>
      <c r="F56" s="44"/>
      <c r="G56" s="44"/>
      <c r="H56" s="44"/>
      <c r="I56" s="44"/>
    </row>
    <row r="57" spans="1:9" s="196" customFormat="1" ht="39.950000000000003" customHeight="1" outlineLevel="2">
      <c r="A57" s="553" t="s">
        <v>1455</v>
      </c>
      <c r="B57" s="530" t="s">
        <v>2563</v>
      </c>
      <c r="C57" s="530" t="s">
        <v>1457</v>
      </c>
      <c r="D57" s="555" t="s">
        <v>2564</v>
      </c>
      <c r="E57" s="596" t="s">
        <v>2547</v>
      </c>
      <c r="F57" s="44"/>
      <c r="G57" s="44"/>
      <c r="H57" s="44"/>
      <c r="I57" s="44"/>
    </row>
    <row r="58" spans="1:9" s="196" customFormat="1" ht="39.950000000000003" customHeight="1" outlineLevel="2">
      <c r="A58" s="553" t="s">
        <v>1459</v>
      </c>
      <c r="B58" s="530" t="s">
        <v>2565</v>
      </c>
      <c r="C58" s="530" t="s">
        <v>1461</v>
      </c>
      <c r="D58" s="555" t="s">
        <v>2566</v>
      </c>
      <c r="E58" s="596" t="s">
        <v>2547</v>
      </c>
      <c r="F58" s="44"/>
      <c r="G58" s="44"/>
      <c r="H58" s="44"/>
      <c r="I58" s="44"/>
    </row>
    <row r="59" spans="1:9" s="196" customFormat="1" ht="39.950000000000003" customHeight="1" outlineLevel="2">
      <c r="A59" s="553" t="s">
        <v>2567</v>
      </c>
      <c r="B59" s="530" t="s">
        <v>2568</v>
      </c>
      <c r="C59" s="530" t="s">
        <v>2569</v>
      </c>
      <c r="D59" s="555" t="s">
        <v>2570</v>
      </c>
      <c r="E59" s="596" t="s">
        <v>2539</v>
      </c>
      <c r="F59" s="44"/>
      <c r="G59" s="44"/>
      <c r="H59" s="44"/>
      <c r="I59" s="44"/>
    </row>
    <row r="60" spans="1:9" s="196" customFormat="1" ht="39.950000000000003" customHeight="1" outlineLevel="2">
      <c r="A60" s="553" t="s">
        <v>1462</v>
      </c>
      <c r="B60" s="530" t="s">
        <v>2571</v>
      </c>
      <c r="C60" s="530" t="s">
        <v>2572</v>
      </c>
      <c r="D60" s="555" t="s">
        <v>2559</v>
      </c>
      <c r="E60" s="596" t="s">
        <v>2532</v>
      </c>
      <c r="F60" s="44"/>
      <c r="G60" s="44"/>
      <c r="H60" s="44"/>
      <c r="I60" s="44"/>
    </row>
    <row r="61" spans="1:9" s="196" customFormat="1" ht="39.950000000000003" customHeight="1" outlineLevel="2">
      <c r="A61" s="553" t="s">
        <v>1466</v>
      </c>
      <c r="B61" s="530" t="s">
        <v>2573</v>
      </c>
      <c r="C61" s="530" t="s">
        <v>2569</v>
      </c>
      <c r="D61" s="555" t="s">
        <v>2574</v>
      </c>
      <c r="E61" s="596" t="s">
        <v>2532</v>
      </c>
      <c r="F61" s="44"/>
      <c r="G61" s="44"/>
      <c r="H61" s="44"/>
      <c r="I61" s="44"/>
    </row>
    <row r="62" spans="1:9" s="196" customFormat="1" ht="39.950000000000003" customHeight="1" outlineLevel="2">
      <c r="A62" s="553" t="s">
        <v>1470</v>
      </c>
      <c r="B62" s="530" t="s">
        <v>2575</v>
      </c>
      <c r="C62" s="530" t="s">
        <v>2569</v>
      </c>
      <c r="D62" s="555" t="s">
        <v>2576</v>
      </c>
      <c r="E62" s="596" t="s">
        <v>2577</v>
      </c>
      <c r="F62" s="44"/>
      <c r="G62" s="44"/>
      <c r="H62" s="44"/>
      <c r="I62" s="44"/>
    </row>
    <row r="63" spans="1:9" s="196" customFormat="1" ht="39.950000000000003" customHeight="1" outlineLevel="2">
      <c r="A63" s="553" t="s">
        <v>2578</v>
      </c>
      <c r="B63" s="530" t="s">
        <v>2579</v>
      </c>
      <c r="C63" s="558" t="s">
        <v>2531</v>
      </c>
      <c r="D63" s="555" t="s">
        <v>2531</v>
      </c>
      <c r="E63" s="596" t="s">
        <v>2532</v>
      </c>
      <c r="F63" s="44"/>
      <c r="G63" s="44"/>
      <c r="H63" s="44"/>
      <c r="I63" s="44"/>
    </row>
    <row r="64" spans="1:9" s="196" customFormat="1" ht="39.950000000000003" customHeight="1" outlineLevel="2">
      <c r="A64" s="553" t="s">
        <v>2580</v>
      </c>
      <c r="B64" s="530" t="s">
        <v>2581</v>
      </c>
      <c r="C64" s="558" t="s">
        <v>2569</v>
      </c>
      <c r="D64" s="555" t="s">
        <v>2582</v>
      </c>
      <c r="E64" s="596" t="s">
        <v>2554</v>
      </c>
      <c r="F64" s="44"/>
      <c r="G64" s="44"/>
      <c r="H64" s="44"/>
      <c r="I64" s="44"/>
    </row>
    <row r="65" spans="1:9" s="196" customFormat="1" ht="39.950000000000003" customHeight="1" outlineLevel="2">
      <c r="A65" s="553" t="s">
        <v>1491</v>
      </c>
      <c r="B65" s="530" t="s">
        <v>2583</v>
      </c>
      <c r="C65" s="530" t="s">
        <v>2569</v>
      </c>
      <c r="D65" s="555" t="s">
        <v>2584</v>
      </c>
      <c r="E65" s="596" t="s">
        <v>2554</v>
      </c>
      <c r="F65" s="44"/>
      <c r="G65" s="44"/>
      <c r="H65" s="44"/>
      <c r="I65" s="44"/>
    </row>
    <row r="66" spans="1:9" s="196" customFormat="1" ht="39.950000000000003" customHeight="1" outlineLevel="2">
      <c r="A66" s="553" t="s">
        <v>1473</v>
      </c>
      <c r="B66" s="530" t="s">
        <v>2585</v>
      </c>
      <c r="C66" s="530" t="s">
        <v>2569</v>
      </c>
      <c r="D66" s="555" t="s">
        <v>3207</v>
      </c>
      <c r="E66" s="596" t="s">
        <v>3208</v>
      </c>
      <c r="F66" s="44"/>
      <c r="G66" s="44"/>
      <c r="H66" s="44"/>
      <c r="I66" s="44"/>
    </row>
    <row r="67" spans="1:9" s="196" customFormat="1" ht="39.950000000000003" customHeight="1" outlineLevel="2">
      <c r="A67" s="553" t="s">
        <v>1477</v>
      </c>
      <c r="B67" s="530" t="s">
        <v>2587</v>
      </c>
      <c r="C67" s="597" t="s">
        <v>2588</v>
      </c>
      <c r="D67" s="555" t="s">
        <v>2589</v>
      </c>
      <c r="E67" s="596" t="s">
        <v>2590</v>
      </c>
      <c r="F67" s="44"/>
      <c r="G67" s="44"/>
      <c r="H67" s="44"/>
      <c r="I67" s="44"/>
    </row>
    <row r="68" spans="1:9" s="196" customFormat="1" ht="39.950000000000003" customHeight="1" outlineLevel="2">
      <c r="A68" s="553" t="s">
        <v>2591</v>
      </c>
      <c r="B68" s="530" t="s">
        <v>2592</v>
      </c>
      <c r="C68" s="530" t="s">
        <v>2116</v>
      </c>
      <c r="D68" s="555" t="s">
        <v>2593</v>
      </c>
      <c r="E68" s="596" t="s">
        <v>2594</v>
      </c>
      <c r="F68" s="44"/>
      <c r="G68" s="44"/>
      <c r="H68" s="44"/>
      <c r="I68" s="44"/>
    </row>
    <row r="69" spans="1:9" s="196" customFormat="1" ht="39.950000000000003" customHeight="1" outlineLevel="2">
      <c r="A69" s="553" t="s">
        <v>1481</v>
      </c>
      <c r="B69" s="530" t="s">
        <v>2595</v>
      </c>
      <c r="C69" s="530" t="s">
        <v>2596</v>
      </c>
      <c r="D69" s="555" t="s">
        <v>2597</v>
      </c>
      <c r="E69" s="596" t="s">
        <v>2598</v>
      </c>
      <c r="F69" s="44"/>
      <c r="G69" s="44"/>
      <c r="H69" s="44"/>
      <c r="I69" s="44"/>
    </row>
    <row r="70" spans="1:9" s="196" customFormat="1" ht="49.5" customHeight="1" outlineLevel="2">
      <c r="A70" s="553" t="s">
        <v>1485</v>
      </c>
      <c r="B70" s="598" t="s">
        <v>2599</v>
      </c>
      <c r="C70" s="530" t="s">
        <v>2600</v>
      </c>
      <c r="D70" s="555" t="s">
        <v>2597</v>
      </c>
      <c r="E70" s="596" t="s">
        <v>2598</v>
      </c>
      <c r="F70" s="44"/>
      <c r="G70" s="44"/>
      <c r="H70" s="44"/>
      <c r="I70" s="44"/>
    </row>
    <row r="71" spans="1:9" s="196" customFormat="1" ht="82.5" customHeight="1" outlineLevel="2">
      <c r="A71" s="553" t="s">
        <v>1488</v>
      </c>
      <c r="B71" s="599" t="s">
        <v>2601</v>
      </c>
      <c r="C71" s="530" t="s">
        <v>2602</v>
      </c>
      <c r="D71" s="555" t="s">
        <v>2597</v>
      </c>
      <c r="E71" s="596" t="s">
        <v>2598</v>
      </c>
      <c r="F71" s="44"/>
      <c r="G71" s="44"/>
      <c r="H71" s="44"/>
      <c r="I71" s="44"/>
    </row>
    <row r="72" spans="1:9" s="196" customFormat="1" ht="57.95" customHeight="1" outlineLevel="2">
      <c r="A72" s="553" t="s">
        <v>2603</v>
      </c>
      <c r="B72" s="600" t="s">
        <v>2604</v>
      </c>
      <c r="C72" s="530" t="s">
        <v>2605</v>
      </c>
      <c r="D72" s="555" t="s">
        <v>2606</v>
      </c>
      <c r="E72" s="596" t="s">
        <v>2607</v>
      </c>
      <c r="F72" s="44"/>
      <c r="G72" s="44"/>
      <c r="H72" s="44"/>
      <c r="I72" s="44"/>
    </row>
    <row r="73" spans="1:9" s="196" customFormat="1" ht="49.5" customHeight="1" outlineLevel="2">
      <c r="A73" s="553" t="s">
        <v>2608</v>
      </c>
      <c r="B73" s="599" t="s">
        <v>2609</v>
      </c>
      <c r="C73" s="530" t="s">
        <v>2610</v>
      </c>
      <c r="D73" s="555" t="s">
        <v>2611</v>
      </c>
      <c r="E73" s="596" t="s">
        <v>2532</v>
      </c>
      <c r="F73" s="44"/>
      <c r="G73" s="44"/>
      <c r="H73" s="44"/>
      <c r="I73" s="44"/>
    </row>
    <row r="74" spans="1:9" ht="66.599999999999994" customHeight="1" outlineLevel="1" thickBot="1">
      <c r="A74" s="601" t="s">
        <v>2612</v>
      </c>
      <c r="B74" s="602" t="s">
        <v>2613</v>
      </c>
      <c r="C74" s="529"/>
      <c r="D74" s="529"/>
      <c r="E74" s="529"/>
      <c r="F74" s="95"/>
      <c r="G74" s="95"/>
      <c r="H74" s="95"/>
      <c r="I74" s="95"/>
    </row>
    <row r="75" spans="1:9" s="196" customFormat="1" ht="39.950000000000003" customHeight="1" outlineLevel="2">
      <c r="A75" s="566" t="s">
        <v>1418</v>
      </c>
      <c r="B75" s="530" t="s">
        <v>2614</v>
      </c>
      <c r="C75" s="530" t="s">
        <v>2569</v>
      </c>
      <c r="D75" s="555" t="s">
        <v>2615</v>
      </c>
      <c r="E75" s="596" t="s">
        <v>2616</v>
      </c>
      <c r="F75" s="44"/>
      <c r="G75" s="44"/>
      <c r="H75" s="44"/>
      <c r="I75" s="44"/>
    </row>
    <row r="76" spans="1:9" s="196" customFormat="1" ht="39.950000000000003" customHeight="1" outlineLevel="2">
      <c r="A76" s="566" t="s">
        <v>1407</v>
      </c>
      <c r="B76" s="530" t="s">
        <v>2617</v>
      </c>
      <c r="C76" s="530" t="s">
        <v>2569</v>
      </c>
      <c r="D76" s="555" t="s">
        <v>2531</v>
      </c>
      <c r="E76" s="596" t="s">
        <v>2532</v>
      </c>
      <c r="F76" s="44"/>
      <c r="G76" s="44"/>
      <c r="H76" s="44"/>
      <c r="I76" s="44"/>
    </row>
    <row r="77" spans="1:9" s="196" customFormat="1" ht="39.950000000000003" customHeight="1" outlineLevel="2">
      <c r="A77" s="566" t="s">
        <v>2618</v>
      </c>
      <c r="B77" s="530" t="s">
        <v>2619</v>
      </c>
      <c r="C77" s="555" t="s">
        <v>2620</v>
      </c>
      <c r="D77" s="555" t="s">
        <v>2621</v>
      </c>
      <c r="E77" s="596" t="s">
        <v>2622</v>
      </c>
      <c r="F77" s="44"/>
      <c r="G77" s="44"/>
      <c r="H77" s="44"/>
      <c r="I77" s="44"/>
    </row>
    <row r="78" spans="1:9" s="196" customFormat="1" ht="39.950000000000003" customHeight="1" outlineLevel="2">
      <c r="A78" s="566" t="s">
        <v>2623</v>
      </c>
      <c r="B78" s="530" t="s">
        <v>2624</v>
      </c>
      <c r="C78" s="530" t="s">
        <v>2569</v>
      </c>
      <c r="D78" s="555" t="s">
        <v>2625</v>
      </c>
      <c r="E78" s="596" t="s">
        <v>2535</v>
      </c>
      <c r="F78" s="44"/>
      <c r="G78" s="44"/>
      <c r="H78" s="44"/>
      <c r="I78" s="44"/>
    </row>
    <row r="79" spans="1:9" s="196" customFormat="1" ht="39.950000000000003" customHeight="1" outlineLevel="2">
      <c r="A79" s="566" t="s">
        <v>2626</v>
      </c>
      <c r="B79" s="530" t="s">
        <v>2627</v>
      </c>
      <c r="C79" s="530" t="s">
        <v>2569</v>
      </c>
      <c r="D79" s="555" t="s">
        <v>2628</v>
      </c>
      <c r="E79" s="596" t="s">
        <v>2539</v>
      </c>
      <c r="F79" s="44"/>
      <c r="G79" s="44"/>
      <c r="H79" s="44"/>
      <c r="I79" s="44"/>
    </row>
    <row r="80" spans="1:9" s="196" customFormat="1" ht="39.950000000000003" customHeight="1" outlineLevel="2">
      <c r="A80" s="566" t="s">
        <v>2629</v>
      </c>
      <c r="B80" s="530" t="s">
        <v>2630</v>
      </c>
      <c r="C80" s="530" t="s">
        <v>2569</v>
      </c>
      <c r="D80" s="555" t="s">
        <v>2631</v>
      </c>
      <c r="E80" s="596" t="s">
        <v>2539</v>
      </c>
      <c r="F80" s="44"/>
      <c r="G80" s="44"/>
      <c r="H80" s="44"/>
      <c r="I80" s="44"/>
    </row>
    <row r="81" spans="1:9" s="196" customFormat="1" ht="39.950000000000003" customHeight="1" outlineLevel="2">
      <c r="A81" s="566" t="s">
        <v>2632</v>
      </c>
      <c r="B81" s="530" t="s">
        <v>2633</v>
      </c>
      <c r="C81" s="530" t="s">
        <v>2569</v>
      </c>
      <c r="D81" s="555" t="s">
        <v>2546</v>
      </c>
      <c r="E81" s="596" t="s">
        <v>2547</v>
      </c>
      <c r="F81" s="44"/>
      <c r="G81" s="44"/>
      <c r="H81" s="44"/>
      <c r="I81" s="44"/>
    </row>
    <row r="82" spans="1:9" s="196" customFormat="1" ht="39.950000000000003" customHeight="1" outlineLevel="2">
      <c r="A82" s="566" t="s">
        <v>2634</v>
      </c>
      <c r="B82" s="530" t="s">
        <v>2635</v>
      </c>
      <c r="C82" s="530" t="s">
        <v>2569</v>
      </c>
      <c r="D82" s="555" t="s">
        <v>2550</v>
      </c>
      <c r="E82" s="596" t="s">
        <v>2551</v>
      </c>
      <c r="F82" s="44"/>
      <c r="G82" s="44"/>
      <c r="H82" s="44"/>
      <c r="I82" s="44"/>
    </row>
    <row r="83" spans="1:9" s="196" customFormat="1" ht="39.950000000000003" customHeight="1" outlineLevel="2">
      <c r="A83" s="566" t="s">
        <v>2636</v>
      </c>
      <c r="B83" s="530" t="s">
        <v>2637</v>
      </c>
      <c r="C83" s="530" t="s">
        <v>2569</v>
      </c>
      <c r="D83" s="555" t="s">
        <v>2638</v>
      </c>
      <c r="E83" s="596" t="s">
        <v>2554</v>
      </c>
      <c r="F83" s="44"/>
      <c r="G83" s="44"/>
      <c r="H83" s="44"/>
      <c r="I83" s="44"/>
    </row>
    <row r="84" spans="1:9" s="196" customFormat="1" ht="39.950000000000003" customHeight="1" outlineLevel="2">
      <c r="A84" s="566" t="s">
        <v>2639</v>
      </c>
      <c r="B84" s="530" t="s">
        <v>2640</v>
      </c>
      <c r="C84" s="530" t="s">
        <v>2569</v>
      </c>
      <c r="D84" s="555" t="s">
        <v>2641</v>
      </c>
      <c r="E84" s="596" t="s">
        <v>2547</v>
      </c>
      <c r="F84" s="44"/>
      <c r="G84" s="44"/>
      <c r="H84" s="44"/>
      <c r="I84" s="44"/>
    </row>
    <row r="85" spans="1:9" s="196" customFormat="1" ht="39.950000000000003" customHeight="1" outlineLevel="2">
      <c r="A85" s="566" t="s">
        <v>2642</v>
      </c>
      <c r="B85" s="530" t="s">
        <v>2643</v>
      </c>
      <c r="C85" s="530" t="s">
        <v>2569</v>
      </c>
      <c r="D85" s="555" t="s">
        <v>2644</v>
      </c>
      <c r="E85" s="596" t="s">
        <v>2547</v>
      </c>
      <c r="F85" s="44"/>
      <c r="G85" s="44"/>
      <c r="H85" s="44"/>
      <c r="I85" s="44"/>
    </row>
    <row r="86" spans="1:9" s="196" customFormat="1" ht="39.950000000000003" customHeight="1" outlineLevel="2">
      <c r="A86" s="566" t="s">
        <v>2645</v>
      </c>
      <c r="B86" s="530" t="s">
        <v>2646</v>
      </c>
      <c r="C86" s="530" t="s">
        <v>2569</v>
      </c>
      <c r="D86" s="555" t="s">
        <v>2559</v>
      </c>
      <c r="E86" s="596" t="s">
        <v>2554</v>
      </c>
      <c r="F86" s="44"/>
      <c r="G86" s="44"/>
      <c r="H86" s="44"/>
      <c r="I86" s="44"/>
    </row>
    <row r="87" spans="1:9" s="196" customFormat="1" ht="49.5" customHeight="1" outlineLevel="2">
      <c r="A87" s="566" t="s">
        <v>2608</v>
      </c>
      <c r="B87" s="603" t="s">
        <v>2609</v>
      </c>
      <c r="C87" s="530" t="s">
        <v>2569</v>
      </c>
      <c r="D87" s="555" t="s">
        <v>2611</v>
      </c>
      <c r="E87" s="596" t="s">
        <v>2532</v>
      </c>
      <c r="F87" s="44"/>
      <c r="G87" s="44"/>
      <c r="H87" s="44"/>
      <c r="I87" s="44"/>
    </row>
    <row r="88" spans="1:9" ht="57.75" hidden="1" customHeight="1" outlineLevel="1" collapsed="1" thickBot="1">
      <c r="A88" s="604" t="s">
        <v>2647</v>
      </c>
      <c r="B88" s="594" t="s">
        <v>3209</v>
      </c>
      <c r="C88" s="605" t="s">
        <v>3210</v>
      </c>
      <c r="D88" s="605"/>
      <c r="E88" s="605"/>
      <c r="F88" s="95"/>
      <c r="G88" s="95"/>
      <c r="H88" s="95"/>
      <c r="I88" s="95"/>
    </row>
    <row r="89" spans="1:9" s="196" customFormat="1" ht="39.950000000000003" hidden="1" customHeight="1" outlineLevel="2">
      <c r="A89" s="566" t="s">
        <v>1407</v>
      </c>
      <c r="B89" s="530" t="s">
        <v>2617</v>
      </c>
      <c r="C89" s="530" t="str">
        <f>[1]Provider!C12</f>
        <v>MCDID = 9 digits.</v>
      </c>
      <c r="D89" s="555" t="s">
        <v>2531</v>
      </c>
      <c r="E89" s="596" t="s">
        <v>2532</v>
      </c>
      <c r="F89" s="44"/>
      <c r="G89" s="44"/>
      <c r="H89" s="44"/>
      <c r="I89" s="44"/>
    </row>
    <row r="90" spans="1:9" s="196" customFormat="1" ht="50.85" hidden="1" customHeight="1" outlineLevel="2">
      <c r="A90" s="566" t="s">
        <v>1494</v>
      </c>
      <c r="B90" s="530" t="s">
        <v>2649</v>
      </c>
      <c r="C90" s="530" t="s">
        <v>2650</v>
      </c>
      <c r="D90" s="555" t="s">
        <v>2651</v>
      </c>
      <c r="E90" s="596" t="s">
        <v>2652</v>
      </c>
      <c r="F90" s="44"/>
      <c r="G90" s="44"/>
      <c r="H90" s="44"/>
      <c r="I90" s="44"/>
    </row>
    <row r="91" spans="1:9" s="196" customFormat="1" ht="39.950000000000003" hidden="1" customHeight="1" outlineLevel="2">
      <c r="A91" s="566" t="s">
        <v>2653</v>
      </c>
      <c r="B91" s="530" t="s">
        <v>2654</v>
      </c>
      <c r="C91" s="530" t="s">
        <v>2655</v>
      </c>
      <c r="D91" s="555" t="s">
        <v>2656</v>
      </c>
      <c r="E91" s="555" t="s">
        <v>2622</v>
      </c>
      <c r="F91" s="44"/>
      <c r="G91" s="44"/>
      <c r="H91" s="44"/>
      <c r="I91" s="44"/>
    </row>
    <row r="92" spans="1:9" s="196" customFormat="1" ht="49.5" hidden="1" customHeight="1" outlineLevel="2">
      <c r="A92" s="566" t="s">
        <v>2608</v>
      </c>
      <c r="B92" s="530" t="s">
        <v>2609</v>
      </c>
      <c r="C92" s="530" t="s">
        <v>2610</v>
      </c>
      <c r="D92" s="555" t="s">
        <v>2611</v>
      </c>
      <c r="E92" s="596" t="s">
        <v>2532</v>
      </c>
      <c r="F92" s="44"/>
      <c r="G92" s="44"/>
      <c r="H92" s="44"/>
      <c r="I92" s="44"/>
    </row>
    <row r="93" spans="1:9" s="196" customFormat="1" ht="39.950000000000003" hidden="1" customHeight="1" outlineLevel="2">
      <c r="A93" s="566" t="s">
        <v>1418</v>
      </c>
      <c r="B93" s="530" t="s">
        <v>2657</v>
      </c>
      <c r="C93" s="530" t="s">
        <v>2615</v>
      </c>
      <c r="D93" s="555" t="s">
        <v>2615</v>
      </c>
      <c r="E93" s="596" t="s">
        <v>2616</v>
      </c>
      <c r="F93" s="44"/>
      <c r="G93" s="44"/>
      <c r="H93" s="44"/>
      <c r="I93" s="44"/>
    </row>
    <row r="94" spans="1:9" s="196" customFormat="1" ht="74.25" hidden="1" customHeight="1" outlineLevel="2">
      <c r="A94" s="566" t="s">
        <v>1505</v>
      </c>
      <c r="B94" s="530" t="s">
        <v>2658</v>
      </c>
      <c r="C94" s="530" t="s">
        <v>2569</v>
      </c>
      <c r="D94" s="555" t="s">
        <v>2529</v>
      </c>
      <c r="E94" s="596" t="s">
        <v>2659</v>
      </c>
      <c r="F94" s="44"/>
      <c r="G94" s="44"/>
      <c r="H94" s="44"/>
      <c r="I94" s="44"/>
    </row>
    <row r="95" spans="1:9" ht="30" customHeight="1" thickBot="1">
      <c r="A95" s="544" t="s">
        <v>2660</v>
      </c>
      <c r="B95" s="974" t="s">
        <v>2661</v>
      </c>
      <c r="C95" s="974"/>
      <c r="D95" s="974"/>
      <c r="E95" s="974"/>
      <c r="F95" s="95"/>
      <c r="G95" s="95"/>
      <c r="H95" s="95"/>
      <c r="I95" s="95"/>
    </row>
    <row r="96" spans="1:9" ht="18" outlineLevel="1">
      <c r="A96" s="608" t="s">
        <v>1402</v>
      </c>
      <c r="B96" s="609" t="s">
        <v>234</v>
      </c>
      <c r="C96" s="610" t="s">
        <v>1403</v>
      </c>
      <c r="D96" s="609" t="s">
        <v>2523</v>
      </c>
      <c r="E96" s="609" t="s">
        <v>2662</v>
      </c>
      <c r="F96" s="95"/>
      <c r="G96" s="95"/>
      <c r="H96" s="95"/>
      <c r="I96" s="95"/>
    </row>
    <row r="97" spans="1:9" ht="103.5" customHeight="1" outlineLevel="1" thickBot="1">
      <c r="A97" s="398" t="s">
        <v>2663</v>
      </c>
      <c r="B97" s="549" t="s">
        <v>3211</v>
      </c>
      <c r="C97" s="611"/>
      <c r="D97" s="611"/>
      <c r="E97" s="611"/>
      <c r="F97" s="95"/>
      <c r="G97" s="95"/>
      <c r="H97" s="95"/>
      <c r="I97" s="95"/>
    </row>
    <row r="98" spans="1:9" s="196" customFormat="1" ht="39.950000000000003" customHeight="1" outlineLevel="2">
      <c r="A98" s="553" t="s">
        <v>1407</v>
      </c>
      <c r="B98" s="530" t="s">
        <v>2617</v>
      </c>
      <c r="C98" s="530" t="str">
        <f>[1]Provider!C12</f>
        <v>MCDID = 9 digits.</v>
      </c>
      <c r="D98" s="555" t="s">
        <v>2531</v>
      </c>
      <c r="E98" s="596" t="s">
        <v>2532</v>
      </c>
      <c r="F98" s="44"/>
      <c r="G98" s="44"/>
      <c r="H98" s="44"/>
      <c r="I98" s="44"/>
    </row>
    <row r="99" spans="1:9" s="196" customFormat="1" ht="49.5" customHeight="1" outlineLevel="2">
      <c r="A99" s="553" t="s">
        <v>1620</v>
      </c>
      <c r="B99" s="530" t="s">
        <v>2665</v>
      </c>
      <c r="C99" s="530" t="s">
        <v>2666</v>
      </c>
      <c r="D99" s="555" t="s">
        <v>2667</v>
      </c>
      <c r="E99" s="596" t="s">
        <v>2532</v>
      </c>
      <c r="F99" s="44"/>
      <c r="G99" s="44"/>
      <c r="H99" s="44"/>
      <c r="I99" s="44"/>
    </row>
    <row r="100" spans="1:9" s="196" customFormat="1" ht="39.950000000000003" customHeight="1" outlineLevel="2">
      <c r="A100" s="553" t="s">
        <v>1538</v>
      </c>
      <c r="B100" s="530" t="s">
        <v>1539</v>
      </c>
      <c r="C100" s="530" t="s">
        <v>2668</v>
      </c>
      <c r="D100" s="555" t="s">
        <v>2669</v>
      </c>
      <c r="E100" s="596" t="s">
        <v>2547</v>
      </c>
      <c r="F100" s="44"/>
      <c r="G100" s="44"/>
      <c r="H100" s="44"/>
      <c r="I100" s="44"/>
    </row>
    <row r="101" spans="1:9" s="196" customFormat="1" ht="39.950000000000003" customHeight="1" outlineLevel="2">
      <c r="A101" s="553" t="s">
        <v>1927</v>
      </c>
      <c r="B101" s="530" t="s">
        <v>2670</v>
      </c>
      <c r="C101" s="530" t="s">
        <v>2671</v>
      </c>
      <c r="D101" s="555" t="s">
        <v>2672</v>
      </c>
      <c r="E101" s="596" t="s">
        <v>2673</v>
      </c>
      <c r="F101" s="44"/>
      <c r="G101" s="44"/>
      <c r="H101" s="44"/>
      <c r="I101" s="44"/>
    </row>
    <row r="102" spans="1:9" s="196" customFormat="1" ht="39.950000000000003" customHeight="1" outlineLevel="2">
      <c r="A102" s="553" t="s">
        <v>1546</v>
      </c>
      <c r="B102" s="530" t="s">
        <v>1547</v>
      </c>
      <c r="C102" s="530" t="s">
        <v>2674</v>
      </c>
      <c r="D102" s="555" t="s">
        <v>2675</v>
      </c>
      <c r="E102" s="596" t="s">
        <v>2547</v>
      </c>
      <c r="F102" s="44"/>
      <c r="G102" s="44"/>
      <c r="H102" s="44"/>
      <c r="I102" s="44"/>
    </row>
    <row r="103" spans="1:9" s="196" customFormat="1" ht="39.950000000000003" customHeight="1" outlineLevel="2">
      <c r="A103" s="553" t="s">
        <v>2676</v>
      </c>
      <c r="B103" s="530" t="s">
        <v>2677</v>
      </c>
      <c r="C103" s="530" t="s">
        <v>2678</v>
      </c>
      <c r="D103" s="555" t="s">
        <v>2679</v>
      </c>
      <c r="E103" s="596" t="s">
        <v>2680</v>
      </c>
      <c r="F103" s="44"/>
      <c r="G103" s="44"/>
      <c r="H103" s="44"/>
      <c r="I103" s="44"/>
    </row>
    <row r="104" spans="1:9" s="196" customFormat="1" ht="60" customHeight="1" outlineLevel="2">
      <c r="A104" s="553" t="s">
        <v>2681</v>
      </c>
      <c r="B104" s="530" t="s">
        <v>2682</v>
      </c>
      <c r="C104" s="530" t="s">
        <v>2569</v>
      </c>
      <c r="D104" s="555" t="s">
        <v>2584</v>
      </c>
      <c r="E104" s="596" t="s">
        <v>2554</v>
      </c>
      <c r="F104" s="44"/>
      <c r="G104" s="44"/>
      <c r="H104" s="44"/>
      <c r="I104" s="44"/>
    </row>
    <row r="105" spans="1:9" s="196" customFormat="1" ht="39.950000000000003" customHeight="1" outlineLevel="2">
      <c r="A105" s="553" t="s">
        <v>2683</v>
      </c>
      <c r="B105" s="530" t="s">
        <v>2684</v>
      </c>
      <c r="C105" s="530" t="s">
        <v>2685</v>
      </c>
      <c r="D105" s="555" t="s">
        <v>2686</v>
      </c>
      <c r="E105" s="596" t="s">
        <v>2687</v>
      </c>
      <c r="F105" s="44"/>
      <c r="G105" s="44"/>
      <c r="H105" s="44"/>
      <c r="I105" s="44"/>
    </row>
    <row r="106" spans="1:9" s="196" customFormat="1" ht="39.950000000000003" customHeight="1" outlineLevel="2">
      <c r="A106" s="553" t="s">
        <v>1549</v>
      </c>
      <c r="B106" s="530" t="s">
        <v>2688</v>
      </c>
      <c r="C106" s="530" t="s">
        <v>1518</v>
      </c>
      <c r="D106" s="555" t="s">
        <v>1518</v>
      </c>
      <c r="E106" s="596" t="s">
        <v>2532</v>
      </c>
      <c r="F106" s="44"/>
      <c r="G106" s="44"/>
      <c r="H106" s="44"/>
      <c r="I106" s="44"/>
    </row>
    <row r="107" spans="1:9" s="196" customFormat="1" ht="47.25" customHeight="1" outlineLevel="2">
      <c r="A107" s="553" t="s">
        <v>1612</v>
      </c>
      <c r="B107" s="530" t="s">
        <v>2689</v>
      </c>
      <c r="C107" s="530" t="s">
        <v>3212</v>
      </c>
      <c r="D107" s="555" t="s">
        <v>3212</v>
      </c>
      <c r="E107" s="596" t="s">
        <v>2532</v>
      </c>
      <c r="F107" s="44"/>
      <c r="G107" s="44"/>
      <c r="H107" s="44"/>
      <c r="I107" s="44"/>
    </row>
    <row r="108" spans="1:9" s="196" customFormat="1" ht="45" customHeight="1" outlineLevel="2">
      <c r="A108" s="553" t="s">
        <v>1551</v>
      </c>
      <c r="B108" s="530" t="s">
        <v>2692</v>
      </c>
      <c r="C108" s="530" t="s">
        <v>1518</v>
      </c>
      <c r="D108" s="555" t="s">
        <v>1518</v>
      </c>
      <c r="E108" s="596" t="s">
        <v>2532</v>
      </c>
      <c r="F108" s="44"/>
      <c r="G108" s="44"/>
      <c r="H108" s="44"/>
      <c r="I108" s="44"/>
    </row>
    <row r="109" spans="1:9" s="196" customFormat="1" ht="39.950000000000003" customHeight="1" outlineLevel="2">
      <c r="A109" s="553" t="s">
        <v>1553</v>
      </c>
      <c r="B109" s="530" t="s">
        <v>2695</v>
      </c>
      <c r="C109" s="530" t="s">
        <v>2696</v>
      </c>
      <c r="D109" s="555" t="s">
        <v>2697</v>
      </c>
      <c r="E109" s="596" t="s">
        <v>2698</v>
      </c>
      <c r="F109" s="44"/>
      <c r="G109" s="44"/>
      <c r="H109" s="44"/>
      <c r="I109" s="44"/>
    </row>
    <row r="110" spans="1:9" ht="41.25" customHeight="1" outlineLevel="1" thickBot="1">
      <c r="A110" s="565" t="s">
        <v>2699</v>
      </c>
      <c r="B110" s="549" t="s">
        <v>2700</v>
      </c>
      <c r="C110" s="611"/>
      <c r="D110" s="612"/>
      <c r="E110" s="612"/>
      <c r="F110" s="95"/>
      <c r="G110" s="95"/>
      <c r="H110" s="95"/>
      <c r="I110" s="95"/>
    </row>
    <row r="111" spans="1:9" s="196" customFormat="1" ht="39.950000000000003" customHeight="1" outlineLevel="2">
      <c r="A111" s="566" t="s">
        <v>2701</v>
      </c>
      <c r="B111" s="557" t="s">
        <v>2702</v>
      </c>
      <c r="C111" s="530" t="s">
        <v>2569</v>
      </c>
      <c r="D111" s="555" t="s">
        <v>2703</v>
      </c>
      <c r="E111" s="596" t="s">
        <v>2704</v>
      </c>
      <c r="F111" s="44"/>
      <c r="G111" s="44"/>
      <c r="H111" s="44"/>
      <c r="I111" s="44"/>
    </row>
    <row r="112" spans="1:9" s="196" customFormat="1" ht="39.950000000000003" customHeight="1" outlineLevel="2">
      <c r="A112" s="566" t="s">
        <v>1609</v>
      </c>
      <c r="B112" s="530" t="s">
        <v>1610</v>
      </c>
      <c r="C112" s="530" t="s">
        <v>2569</v>
      </c>
      <c r="D112" s="555" t="s">
        <v>2705</v>
      </c>
      <c r="E112" s="596" t="s">
        <v>2562</v>
      </c>
      <c r="F112" s="44"/>
      <c r="G112" s="44"/>
      <c r="H112" s="44"/>
      <c r="I112" s="44"/>
    </row>
    <row r="113" spans="1:9" s="196" customFormat="1" ht="39.950000000000003" customHeight="1" outlineLevel="2">
      <c r="A113" s="566" t="s">
        <v>2706</v>
      </c>
      <c r="B113" s="530" t="s">
        <v>1587</v>
      </c>
      <c r="C113" s="530" t="s">
        <v>2707</v>
      </c>
      <c r="D113" s="555" t="s">
        <v>2708</v>
      </c>
      <c r="E113" s="596" t="s">
        <v>2709</v>
      </c>
      <c r="F113" s="44"/>
      <c r="G113" s="44"/>
      <c r="H113" s="44"/>
      <c r="I113" s="44"/>
    </row>
    <row r="114" spans="1:9" s="196" customFormat="1" ht="39.950000000000003" customHeight="1" outlineLevel="2">
      <c r="A114" s="566" t="s">
        <v>2710</v>
      </c>
      <c r="B114" s="530" t="s">
        <v>1591</v>
      </c>
      <c r="C114" s="530" t="s">
        <v>2711</v>
      </c>
      <c r="D114" s="555" t="s">
        <v>2712</v>
      </c>
      <c r="E114" s="596" t="s">
        <v>2607</v>
      </c>
      <c r="F114" s="44"/>
      <c r="G114" s="44"/>
      <c r="H114" s="44"/>
      <c r="I114" s="44"/>
    </row>
    <row r="115" spans="1:9" s="196" customFormat="1" ht="39.950000000000003" customHeight="1" outlineLevel="2">
      <c r="A115" s="566" t="s">
        <v>2713</v>
      </c>
      <c r="B115" s="530" t="s">
        <v>1595</v>
      </c>
      <c r="C115" s="530" t="s">
        <v>2714</v>
      </c>
      <c r="D115" s="555" t="s">
        <v>2715</v>
      </c>
      <c r="E115" s="596" t="s">
        <v>2607</v>
      </c>
      <c r="F115" s="44"/>
      <c r="G115" s="44"/>
      <c r="H115" s="44"/>
      <c r="I115" s="44"/>
    </row>
    <row r="116" spans="1:9" s="196" customFormat="1" ht="39.950000000000003" customHeight="1" outlineLevel="2">
      <c r="A116" s="566" t="s">
        <v>2716</v>
      </c>
      <c r="B116" s="530" t="s">
        <v>1562</v>
      </c>
      <c r="C116" s="530" t="s">
        <v>2717</v>
      </c>
      <c r="D116" s="555" t="s">
        <v>2597</v>
      </c>
      <c r="E116" s="596" t="s">
        <v>2598</v>
      </c>
      <c r="F116" s="44"/>
      <c r="G116" s="44"/>
      <c r="H116" s="44"/>
      <c r="I116" s="44"/>
    </row>
    <row r="117" spans="1:9" s="196" customFormat="1" ht="39.950000000000003" customHeight="1" outlineLevel="2">
      <c r="A117" s="566" t="s">
        <v>2718</v>
      </c>
      <c r="B117" s="530" t="s">
        <v>2719</v>
      </c>
      <c r="C117" s="558" t="s">
        <v>79</v>
      </c>
      <c r="D117" s="555" t="s">
        <v>2705</v>
      </c>
      <c r="E117" s="596" t="s">
        <v>2562</v>
      </c>
      <c r="F117" s="44"/>
      <c r="G117" s="44"/>
      <c r="H117" s="44"/>
      <c r="I117" s="44"/>
    </row>
    <row r="118" spans="1:9" s="196" customFormat="1" ht="39.950000000000003" customHeight="1" outlineLevel="2">
      <c r="A118" s="566" t="s">
        <v>2720</v>
      </c>
      <c r="B118" s="530" t="s">
        <v>2721</v>
      </c>
      <c r="C118" s="558" t="s">
        <v>2569</v>
      </c>
      <c r="D118" s="555" t="s">
        <v>2722</v>
      </c>
      <c r="E118" s="596" t="s">
        <v>2551</v>
      </c>
      <c r="F118" s="44"/>
      <c r="G118" s="44"/>
      <c r="H118" s="44"/>
      <c r="I118" s="44"/>
    </row>
    <row r="119" spans="1:9" s="196" customFormat="1" ht="39.950000000000003" customHeight="1" outlineLevel="2">
      <c r="A119" s="566" t="s">
        <v>2723</v>
      </c>
      <c r="B119" s="530" t="s">
        <v>2724</v>
      </c>
      <c r="C119" s="558" t="s">
        <v>2725</v>
      </c>
      <c r="D119" s="555" t="s">
        <v>2593</v>
      </c>
      <c r="E119" s="596" t="s">
        <v>2594</v>
      </c>
      <c r="F119" s="44"/>
      <c r="G119" s="44"/>
      <c r="H119" s="44"/>
      <c r="I119" s="44"/>
    </row>
    <row r="120" spans="1:9" s="196" customFormat="1" ht="49.5" customHeight="1" outlineLevel="2">
      <c r="A120" s="566" t="s">
        <v>2726</v>
      </c>
      <c r="B120" s="530" t="s">
        <v>2727</v>
      </c>
      <c r="C120" s="530" t="s">
        <v>2569</v>
      </c>
      <c r="D120" s="555" t="s">
        <v>2728</v>
      </c>
      <c r="E120" s="596" t="s">
        <v>2680</v>
      </c>
      <c r="F120" s="44"/>
      <c r="G120" s="44"/>
      <c r="H120" s="44"/>
      <c r="I120" s="44"/>
    </row>
    <row r="121" spans="1:9" s="196" customFormat="1" ht="39.950000000000003" customHeight="1" outlineLevel="2">
      <c r="A121" s="566" t="s">
        <v>2018</v>
      </c>
      <c r="B121" s="530" t="s">
        <v>2729</v>
      </c>
      <c r="C121" s="530" t="s">
        <v>2569</v>
      </c>
      <c r="D121" s="555" t="s">
        <v>2730</v>
      </c>
      <c r="E121" s="596" t="s">
        <v>2731</v>
      </c>
      <c r="F121" s="44"/>
      <c r="G121" s="44"/>
      <c r="H121" s="44"/>
      <c r="I121" s="44"/>
    </row>
    <row r="122" spans="1:9" s="196" customFormat="1" ht="39.950000000000003" customHeight="1" outlineLevel="2">
      <c r="A122" s="566" t="s">
        <v>2021</v>
      </c>
      <c r="B122" s="530" t="s">
        <v>1739</v>
      </c>
      <c r="C122" s="530" t="s">
        <v>2569</v>
      </c>
      <c r="D122" s="555" t="s">
        <v>2732</v>
      </c>
      <c r="E122" s="596" t="s">
        <v>2547</v>
      </c>
      <c r="F122" s="44"/>
      <c r="G122" s="44"/>
      <c r="H122" s="44"/>
      <c r="I122" s="44"/>
    </row>
    <row r="123" spans="1:9" s="196" customFormat="1" ht="39.950000000000003" customHeight="1" outlineLevel="2">
      <c r="A123" s="566" t="s">
        <v>2023</v>
      </c>
      <c r="B123" s="530" t="s">
        <v>1742</v>
      </c>
      <c r="C123" s="530" t="s">
        <v>2569</v>
      </c>
      <c r="D123" s="555" t="s">
        <v>2733</v>
      </c>
      <c r="E123" s="596" t="s">
        <v>2547</v>
      </c>
      <c r="F123" s="44"/>
      <c r="G123" s="44"/>
      <c r="H123" s="44"/>
      <c r="I123" s="44"/>
    </row>
    <row r="124" spans="1:9" s="196" customFormat="1" ht="39.950000000000003" customHeight="1" outlineLevel="2">
      <c r="A124" s="566" t="s">
        <v>2025</v>
      </c>
      <c r="B124" s="530" t="s">
        <v>2734</v>
      </c>
      <c r="C124" s="530" t="s">
        <v>2569</v>
      </c>
      <c r="D124" s="555" t="s">
        <v>2735</v>
      </c>
      <c r="E124" s="596" t="s">
        <v>2731</v>
      </c>
      <c r="F124" s="44"/>
      <c r="G124" s="44"/>
      <c r="H124" s="44"/>
      <c r="I124" s="44"/>
    </row>
    <row r="125" spans="1:9" s="196" customFormat="1" ht="39.950000000000003" customHeight="1" outlineLevel="2">
      <c r="A125" s="566" t="s">
        <v>2027</v>
      </c>
      <c r="B125" s="530" t="s">
        <v>1748</v>
      </c>
      <c r="C125" s="530" t="s">
        <v>2569</v>
      </c>
      <c r="D125" s="555" t="s">
        <v>2736</v>
      </c>
      <c r="E125" s="596" t="s">
        <v>2532</v>
      </c>
      <c r="F125" s="44"/>
      <c r="G125" s="44"/>
      <c r="H125" s="44"/>
      <c r="I125" s="44"/>
    </row>
    <row r="126" spans="1:9" s="196" customFormat="1" ht="49.5" customHeight="1" outlineLevel="2">
      <c r="A126" s="566" t="s">
        <v>2030</v>
      </c>
      <c r="B126" s="530" t="s">
        <v>1752</v>
      </c>
      <c r="C126" s="530" t="s">
        <v>2569</v>
      </c>
      <c r="D126" s="555" t="s">
        <v>2705</v>
      </c>
      <c r="E126" s="596" t="s">
        <v>2562</v>
      </c>
      <c r="F126" s="44"/>
      <c r="G126" s="44"/>
      <c r="H126" s="44"/>
      <c r="I126" s="44"/>
    </row>
    <row r="127" spans="1:9" s="196" customFormat="1" ht="39.950000000000003" customHeight="1" outlineLevel="2">
      <c r="A127" s="566" t="s">
        <v>2032</v>
      </c>
      <c r="B127" s="530" t="s">
        <v>1755</v>
      </c>
      <c r="C127" s="530" t="s">
        <v>2569</v>
      </c>
      <c r="D127" s="555" t="s">
        <v>2737</v>
      </c>
      <c r="E127" s="596" t="s">
        <v>2535</v>
      </c>
      <c r="F127" s="44"/>
      <c r="G127" s="44"/>
      <c r="H127" s="44"/>
      <c r="I127" s="44"/>
    </row>
    <row r="128" spans="1:9" s="196" customFormat="1" ht="39.950000000000003" customHeight="1" outlineLevel="2">
      <c r="A128" s="566" t="s">
        <v>2034</v>
      </c>
      <c r="B128" s="530" t="s">
        <v>1758</v>
      </c>
      <c r="C128" s="530" t="s">
        <v>2569</v>
      </c>
      <c r="D128" s="555" t="s">
        <v>2738</v>
      </c>
      <c r="E128" s="596" t="s">
        <v>2535</v>
      </c>
      <c r="F128" s="44"/>
      <c r="G128" s="44"/>
      <c r="H128" s="44"/>
      <c r="I128" s="44"/>
    </row>
    <row r="129" spans="1:9" s="196" customFormat="1" ht="39.950000000000003" customHeight="1" outlineLevel="2">
      <c r="A129" s="566" t="s">
        <v>2036</v>
      </c>
      <c r="B129" s="530" t="s">
        <v>1761</v>
      </c>
      <c r="C129" s="530" t="s">
        <v>2569</v>
      </c>
      <c r="D129" s="555" t="s">
        <v>2546</v>
      </c>
      <c r="E129" s="596" t="s">
        <v>2547</v>
      </c>
      <c r="F129" s="44"/>
      <c r="G129" s="44"/>
      <c r="H129" s="44"/>
      <c r="I129" s="44"/>
    </row>
    <row r="130" spans="1:9" s="196" customFormat="1" ht="39.950000000000003" customHeight="1" outlineLevel="2">
      <c r="A130" s="566" t="s">
        <v>2038</v>
      </c>
      <c r="B130" s="530" t="s">
        <v>2739</v>
      </c>
      <c r="C130" s="530" t="s">
        <v>2569</v>
      </c>
      <c r="D130" s="555" t="s">
        <v>2550</v>
      </c>
      <c r="E130" s="596" t="s">
        <v>2551</v>
      </c>
      <c r="F130" s="44"/>
      <c r="G130" s="44"/>
      <c r="H130" s="44"/>
      <c r="I130" s="44"/>
    </row>
    <row r="131" spans="1:9" s="196" customFormat="1" ht="39.950000000000003" customHeight="1" outlineLevel="2">
      <c r="A131" s="566" t="s">
        <v>2040</v>
      </c>
      <c r="B131" s="530" t="s">
        <v>2740</v>
      </c>
      <c r="C131" s="530" t="s">
        <v>2569</v>
      </c>
      <c r="D131" s="555" t="s">
        <v>2638</v>
      </c>
      <c r="E131" s="596" t="s">
        <v>2554</v>
      </c>
      <c r="F131" s="44"/>
      <c r="G131" s="44"/>
      <c r="H131" s="44"/>
      <c r="I131" s="44"/>
    </row>
    <row r="132" spans="1:9" s="196" customFormat="1" ht="49.5" customHeight="1" outlineLevel="2">
      <c r="A132" s="566" t="s">
        <v>2608</v>
      </c>
      <c r="B132" s="603" t="s">
        <v>2609</v>
      </c>
      <c r="C132" s="530" t="s">
        <v>2610</v>
      </c>
      <c r="D132" s="555" t="s">
        <v>2611</v>
      </c>
      <c r="E132" s="596" t="s">
        <v>2532</v>
      </c>
      <c r="F132" s="44"/>
      <c r="G132" s="44"/>
      <c r="H132" s="44"/>
      <c r="I132" s="44"/>
    </row>
    <row r="133" spans="1:9" s="196" customFormat="1" ht="39.950000000000003" customHeight="1" outlineLevel="2">
      <c r="A133" s="553" t="s">
        <v>1929</v>
      </c>
      <c r="B133" s="530" t="s">
        <v>2688</v>
      </c>
      <c r="C133" s="530" t="s">
        <v>2569</v>
      </c>
      <c r="D133" s="555" t="s">
        <v>2741</v>
      </c>
      <c r="E133" s="596" t="s">
        <v>2742</v>
      </c>
      <c r="F133" s="44"/>
      <c r="G133" s="44"/>
      <c r="H133" s="44"/>
      <c r="I133" s="44"/>
    </row>
    <row r="134" spans="1:9" ht="65.099999999999994" customHeight="1" outlineLevel="1" thickBot="1">
      <c r="A134" s="565" t="s">
        <v>2743</v>
      </c>
      <c r="B134" s="549" t="s">
        <v>2744</v>
      </c>
      <c r="C134" s="550"/>
      <c r="D134" s="611"/>
      <c r="E134" s="611"/>
      <c r="F134" s="95"/>
      <c r="G134" s="95"/>
      <c r="H134" s="95"/>
      <c r="I134" s="95"/>
    </row>
    <row r="135" spans="1:9" s="196" customFormat="1" ht="49.5" customHeight="1" outlineLevel="2">
      <c r="A135" s="566" t="s">
        <v>1620</v>
      </c>
      <c r="B135" s="530" t="s">
        <v>2665</v>
      </c>
      <c r="C135" s="530" t="s">
        <v>2569</v>
      </c>
      <c r="D135" s="555" t="s">
        <v>2667</v>
      </c>
      <c r="E135" s="596" t="s">
        <v>2532</v>
      </c>
      <c r="F135" s="44"/>
      <c r="G135" s="44"/>
      <c r="H135" s="44"/>
      <c r="I135" s="44"/>
    </row>
    <row r="136" spans="1:9" s="196" customFormat="1" ht="39.950000000000003" customHeight="1" outlineLevel="2">
      <c r="A136" s="566" t="s">
        <v>1707</v>
      </c>
      <c r="B136" s="530" t="s">
        <v>1708</v>
      </c>
      <c r="C136" s="530" t="s">
        <v>2569</v>
      </c>
      <c r="D136" s="555" t="s">
        <v>2745</v>
      </c>
      <c r="E136" s="596" t="s">
        <v>2547</v>
      </c>
      <c r="F136" s="44"/>
      <c r="G136" s="44"/>
      <c r="H136" s="44"/>
      <c r="I136" s="44"/>
    </row>
    <row r="137" spans="1:9" s="196" customFormat="1" ht="39.950000000000003" customHeight="1" outlineLevel="2">
      <c r="A137" s="566" t="s">
        <v>1710</v>
      </c>
      <c r="B137" s="530" t="s">
        <v>1711</v>
      </c>
      <c r="C137" s="530" t="s">
        <v>2569</v>
      </c>
      <c r="D137" s="555" t="s">
        <v>2746</v>
      </c>
      <c r="E137" s="596" t="s">
        <v>2547</v>
      </c>
      <c r="F137" s="44"/>
      <c r="G137" s="44"/>
      <c r="H137" s="44"/>
      <c r="I137" s="44"/>
    </row>
    <row r="138" spans="1:9" s="196" customFormat="1" ht="39.950000000000003" customHeight="1" outlineLevel="2">
      <c r="A138" s="566" t="s">
        <v>1713</v>
      </c>
      <c r="B138" s="530" t="s">
        <v>1714</v>
      </c>
      <c r="C138" s="530" t="s">
        <v>2569</v>
      </c>
      <c r="D138" s="596" t="s">
        <v>2747</v>
      </c>
      <c r="E138" s="596" t="s">
        <v>2748</v>
      </c>
      <c r="F138" s="44"/>
      <c r="G138" s="44"/>
      <c r="H138" s="44"/>
      <c r="I138" s="44"/>
    </row>
    <row r="139" spans="1:9" s="196" customFormat="1" ht="39.950000000000003" customHeight="1" outlineLevel="2">
      <c r="A139" s="566" t="s">
        <v>1717</v>
      </c>
      <c r="B139" s="530" t="s">
        <v>2749</v>
      </c>
      <c r="C139" s="530" t="s">
        <v>2569</v>
      </c>
      <c r="D139" s="555" t="s">
        <v>2750</v>
      </c>
      <c r="E139" s="596" t="s">
        <v>2751</v>
      </c>
      <c r="F139" s="44"/>
      <c r="G139" s="44"/>
      <c r="H139" s="44"/>
      <c r="I139" s="44"/>
    </row>
    <row r="140" spans="1:9" s="196" customFormat="1" ht="39.950000000000003" customHeight="1" outlineLevel="2">
      <c r="A140" s="566" t="s">
        <v>1722</v>
      </c>
      <c r="B140" s="530" t="s">
        <v>2752</v>
      </c>
      <c r="C140" s="530" t="s">
        <v>2569</v>
      </c>
      <c r="D140" s="555" t="s">
        <v>2597</v>
      </c>
      <c r="E140" s="596" t="s">
        <v>2598</v>
      </c>
      <c r="F140" s="44"/>
      <c r="G140" s="44"/>
      <c r="H140" s="44"/>
      <c r="I140" s="44"/>
    </row>
    <row r="141" spans="1:9" s="196" customFormat="1" ht="39.950000000000003" customHeight="1" outlineLevel="2">
      <c r="A141" s="566" t="s">
        <v>1726</v>
      </c>
      <c r="B141" s="530" t="s">
        <v>2753</v>
      </c>
      <c r="C141" s="530" t="s">
        <v>2569</v>
      </c>
      <c r="D141" s="555" t="s">
        <v>2597</v>
      </c>
      <c r="E141" s="596" t="s">
        <v>2598</v>
      </c>
      <c r="F141" s="44"/>
      <c r="G141" s="44"/>
      <c r="H141" s="44"/>
      <c r="I141" s="44"/>
    </row>
    <row r="142" spans="1:9" s="196" customFormat="1" ht="57" customHeight="1" outlineLevel="2">
      <c r="A142" s="566" t="s">
        <v>1729</v>
      </c>
      <c r="B142" s="530" t="s">
        <v>2754</v>
      </c>
      <c r="C142" s="530" t="s">
        <v>2569</v>
      </c>
      <c r="D142" s="555" t="s">
        <v>2755</v>
      </c>
      <c r="E142" s="596" t="s">
        <v>2547</v>
      </c>
      <c r="F142" s="44"/>
      <c r="G142" s="44"/>
      <c r="H142" s="44"/>
      <c r="I142" s="44"/>
    </row>
    <row r="143" spans="1:9" s="196" customFormat="1" ht="49.5" customHeight="1" outlineLevel="2">
      <c r="A143" s="566" t="s">
        <v>2608</v>
      </c>
      <c r="B143" s="603" t="s">
        <v>2609</v>
      </c>
      <c r="C143" s="530" t="s">
        <v>2569</v>
      </c>
      <c r="D143" s="555" t="s">
        <v>2611</v>
      </c>
      <c r="E143" s="596" t="s">
        <v>2532</v>
      </c>
      <c r="F143" s="44"/>
      <c r="G143" s="44"/>
      <c r="H143" s="44"/>
      <c r="I143" s="44"/>
    </row>
    <row r="144" spans="1:9" ht="84" customHeight="1" outlineLevel="1" thickBot="1">
      <c r="A144" s="565" t="s">
        <v>2756</v>
      </c>
      <c r="B144" s="549" t="s">
        <v>3213</v>
      </c>
      <c r="C144" s="550"/>
      <c r="D144" s="611"/>
      <c r="E144" s="611"/>
      <c r="F144" s="95"/>
      <c r="G144" s="95"/>
      <c r="H144" s="95"/>
      <c r="I144" s="95"/>
    </row>
    <row r="145" spans="1:9" s="196" customFormat="1" ht="39.950000000000003" customHeight="1" outlineLevel="2">
      <c r="A145" s="566" t="s">
        <v>2758</v>
      </c>
      <c r="B145" s="530" t="s">
        <v>2759</v>
      </c>
      <c r="C145" s="530" t="s">
        <v>2666</v>
      </c>
      <c r="D145" s="555" t="s">
        <v>2760</v>
      </c>
      <c r="E145" s="596" t="s">
        <v>2761</v>
      </c>
      <c r="F145" s="44"/>
      <c r="G145" s="44"/>
      <c r="H145" s="44"/>
      <c r="I145" s="44"/>
    </row>
    <row r="146" spans="1:9" s="196" customFormat="1" ht="39.950000000000003" customHeight="1" outlineLevel="2">
      <c r="A146" s="566" t="s">
        <v>1418</v>
      </c>
      <c r="B146" s="530" t="s">
        <v>2614</v>
      </c>
      <c r="C146" s="530" t="s">
        <v>2615</v>
      </c>
      <c r="D146" s="555" t="s">
        <v>2615</v>
      </c>
      <c r="E146" s="596" t="s">
        <v>2616</v>
      </c>
      <c r="F146" s="44"/>
      <c r="G146" s="44"/>
      <c r="H146" s="44"/>
      <c r="I146" s="44"/>
    </row>
    <row r="147" spans="1:9" s="196" customFormat="1" ht="39.950000000000003" customHeight="1" outlineLevel="2">
      <c r="A147" s="566" t="s">
        <v>1407</v>
      </c>
      <c r="B147" s="530" t="s">
        <v>2617</v>
      </c>
      <c r="C147" s="530" t="str">
        <f>[1]Provider!C12</f>
        <v>MCDID = 9 digits.</v>
      </c>
      <c r="D147" s="555" t="s">
        <v>2531</v>
      </c>
      <c r="E147" s="596" t="s">
        <v>2532</v>
      </c>
      <c r="F147" s="44"/>
      <c r="G147" s="44"/>
      <c r="H147" s="44"/>
      <c r="I147" s="44"/>
    </row>
    <row r="148" spans="1:9" s="196" customFormat="1" ht="49.5" customHeight="1" outlineLevel="2">
      <c r="A148" s="566" t="s">
        <v>1620</v>
      </c>
      <c r="B148" s="530" t="s">
        <v>2762</v>
      </c>
      <c r="C148" s="530" t="s">
        <v>2666</v>
      </c>
      <c r="D148" s="555" t="s">
        <v>2667</v>
      </c>
      <c r="E148" s="596" t="s">
        <v>2532</v>
      </c>
      <c r="F148" s="44"/>
      <c r="G148" s="44"/>
      <c r="H148" s="44"/>
      <c r="I148" s="44"/>
    </row>
    <row r="149" spans="1:9" s="196" customFormat="1" ht="39.950000000000003" customHeight="1" outlineLevel="2">
      <c r="A149" s="566" t="s">
        <v>1661</v>
      </c>
      <c r="B149" s="530" t="s">
        <v>2763</v>
      </c>
      <c r="C149" s="530" t="s">
        <v>2615</v>
      </c>
      <c r="D149" s="555" t="s">
        <v>2615</v>
      </c>
      <c r="E149" s="596" t="s">
        <v>2616</v>
      </c>
      <c r="F149" s="44"/>
      <c r="G149" s="44"/>
      <c r="H149" s="44"/>
      <c r="I149" s="44"/>
    </row>
    <row r="150" spans="1:9" s="196" customFormat="1" ht="39.950000000000003" customHeight="1" outlineLevel="2">
      <c r="A150" s="566" t="s">
        <v>1990</v>
      </c>
      <c r="B150" s="530" t="s">
        <v>2764</v>
      </c>
      <c r="C150" s="558" t="s">
        <v>1992</v>
      </c>
      <c r="D150" s="555" t="s">
        <v>3214</v>
      </c>
      <c r="E150" s="596" t="s">
        <v>3215</v>
      </c>
      <c r="F150" s="44"/>
      <c r="G150" s="44"/>
      <c r="H150" s="44"/>
      <c r="I150" s="44"/>
    </row>
    <row r="151" spans="1:9" s="196" customFormat="1" ht="39.950000000000003" customHeight="1" outlineLevel="2">
      <c r="A151" s="566" t="s">
        <v>1703</v>
      </c>
      <c r="B151" s="530" t="s">
        <v>2766</v>
      </c>
      <c r="C151" s="530" t="s">
        <v>2569</v>
      </c>
      <c r="D151" s="555" t="s">
        <v>2767</v>
      </c>
      <c r="E151" s="596" t="s">
        <v>2751</v>
      </c>
      <c r="F151" s="44"/>
      <c r="G151" s="44"/>
      <c r="H151" s="44"/>
      <c r="I151" s="44"/>
    </row>
    <row r="152" spans="1:9" s="196" customFormat="1" ht="39.950000000000003" customHeight="1" outlineLevel="2">
      <c r="A152" s="566" t="s">
        <v>1665</v>
      </c>
      <c r="B152" s="530" t="s">
        <v>2768</v>
      </c>
      <c r="C152" s="530" t="s">
        <v>2769</v>
      </c>
      <c r="D152" s="555" t="s">
        <v>2769</v>
      </c>
      <c r="E152" s="596" t="s">
        <v>2770</v>
      </c>
      <c r="F152" s="44"/>
      <c r="G152" s="44"/>
      <c r="H152" s="44"/>
      <c r="I152" s="44"/>
    </row>
    <row r="153" spans="1:9" s="196" customFormat="1" ht="39.950000000000003" customHeight="1" outlineLevel="2">
      <c r="A153" s="566" t="s">
        <v>1858</v>
      </c>
      <c r="B153" s="530" t="s">
        <v>2771</v>
      </c>
      <c r="C153" s="530" t="s">
        <v>2769</v>
      </c>
      <c r="D153" s="555" t="s">
        <v>2769</v>
      </c>
      <c r="E153" s="596" t="s">
        <v>2772</v>
      </c>
      <c r="F153" s="44"/>
      <c r="G153" s="44"/>
      <c r="H153" s="44"/>
      <c r="I153" s="44"/>
    </row>
    <row r="154" spans="1:9" s="196" customFormat="1" ht="39.950000000000003" customHeight="1" outlineLevel="2">
      <c r="A154" s="566" t="s">
        <v>1860</v>
      </c>
      <c r="B154" s="530" t="s">
        <v>2771</v>
      </c>
      <c r="C154" s="530" t="s">
        <v>2769</v>
      </c>
      <c r="D154" s="555" t="s">
        <v>2769</v>
      </c>
      <c r="E154" s="596" t="s">
        <v>2772</v>
      </c>
      <c r="F154" s="44"/>
      <c r="G154" s="44"/>
      <c r="H154" s="44"/>
      <c r="I154" s="44"/>
    </row>
    <row r="155" spans="1:9" s="196" customFormat="1" ht="39.950000000000003" customHeight="1" outlineLevel="2">
      <c r="A155" s="566" t="s">
        <v>1862</v>
      </c>
      <c r="B155" s="530" t="s">
        <v>2771</v>
      </c>
      <c r="C155" s="530" t="s">
        <v>2769</v>
      </c>
      <c r="D155" s="555" t="s">
        <v>2769</v>
      </c>
      <c r="E155" s="596" t="s">
        <v>2772</v>
      </c>
      <c r="F155" s="44"/>
      <c r="G155" s="44"/>
      <c r="H155" s="44"/>
      <c r="I155" s="44"/>
    </row>
    <row r="156" spans="1:9" s="196" customFormat="1" ht="39.950000000000003" customHeight="1" outlineLevel="2">
      <c r="A156" s="566" t="s">
        <v>1864</v>
      </c>
      <c r="B156" s="530" t="s">
        <v>2771</v>
      </c>
      <c r="C156" s="530" t="s">
        <v>2769</v>
      </c>
      <c r="D156" s="555" t="s">
        <v>2769</v>
      </c>
      <c r="E156" s="596" t="s">
        <v>2772</v>
      </c>
      <c r="F156" s="44"/>
      <c r="G156" s="44"/>
      <c r="H156" s="44"/>
      <c r="I156" s="44"/>
    </row>
    <row r="157" spans="1:9" s="196" customFormat="1" ht="39.950000000000003" customHeight="1" outlineLevel="2">
      <c r="A157" s="566" t="s">
        <v>1677</v>
      </c>
      <c r="B157" s="530" t="s">
        <v>1678</v>
      </c>
      <c r="C157" s="530" t="s">
        <v>2773</v>
      </c>
      <c r="D157" s="555" t="s">
        <v>2597</v>
      </c>
      <c r="E157" s="596" t="s">
        <v>2598</v>
      </c>
      <c r="F157" s="44"/>
      <c r="G157" s="44"/>
      <c r="H157" s="44"/>
      <c r="I157" s="44"/>
    </row>
    <row r="158" spans="1:9" s="196" customFormat="1" ht="39.950000000000003" customHeight="1" outlineLevel="2">
      <c r="A158" s="566" t="s">
        <v>2006</v>
      </c>
      <c r="B158" s="530" t="s">
        <v>1682</v>
      </c>
      <c r="C158" s="530" t="s">
        <v>2774</v>
      </c>
      <c r="D158" s="555" t="s">
        <v>2597</v>
      </c>
      <c r="E158" s="596" t="s">
        <v>2598</v>
      </c>
      <c r="F158" s="44"/>
      <c r="G158" s="44"/>
      <c r="H158" s="44"/>
      <c r="I158" s="44"/>
    </row>
    <row r="159" spans="1:9" s="196" customFormat="1" ht="39.950000000000003" customHeight="1" outlineLevel="2">
      <c r="A159" s="566" t="s">
        <v>2775</v>
      </c>
      <c r="B159" s="530" t="s">
        <v>1692</v>
      </c>
      <c r="C159" s="530" t="s">
        <v>2776</v>
      </c>
      <c r="D159" s="555" t="s">
        <v>2597</v>
      </c>
      <c r="E159" s="596" t="s">
        <v>2598</v>
      </c>
      <c r="F159" s="44"/>
      <c r="G159" s="44"/>
      <c r="H159" s="44"/>
      <c r="I159" s="44"/>
    </row>
    <row r="160" spans="1:9" s="196" customFormat="1" ht="39.950000000000003" customHeight="1" outlineLevel="2">
      <c r="A160" s="566" t="s">
        <v>2777</v>
      </c>
      <c r="B160" s="530" t="s">
        <v>1695</v>
      </c>
      <c r="C160" s="530" t="s">
        <v>2778</v>
      </c>
      <c r="D160" s="555" t="s">
        <v>2597</v>
      </c>
      <c r="E160" s="596" t="s">
        <v>2598</v>
      </c>
      <c r="F160" s="44"/>
      <c r="G160" s="44"/>
      <c r="H160" s="44"/>
      <c r="I160" s="44"/>
    </row>
    <row r="161" spans="1:9" s="196" customFormat="1" ht="39.950000000000003" customHeight="1" outlineLevel="2">
      <c r="A161" s="566" t="s">
        <v>1994</v>
      </c>
      <c r="B161" s="530" t="s">
        <v>2779</v>
      </c>
      <c r="C161" s="530" t="s">
        <v>2780</v>
      </c>
      <c r="D161" s="555" t="s">
        <v>2750</v>
      </c>
      <c r="E161" s="596" t="s">
        <v>2751</v>
      </c>
      <c r="F161" s="44"/>
      <c r="G161" s="44"/>
      <c r="H161" s="44"/>
      <c r="I161" s="44"/>
    </row>
    <row r="162" spans="1:9" s="196" customFormat="1" ht="39.950000000000003" customHeight="1" outlineLevel="2">
      <c r="A162" s="566" t="s">
        <v>2781</v>
      </c>
      <c r="B162" s="530" t="s">
        <v>1689</v>
      </c>
      <c r="C162" s="530" t="s">
        <v>2782</v>
      </c>
      <c r="D162" s="555" t="s">
        <v>2597</v>
      </c>
      <c r="E162" s="596" t="s">
        <v>2598</v>
      </c>
      <c r="F162" s="44"/>
      <c r="G162" s="44"/>
      <c r="H162" s="44"/>
      <c r="I162" s="44"/>
    </row>
    <row r="163" spans="1:9" s="196" customFormat="1" ht="39.950000000000003" customHeight="1" outlineLevel="2">
      <c r="A163" s="566" t="s">
        <v>2783</v>
      </c>
      <c r="B163" s="557" t="s">
        <v>2784</v>
      </c>
      <c r="C163" s="530" t="s">
        <v>2785</v>
      </c>
      <c r="D163" s="555" t="s">
        <v>2786</v>
      </c>
      <c r="E163" s="596" t="s">
        <v>2680</v>
      </c>
      <c r="F163" s="44"/>
      <c r="G163" s="44"/>
      <c r="H163" s="44"/>
      <c r="I163" s="44"/>
    </row>
    <row r="164" spans="1:9" s="196" customFormat="1" ht="39.950000000000003" customHeight="1" outlineLevel="2">
      <c r="A164" s="566" t="s">
        <v>2787</v>
      </c>
      <c r="B164" s="530" t="s">
        <v>2788</v>
      </c>
      <c r="C164" s="530" t="s">
        <v>2569</v>
      </c>
      <c r="D164" s="555" t="s">
        <v>2789</v>
      </c>
      <c r="E164" s="596" t="s">
        <v>2659</v>
      </c>
      <c r="F164" s="44"/>
      <c r="G164" s="44"/>
      <c r="H164" s="44"/>
      <c r="I164" s="44"/>
    </row>
    <row r="165" spans="1:9" s="196" customFormat="1" ht="39.950000000000003" customHeight="1" outlineLevel="2">
      <c r="A165" s="566" t="s">
        <v>1847</v>
      </c>
      <c r="B165" s="530" t="s">
        <v>2790</v>
      </c>
      <c r="C165" s="530" t="s">
        <v>2569</v>
      </c>
      <c r="D165" s="555" t="s">
        <v>2705</v>
      </c>
      <c r="E165" s="596" t="s">
        <v>2562</v>
      </c>
      <c r="F165" s="44"/>
      <c r="G165" s="44"/>
      <c r="H165" s="44"/>
      <c r="I165" s="44"/>
    </row>
    <row r="166" spans="1:9" s="196" customFormat="1" ht="39.950000000000003" customHeight="1" outlineLevel="2">
      <c r="A166" s="566" t="s">
        <v>1845</v>
      </c>
      <c r="B166" s="530" t="s">
        <v>1846</v>
      </c>
      <c r="C166" s="530" t="s">
        <v>2569</v>
      </c>
      <c r="D166" s="555" t="s">
        <v>2791</v>
      </c>
      <c r="E166" s="596" t="s">
        <v>2547</v>
      </c>
      <c r="F166" s="44"/>
      <c r="G166" s="44"/>
      <c r="H166" s="44"/>
      <c r="I166" s="44"/>
    </row>
    <row r="167" spans="1:9" s="196" customFormat="1" ht="39.950000000000003" customHeight="1" outlineLevel="2">
      <c r="A167" s="566" t="s">
        <v>1843</v>
      </c>
      <c r="B167" s="530" t="s">
        <v>1844</v>
      </c>
      <c r="C167" s="530" t="s">
        <v>2569</v>
      </c>
      <c r="D167" s="555" t="s">
        <v>2792</v>
      </c>
      <c r="E167" s="596" t="s">
        <v>2547</v>
      </c>
      <c r="F167" s="44"/>
      <c r="G167" s="44"/>
      <c r="H167" s="44"/>
      <c r="I167" s="44"/>
    </row>
    <row r="168" spans="1:9" s="196" customFormat="1" ht="39.950000000000003" customHeight="1" outlineLevel="2">
      <c r="A168" s="566" t="s">
        <v>1804</v>
      </c>
      <c r="B168" s="530" t="s">
        <v>1805</v>
      </c>
      <c r="C168" s="530" t="s">
        <v>2569</v>
      </c>
      <c r="D168" s="555" t="s">
        <v>2793</v>
      </c>
      <c r="E168" s="596" t="s">
        <v>2535</v>
      </c>
      <c r="F168" s="44"/>
      <c r="G168" s="44"/>
      <c r="H168" s="44"/>
      <c r="I168" s="44"/>
    </row>
    <row r="169" spans="1:9" s="196" customFormat="1" ht="39.950000000000003" customHeight="1" outlineLevel="2">
      <c r="A169" s="566" t="s">
        <v>1807</v>
      </c>
      <c r="B169" s="530" t="s">
        <v>1808</v>
      </c>
      <c r="C169" s="530" t="s">
        <v>2569</v>
      </c>
      <c r="D169" s="555" t="s">
        <v>2794</v>
      </c>
      <c r="E169" s="596" t="s">
        <v>2607</v>
      </c>
      <c r="F169" s="44"/>
      <c r="G169" s="44"/>
      <c r="H169" s="44"/>
      <c r="I169" s="44"/>
    </row>
    <row r="170" spans="1:9" s="196" customFormat="1" ht="54.75" customHeight="1" outlineLevel="2">
      <c r="A170" s="566" t="s">
        <v>1811</v>
      </c>
      <c r="B170" s="557" t="s">
        <v>2795</v>
      </c>
      <c r="C170" s="530" t="s">
        <v>2569</v>
      </c>
      <c r="D170" s="555" t="s">
        <v>2796</v>
      </c>
      <c r="E170" s="596" t="s">
        <v>2797</v>
      </c>
      <c r="F170" s="44"/>
      <c r="G170" s="44"/>
      <c r="H170" s="44"/>
      <c r="I170" s="44"/>
    </row>
    <row r="171" spans="1:9" s="196" customFormat="1" ht="39.950000000000003" customHeight="1" outlineLevel="2">
      <c r="A171" s="566" t="s">
        <v>1829</v>
      </c>
      <c r="B171" s="530" t="s">
        <v>2798</v>
      </c>
      <c r="C171" s="530" t="s">
        <v>2569</v>
      </c>
      <c r="D171" s="555" t="s">
        <v>2799</v>
      </c>
      <c r="E171" s="596" t="s">
        <v>2607</v>
      </c>
      <c r="F171" s="44"/>
      <c r="G171" s="44"/>
      <c r="H171" s="44"/>
      <c r="I171" s="44"/>
    </row>
    <row r="172" spans="1:9" s="196" customFormat="1" ht="39.950000000000003" customHeight="1" outlineLevel="2">
      <c r="A172" s="566" t="s">
        <v>1872</v>
      </c>
      <c r="B172" s="530" t="s">
        <v>2800</v>
      </c>
      <c r="C172" s="530" t="s">
        <v>2569</v>
      </c>
      <c r="D172" s="555" t="s">
        <v>2801</v>
      </c>
      <c r="E172" s="596" t="s">
        <v>2680</v>
      </c>
      <c r="F172" s="44"/>
      <c r="G172" s="44"/>
      <c r="H172" s="44"/>
      <c r="I172" s="44"/>
    </row>
    <row r="173" spans="1:9" s="196" customFormat="1" ht="39.950000000000003" customHeight="1" outlineLevel="2">
      <c r="A173" s="566" t="s">
        <v>2802</v>
      </c>
      <c r="B173" s="530" t="s">
        <v>2803</v>
      </c>
      <c r="C173" s="530" t="s">
        <v>2569</v>
      </c>
      <c r="D173" s="555" t="s">
        <v>2804</v>
      </c>
      <c r="E173" s="596" t="s">
        <v>2805</v>
      </c>
      <c r="F173" s="44"/>
      <c r="G173" s="44"/>
      <c r="H173" s="44"/>
      <c r="I173" s="44"/>
    </row>
    <row r="174" spans="1:9" s="196" customFormat="1" ht="49.5" customHeight="1" outlineLevel="2">
      <c r="A174" s="566" t="s">
        <v>2608</v>
      </c>
      <c r="B174" s="530" t="s">
        <v>2609</v>
      </c>
      <c r="C174" s="530" t="s">
        <v>2610</v>
      </c>
      <c r="D174" s="555" t="s">
        <v>2611</v>
      </c>
      <c r="E174" s="596" t="s">
        <v>2532</v>
      </c>
      <c r="F174" s="44"/>
      <c r="G174" s="44"/>
      <c r="H174" s="44"/>
      <c r="I174" s="44"/>
    </row>
    <row r="175" spans="1:9" s="196" customFormat="1" ht="46.5" customHeight="1" outlineLevel="2">
      <c r="A175" s="566" t="s">
        <v>1505</v>
      </c>
      <c r="B175" s="530" t="s">
        <v>2806</v>
      </c>
      <c r="C175" s="530" t="s">
        <v>2569</v>
      </c>
      <c r="D175" s="555" t="s">
        <v>2569</v>
      </c>
      <c r="E175" s="596" t="s">
        <v>2659</v>
      </c>
      <c r="F175" s="44"/>
      <c r="G175" s="44"/>
      <c r="H175" s="44"/>
      <c r="I175" s="44"/>
    </row>
    <row r="176" spans="1:9" ht="107.1" customHeight="1" outlineLevel="1" thickBot="1">
      <c r="A176" s="565" t="s">
        <v>2807</v>
      </c>
      <c r="B176" s="856" t="s">
        <v>3216</v>
      </c>
      <c r="C176" s="611"/>
      <c r="D176" s="611"/>
      <c r="E176" s="611"/>
      <c r="F176" s="95"/>
      <c r="G176" s="95"/>
      <c r="H176" s="95"/>
      <c r="I176" s="95"/>
    </row>
    <row r="177" spans="1:9" s="196" customFormat="1" ht="39.950000000000003" customHeight="1" outlineLevel="2">
      <c r="A177" s="566" t="s">
        <v>2809</v>
      </c>
      <c r="B177" s="530" t="s">
        <v>2810</v>
      </c>
      <c r="C177" s="530" t="s">
        <v>2666</v>
      </c>
      <c r="D177" s="555" t="s">
        <v>2760</v>
      </c>
      <c r="E177" s="596" t="s">
        <v>2761</v>
      </c>
      <c r="F177" s="44"/>
      <c r="G177" s="44"/>
      <c r="H177" s="44"/>
      <c r="I177" s="44"/>
    </row>
    <row r="178" spans="1:9" s="196" customFormat="1" ht="39.950000000000003" customHeight="1" outlineLevel="2">
      <c r="A178" s="566" t="s">
        <v>1407</v>
      </c>
      <c r="B178" s="530" t="s">
        <v>2617</v>
      </c>
      <c r="C178" s="530" t="str">
        <f>[1]Provider!C12</f>
        <v>MCDID = 9 digits.</v>
      </c>
      <c r="D178" s="555" t="s">
        <v>2531</v>
      </c>
      <c r="E178" s="596" t="s">
        <v>2532</v>
      </c>
      <c r="F178" s="44"/>
      <c r="G178" s="44"/>
      <c r="H178" s="44"/>
      <c r="I178" s="44"/>
    </row>
    <row r="179" spans="1:9" s="196" customFormat="1" ht="49.5" customHeight="1" outlineLevel="2">
      <c r="A179" s="566" t="s">
        <v>1620</v>
      </c>
      <c r="B179" s="530" t="s">
        <v>2762</v>
      </c>
      <c r="C179" s="530" t="s">
        <v>2666</v>
      </c>
      <c r="D179" s="555" t="s">
        <v>2667</v>
      </c>
      <c r="E179" s="596" t="s">
        <v>2532</v>
      </c>
      <c r="F179" s="44"/>
      <c r="G179" s="44"/>
      <c r="H179" s="44"/>
      <c r="I179" s="44"/>
    </row>
    <row r="180" spans="1:9" s="196" customFormat="1" ht="39.950000000000003" customHeight="1" outlineLevel="2">
      <c r="A180" s="566" t="s">
        <v>1625</v>
      </c>
      <c r="B180" s="530" t="s">
        <v>1941</v>
      </c>
      <c r="C180" s="530" t="s">
        <v>2811</v>
      </c>
      <c r="D180" s="555" t="s">
        <v>2812</v>
      </c>
      <c r="E180" s="596" t="s">
        <v>2731</v>
      </c>
      <c r="F180" s="44"/>
      <c r="G180" s="44"/>
      <c r="H180" s="44"/>
      <c r="I180" s="44"/>
    </row>
    <row r="181" spans="1:9" s="196" customFormat="1" ht="39.950000000000003" customHeight="1" outlineLevel="2">
      <c r="A181" s="566" t="s">
        <v>1629</v>
      </c>
      <c r="B181" s="530" t="s">
        <v>2813</v>
      </c>
      <c r="C181" s="530" t="s">
        <v>2814</v>
      </c>
      <c r="D181" s="555" t="s">
        <v>2815</v>
      </c>
      <c r="E181" s="596" t="s">
        <v>2535</v>
      </c>
      <c r="F181" s="44"/>
      <c r="G181" s="44"/>
      <c r="H181" s="44"/>
      <c r="I181" s="44"/>
    </row>
    <row r="182" spans="1:9" s="196" customFormat="1" ht="39.950000000000003" customHeight="1" outlineLevel="2">
      <c r="A182" s="566" t="s">
        <v>1951</v>
      </c>
      <c r="B182" s="530" t="s">
        <v>1633</v>
      </c>
      <c r="C182" s="530" t="s">
        <v>2816</v>
      </c>
      <c r="D182" s="555" t="s">
        <v>2817</v>
      </c>
      <c r="E182" s="596" t="s">
        <v>2535</v>
      </c>
      <c r="F182" s="44"/>
      <c r="G182" s="44"/>
      <c r="H182" s="44"/>
      <c r="I182" s="44"/>
    </row>
    <row r="183" spans="1:9" s="196" customFormat="1" ht="39.950000000000003" customHeight="1" outlineLevel="2">
      <c r="A183" s="566" t="s">
        <v>1955</v>
      </c>
      <c r="B183" s="530" t="s">
        <v>1636</v>
      </c>
      <c r="C183" s="530" t="s">
        <v>1444</v>
      </c>
      <c r="D183" s="555" t="s">
        <v>2818</v>
      </c>
      <c r="E183" s="596" t="s">
        <v>2704</v>
      </c>
      <c r="F183" s="44"/>
      <c r="G183" s="44"/>
      <c r="H183" s="44"/>
      <c r="I183" s="44"/>
    </row>
    <row r="184" spans="1:9" s="196" customFormat="1" ht="39.950000000000003" customHeight="1" outlineLevel="2">
      <c r="A184" s="566" t="s">
        <v>1637</v>
      </c>
      <c r="B184" s="530" t="s">
        <v>2819</v>
      </c>
      <c r="C184" s="530" t="s">
        <v>1435</v>
      </c>
      <c r="D184" s="555" t="s">
        <v>2546</v>
      </c>
      <c r="E184" s="596" t="s">
        <v>2547</v>
      </c>
      <c r="F184" s="44"/>
      <c r="G184" s="44"/>
      <c r="H184" s="44"/>
      <c r="I184" s="44"/>
    </row>
    <row r="185" spans="1:9" s="196" customFormat="1" ht="39.950000000000003" customHeight="1" outlineLevel="2">
      <c r="A185" s="566" t="s">
        <v>1639</v>
      </c>
      <c r="B185" s="530" t="s">
        <v>2820</v>
      </c>
      <c r="C185" s="530" t="s">
        <v>2549</v>
      </c>
      <c r="D185" s="555" t="s">
        <v>2550</v>
      </c>
      <c r="E185" s="596" t="s">
        <v>2551</v>
      </c>
      <c r="F185" s="44"/>
      <c r="G185" s="44"/>
      <c r="H185" s="44"/>
      <c r="I185" s="44"/>
    </row>
    <row r="186" spans="1:9" s="196" customFormat="1" ht="39.950000000000003" customHeight="1" outlineLevel="2">
      <c r="A186" s="566" t="s">
        <v>1643</v>
      </c>
      <c r="B186" s="530" t="s">
        <v>2821</v>
      </c>
      <c r="C186" s="530" t="s">
        <v>1645</v>
      </c>
      <c r="D186" s="555" t="s">
        <v>2638</v>
      </c>
      <c r="E186" s="596" t="s">
        <v>2554</v>
      </c>
      <c r="F186" s="44"/>
      <c r="G186" s="44"/>
      <c r="H186" s="44"/>
      <c r="I186" s="44"/>
    </row>
    <row r="187" spans="1:9" s="196" customFormat="1" ht="39.950000000000003" customHeight="1" outlineLevel="2">
      <c r="A187" s="566" t="s">
        <v>1549</v>
      </c>
      <c r="B187" s="530" t="s">
        <v>2688</v>
      </c>
      <c r="C187" s="614" t="s">
        <v>1518</v>
      </c>
      <c r="D187" s="555" t="s">
        <v>1518</v>
      </c>
      <c r="E187" s="596" t="s">
        <v>2532</v>
      </c>
      <c r="F187" s="44"/>
      <c r="G187" s="44"/>
      <c r="H187" s="44"/>
      <c r="I187" s="44"/>
    </row>
    <row r="188" spans="1:9" s="196" customFormat="1" ht="49.5" customHeight="1" outlineLevel="2">
      <c r="A188" s="566" t="s">
        <v>2608</v>
      </c>
      <c r="B188" s="530" t="s">
        <v>2609</v>
      </c>
      <c r="C188" s="530" t="s">
        <v>2610</v>
      </c>
      <c r="D188" s="555" t="s">
        <v>2611</v>
      </c>
      <c r="E188" s="596" t="s">
        <v>2532</v>
      </c>
      <c r="F188" s="44"/>
      <c r="G188" s="44"/>
      <c r="H188" s="44"/>
      <c r="I188" s="44"/>
    </row>
    <row r="189" spans="1:9" ht="74.25" customHeight="1" outlineLevel="1" thickBot="1">
      <c r="A189" s="565" t="s">
        <v>2822</v>
      </c>
      <c r="B189" s="856" t="s">
        <v>3217</v>
      </c>
      <c r="C189" s="611"/>
      <c r="D189" s="611"/>
      <c r="E189" s="611"/>
      <c r="F189" s="95"/>
      <c r="G189" s="95"/>
      <c r="H189" s="95"/>
      <c r="I189" s="95"/>
    </row>
    <row r="190" spans="1:9" s="196" customFormat="1" ht="39.950000000000003" customHeight="1" outlineLevel="2">
      <c r="A190" s="566" t="s">
        <v>1407</v>
      </c>
      <c r="B190" s="530" t="s">
        <v>2617</v>
      </c>
      <c r="C190" s="530" t="str">
        <f>[1]Provider!C12</f>
        <v>MCDID = 9 digits.</v>
      </c>
      <c r="D190" s="555" t="s">
        <v>2531</v>
      </c>
      <c r="E190" s="596" t="s">
        <v>2532</v>
      </c>
      <c r="F190" s="44"/>
      <c r="G190" s="44"/>
      <c r="H190" s="44"/>
      <c r="I190" s="44"/>
    </row>
    <row r="191" spans="1:9" s="196" customFormat="1" ht="49.5" customHeight="1" outlineLevel="2">
      <c r="A191" s="566" t="s">
        <v>1620</v>
      </c>
      <c r="B191" s="530" t="s">
        <v>2665</v>
      </c>
      <c r="C191" s="530" t="s">
        <v>2666</v>
      </c>
      <c r="D191" s="555" t="s">
        <v>2667</v>
      </c>
      <c r="E191" s="596" t="s">
        <v>2532</v>
      </c>
      <c r="F191" s="44"/>
      <c r="G191" s="44"/>
      <c r="H191" s="44"/>
      <c r="I191" s="44"/>
    </row>
    <row r="192" spans="1:9" s="196" customFormat="1" ht="39.950000000000003" customHeight="1" outlineLevel="2">
      <c r="A192" s="566" t="s">
        <v>1969</v>
      </c>
      <c r="B192" s="530" t="s">
        <v>2824</v>
      </c>
      <c r="C192" s="530" t="s">
        <v>2825</v>
      </c>
      <c r="D192" s="555" t="s">
        <v>2826</v>
      </c>
      <c r="E192" s="596" t="s">
        <v>2731</v>
      </c>
      <c r="F192" s="44"/>
      <c r="G192" s="44"/>
      <c r="H192" s="44"/>
      <c r="I192" s="44"/>
    </row>
    <row r="193" spans="1:9" s="196" customFormat="1" ht="39.950000000000003" customHeight="1" outlineLevel="2">
      <c r="A193" s="566" t="s">
        <v>1646</v>
      </c>
      <c r="B193" s="530" t="s">
        <v>1654</v>
      </c>
      <c r="C193" s="530" t="s">
        <v>2558</v>
      </c>
      <c r="D193" s="555" t="s">
        <v>2559</v>
      </c>
      <c r="E193" s="596" t="s">
        <v>2532</v>
      </c>
      <c r="F193" s="44"/>
      <c r="G193" s="44"/>
      <c r="H193" s="44"/>
      <c r="I193" s="44"/>
    </row>
    <row r="194" spans="1:9" s="196" customFormat="1" ht="39.950000000000003" customHeight="1" outlineLevel="2">
      <c r="A194" s="566" t="s">
        <v>1549</v>
      </c>
      <c r="B194" s="530" t="s">
        <v>2688</v>
      </c>
      <c r="C194" s="530" t="s">
        <v>1518</v>
      </c>
      <c r="D194" s="555" t="s">
        <v>1518</v>
      </c>
      <c r="E194" s="596" t="s">
        <v>2532</v>
      </c>
      <c r="F194" s="44"/>
      <c r="G194" s="44"/>
      <c r="H194" s="44"/>
      <c r="I194" s="44"/>
    </row>
    <row r="195" spans="1:9" s="196" customFormat="1" ht="49.5" customHeight="1" outlineLevel="2">
      <c r="A195" s="566" t="s">
        <v>2608</v>
      </c>
      <c r="B195" s="530" t="s">
        <v>2609</v>
      </c>
      <c r="C195" s="530" t="s">
        <v>2610</v>
      </c>
      <c r="D195" s="555" t="s">
        <v>2611</v>
      </c>
      <c r="E195" s="596" t="s">
        <v>2532</v>
      </c>
      <c r="F195" s="44"/>
      <c r="G195" s="44"/>
      <c r="H195" s="44"/>
      <c r="I195" s="44"/>
    </row>
    <row r="196" spans="1:9" ht="120.75" customHeight="1" outlineLevel="1" thickBot="1">
      <c r="A196" s="565" t="s">
        <v>3218</v>
      </c>
      <c r="B196" s="549" t="s">
        <v>3219</v>
      </c>
      <c r="C196" s="550"/>
      <c r="D196" s="611"/>
      <c r="E196" s="611"/>
      <c r="F196" s="95"/>
      <c r="G196" s="95"/>
      <c r="H196" s="95"/>
      <c r="I196" s="95"/>
    </row>
    <row r="197" spans="1:9" s="196" customFormat="1" ht="39.950000000000003" customHeight="1" outlineLevel="2">
      <c r="A197" s="566" t="s">
        <v>1418</v>
      </c>
      <c r="B197" s="530" t="s">
        <v>2614</v>
      </c>
      <c r="C197" s="530" t="s">
        <v>2615</v>
      </c>
      <c r="D197" s="555" t="s">
        <v>2615</v>
      </c>
      <c r="E197" s="596" t="s">
        <v>2616</v>
      </c>
      <c r="F197" s="44"/>
      <c r="G197" s="44"/>
      <c r="H197" s="44"/>
      <c r="I197" s="44"/>
    </row>
    <row r="198" spans="1:9" s="196" customFormat="1" ht="39.950000000000003" customHeight="1" outlineLevel="2">
      <c r="A198" s="566" t="s">
        <v>1407</v>
      </c>
      <c r="B198" s="530" t="s">
        <v>2617</v>
      </c>
      <c r="C198" s="530" t="str">
        <f>[1]Provider!C12</f>
        <v>MCDID = 9 digits.</v>
      </c>
      <c r="D198" s="555" t="s">
        <v>2531</v>
      </c>
      <c r="E198" s="596" t="s">
        <v>2532</v>
      </c>
      <c r="F198" s="44"/>
      <c r="G198" s="44"/>
      <c r="H198" s="44"/>
      <c r="I198" s="44"/>
    </row>
    <row r="199" spans="1:9" s="196" customFormat="1" ht="62.25" customHeight="1" outlineLevel="2">
      <c r="A199" s="566" t="s">
        <v>1620</v>
      </c>
      <c r="B199" s="530" t="s">
        <v>2829</v>
      </c>
      <c r="C199" s="530" t="str">
        <f>'[1]Client-Member'!C12</f>
        <v>MID - (DE medicaid ID) format = 10 digits with leading zeros</v>
      </c>
      <c r="D199" s="555" t="s">
        <v>2667</v>
      </c>
      <c r="E199" s="596" t="s">
        <v>2532</v>
      </c>
      <c r="F199" s="44"/>
      <c r="G199" s="44"/>
      <c r="H199" s="44"/>
      <c r="I199" s="44"/>
    </row>
    <row r="200" spans="1:9" s="196" customFormat="1" ht="42" customHeight="1" outlineLevel="2">
      <c r="A200" s="566" t="s">
        <v>2830</v>
      </c>
      <c r="B200" s="530" t="s">
        <v>2831</v>
      </c>
      <c r="C200" s="530" t="str">
        <f>[1]Caregiver!C12</f>
        <v>First 3 letters of last name + last 4 of SSN as a unique identifier</v>
      </c>
      <c r="D200" s="555" t="s">
        <v>2832</v>
      </c>
      <c r="E200" s="596" t="s">
        <v>2554</v>
      </c>
      <c r="F200" s="44"/>
      <c r="G200" s="44"/>
      <c r="H200" s="44"/>
      <c r="I200" s="44"/>
    </row>
    <row r="201" spans="1:9" s="196" customFormat="1" ht="39.950000000000003" customHeight="1" outlineLevel="2">
      <c r="A201" s="566" t="s">
        <v>2833</v>
      </c>
      <c r="B201" s="530" t="s">
        <v>2834</v>
      </c>
      <c r="C201" s="530" t="s">
        <v>2835</v>
      </c>
      <c r="D201" s="555" t="s">
        <v>2836</v>
      </c>
      <c r="E201" s="596" t="s">
        <v>2805</v>
      </c>
      <c r="F201" s="44"/>
      <c r="G201" s="44"/>
      <c r="H201" s="44"/>
      <c r="I201" s="44"/>
    </row>
    <row r="202" spans="1:9" s="196" customFormat="1" ht="39.950000000000003" customHeight="1" outlineLevel="2">
      <c r="A202" s="566" t="s">
        <v>2837</v>
      </c>
      <c r="B202" s="530" t="s">
        <v>2838</v>
      </c>
      <c r="C202" s="530" t="s">
        <v>2835</v>
      </c>
      <c r="D202" s="555" t="s">
        <v>2597</v>
      </c>
      <c r="E202" s="596" t="s">
        <v>2598</v>
      </c>
      <c r="F202" s="44"/>
      <c r="G202" s="44"/>
      <c r="H202" s="44"/>
      <c r="I202" s="44"/>
    </row>
    <row r="203" spans="1:9" s="196" customFormat="1" ht="39.950000000000003" customHeight="1" outlineLevel="2">
      <c r="A203" s="566" t="s">
        <v>2839</v>
      </c>
      <c r="B203" s="530" t="s">
        <v>2840</v>
      </c>
      <c r="C203" s="530" t="s">
        <v>2835</v>
      </c>
      <c r="D203" s="555" t="s">
        <v>2841</v>
      </c>
      <c r="E203" s="555" t="s">
        <v>2842</v>
      </c>
      <c r="F203" s="44"/>
      <c r="G203" s="44"/>
      <c r="H203" s="44"/>
      <c r="I203" s="44"/>
    </row>
    <row r="204" spans="1:9" s="196" customFormat="1" ht="39.950000000000003" customHeight="1" outlineLevel="2">
      <c r="A204" s="566" t="s">
        <v>2843</v>
      </c>
      <c r="B204" s="530" t="s">
        <v>2844</v>
      </c>
      <c r="C204" s="530" t="s">
        <v>2835</v>
      </c>
      <c r="D204" s="555" t="s">
        <v>2841</v>
      </c>
      <c r="E204" s="555" t="s">
        <v>2842</v>
      </c>
      <c r="F204" s="44"/>
      <c r="G204" s="44"/>
      <c r="H204" s="44"/>
      <c r="I204" s="44"/>
    </row>
    <row r="205" spans="1:9" s="196" customFormat="1" ht="39.950000000000003" customHeight="1" outlineLevel="2">
      <c r="A205" s="566" t="s">
        <v>2845</v>
      </c>
      <c r="B205" s="530" t="s">
        <v>2846</v>
      </c>
      <c r="C205" s="530" t="s">
        <v>2835</v>
      </c>
      <c r="D205" s="555" t="s">
        <v>2847</v>
      </c>
      <c r="E205" s="596" t="s">
        <v>2848</v>
      </c>
      <c r="F205" s="44"/>
      <c r="G205" s="44"/>
      <c r="H205" s="44"/>
      <c r="I205" s="44"/>
    </row>
    <row r="206" spans="1:9" s="196" customFormat="1" ht="39.950000000000003" customHeight="1" outlineLevel="2">
      <c r="A206" s="566" t="s">
        <v>2849</v>
      </c>
      <c r="B206" s="530" t="s">
        <v>2850</v>
      </c>
      <c r="C206" s="530" t="s">
        <v>2835</v>
      </c>
      <c r="D206" s="555" t="s">
        <v>2851</v>
      </c>
      <c r="E206" s="596" t="s">
        <v>2770</v>
      </c>
      <c r="F206" s="44"/>
      <c r="G206" s="44"/>
      <c r="H206" s="44"/>
      <c r="I206" s="44"/>
    </row>
    <row r="207" spans="1:9" s="196" customFormat="1" ht="39.950000000000003" customHeight="1" outlineLevel="2">
      <c r="A207" s="566" t="s">
        <v>2852</v>
      </c>
      <c r="B207" s="530" t="s">
        <v>2853</v>
      </c>
      <c r="C207" s="530" t="s">
        <v>2835</v>
      </c>
      <c r="D207" s="555" t="s">
        <v>2854</v>
      </c>
      <c r="E207" s="596" t="s">
        <v>2855</v>
      </c>
      <c r="F207" s="44"/>
      <c r="G207" s="44"/>
      <c r="H207" s="44"/>
      <c r="I207" s="44"/>
    </row>
    <row r="208" spans="1:9" s="196" customFormat="1" ht="39.950000000000003" customHeight="1" outlineLevel="2">
      <c r="A208" s="566" t="s">
        <v>2856</v>
      </c>
      <c r="B208" s="530" t="s">
        <v>2857</v>
      </c>
      <c r="C208" s="530" t="s">
        <v>2835</v>
      </c>
      <c r="D208" s="555" t="s">
        <v>2786</v>
      </c>
      <c r="E208" s="596" t="s">
        <v>2680</v>
      </c>
      <c r="F208" s="44"/>
      <c r="G208" s="44"/>
      <c r="H208" s="44"/>
      <c r="I208" s="44"/>
    </row>
    <row r="209" spans="1:9" s="196" customFormat="1" ht="39.950000000000003" customHeight="1" outlineLevel="2">
      <c r="A209" s="566" t="s">
        <v>2858</v>
      </c>
      <c r="B209" s="530" t="s">
        <v>2859</v>
      </c>
      <c r="C209" s="530" t="s">
        <v>2835</v>
      </c>
      <c r="D209" s="555" t="s">
        <v>2860</v>
      </c>
      <c r="E209" s="596" t="s">
        <v>2855</v>
      </c>
      <c r="F209" s="44"/>
      <c r="G209" s="44"/>
      <c r="H209" s="44"/>
      <c r="I209" s="44"/>
    </row>
    <row r="210" spans="1:9" s="196" customFormat="1" ht="39.950000000000003" customHeight="1" outlineLevel="2">
      <c r="A210" s="566" t="s">
        <v>1661</v>
      </c>
      <c r="B210" s="530" t="s">
        <v>2763</v>
      </c>
      <c r="C210" s="530" t="s">
        <v>2615</v>
      </c>
      <c r="D210" s="555" t="s">
        <v>2615</v>
      </c>
      <c r="E210" s="596" t="s">
        <v>2616</v>
      </c>
      <c r="F210" s="44"/>
      <c r="G210" s="44"/>
      <c r="H210" s="44"/>
      <c r="I210" s="44"/>
    </row>
    <row r="211" spans="1:9" s="196" customFormat="1" ht="39.950000000000003" customHeight="1" outlineLevel="2">
      <c r="A211" s="566" t="s">
        <v>1665</v>
      </c>
      <c r="B211" s="557" t="s">
        <v>2861</v>
      </c>
      <c r="C211" s="530" t="s">
        <v>2769</v>
      </c>
      <c r="D211" s="555" t="s">
        <v>2769</v>
      </c>
      <c r="E211" s="596" t="s">
        <v>2770</v>
      </c>
      <c r="F211" s="44"/>
      <c r="G211" s="44"/>
      <c r="H211" s="44"/>
      <c r="I211" s="44"/>
    </row>
    <row r="212" spans="1:9" s="196" customFormat="1" ht="39.950000000000003" customHeight="1" outlineLevel="2">
      <c r="A212" s="566" t="s">
        <v>2862</v>
      </c>
      <c r="B212" s="530" t="s">
        <v>2863</v>
      </c>
      <c r="C212" s="530" t="s">
        <v>2864</v>
      </c>
      <c r="D212" s="555" t="s">
        <v>2864</v>
      </c>
      <c r="E212" s="596" t="s">
        <v>2607</v>
      </c>
      <c r="F212" s="44"/>
      <c r="G212" s="44"/>
      <c r="H212" s="44"/>
      <c r="I212" s="44"/>
    </row>
    <row r="213" spans="1:9" s="196" customFormat="1" ht="39.950000000000003" customHeight="1" outlineLevel="2">
      <c r="A213" s="566" t="s">
        <v>2865</v>
      </c>
      <c r="B213" s="530" t="s">
        <v>2866</v>
      </c>
      <c r="C213" s="530" t="s">
        <v>2786</v>
      </c>
      <c r="D213" s="555" t="s">
        <v>2786</v>
      </c>
      <c r="E213" s="596" t="s">
        <v>2680</v>
      </c>
      <c r="F213" s="44"/>
      <c r="G213" s="44"/>
      <c r="H213" s="44"/>
      <c r="I213" s="44"/>
    </row>
    <row r="214" spans="1:9" s="196" customFormat="1" ht="39.950000000000003" customHeight="1" outlineLevel="2">
      <c r="A214" s="566" t="s">
        <v>2867</v>
      </c>
      <c r="B214" s="530" t="s">
        <v>2868</v>
      </c>
      <c r="C214" s="530" t="s">
        <v>2835</v>
      </c>
      <c r="D214" s="555" t="s">
        <v>2593</v>
      </c>
      <c r="E214" s="596" t="s">
        <v>2594</v>
      </c>
      <c r="F214" s="44"/>
      <c r="G214" s="44"/>
      <c r="H214" s="44"/>
      <c r="I214" s="44"/>
    </row>
    <row r="215" spans="1:9" s="615" customFormat="1" ht="39.950000000000003" customHeight="1" outlineLevel="2">
      <c r="A215" s="566" t="s">
        <v>1858</v>
      </c>
      <c r="B215" s="530" t="s">
        <v>2771</v>
      </c>
      <c r="C215" s="530" t="s">
        <v>2769</v>
      </c>
      <c r="D215" s="555" t="s">
        <v>2769</v>
      </c>
      <c r="E215" s="596" t="s">
        <v>2772</v>
      </c>
    </row>
    <row r="216" spans="1:9" s="196" customFormat="1" ht="39.950000000000003" customHeight="1" outlineLevel="2">
      <c r="A216" s="566" t="s">
        <v>1860</v>
      </c>
      <c r="B216" s="530" t="s">
        <v>2771</v>
      </c>
      <c r="C216" s="530" t="s">
        <v>2769</v>
      </c>
      <c r="D216" s="555" t="s">
        <v>2769</v>
      </c>
      <c r="E216" s="596" t="s">
        <v>2772</v>
      </c>
      <c r="F216" s="44"/>
      <c r="G216" s="44"/>
      <c r="H216" s="44"/>
      <c r="I216" s="44"/>
    </row>
    <row r="217" spans="1:9" s="196" customFormat="1" ht="39.950000000000003" customHeight="1" outlineLevel="2">
      <c r="A217" s="566" t="s">
        <v>1862</v>
      </c>
      <c r="B217" s="530" t="s">
        <v>2771</v>
      </c>
      <c r="C217" s="530" t="s">
        <v>2769</v>
      </c>
      <c r="D217" s="555" t="s">
        <v>2769</v>
      </c>
      <c r="E217" s="596" t="s">
        <v>2772</v>
      </c>
      <c r="F217" s="44"/>
      <c r="G217" s="44"/>
      <c r="H217" s="44"/>
      <c r="I217" s="44"/>
    </row>
    <row r="218" spans="1:9" s="196" customFormat="1" ht="39.950000000000003" customHeight="1" outlineLevel="2">
      <c r="A218" s="566" t="s">
        <v>1864</v>
      </c>
      <c r="B218" s="530" t="s">
        <v>2771</v>
      </c>
      <c r="C218" s="530" t="s">
        <v>2769</v>
      </c>
      <c r="D218" s="555" t="s">
        <v>2769</v>
      </c>
      <c r="E218" s="596" t="s">
        <v>2772</v>
      </c>
      <c r="F218" s="44"/>
      <c r="G218" s="44"/>
      <c r="H218" s="44"/>
      <c r="I218" s="44"/>
    </row>
    <row r="219" spans="1:9" s="196" customFormat="1" ht="107.25" customHeight="1" outlineLevel="2">
      <c r="A219" s="566" t="s">
        <v>2149</v>
      </c>
      <c r="B219" s="530" t="s">
        <v>2150</v>
      </c>
      <c r="C219" s="530" t="s">
        <v>2869</v>
      </c>
      <c r="D219" s="555" t="s">
        <v>2870</v>
      </c>
      <c r="E219" s="596" t="s">
        <v>2652</v>
      </c>
      <c r="F219" s="44"/>
      <c r="G219" s="44"/>
      <c r="H219" s="44"/>
      <c r="I219" s="44"/>
    </row>
    <row r="220" spans="1:9" s="196" customFormat="1" ht="34.5" customHeight="1" outlineLevel="2">
      <c r="A220" s="566" t="s">
        <v>2137</v>
      </c>
      <c r="B220" s="530" t="s">
        <v>2138</v>
      </c>
      <c r="C220" s="530" t="s">
        <v>2835</v>
      </c>
      <c r="D220" s="555" t="s">
        <v>2871</v>
      </c>
      <c r="E220" s="596" t="s">
        <v>2680</v>
      </c>
      <c r="F220" s="44"/>
      <c r="G220" s="44"/>
      <c r="H220" s="44"/>
      <c r="I220" s="44"/>
    </row>
    <row r="221" spans="1:9" s="196" customFormat="1" ht="49.5" customHeight="1" outlineLevel="2">
      <c r="A221" s="566" t="s">
        <v>2608</v>
      </c>
      <c r="B221" s="530" t="s">
        <v>2609</v>
      </c>
      <c r="C221" s="530" t="s">
        <v>2835</v>
      </c>
      <c r="D221" s="555" t="s">
        <v>2611</v>
      </c>
      <c r="E221" s="596" t="s">
        <v>2532</v>
      </c>
      <c r="F221" s="44"/>
      <c r="G221" s="44"/>
      <c r="H221" s="44"/>
      <c r="I221" s="44"/>
    </row>
    <row r="222" spans="1:9" ht="18">
      <c r="A222" s="242"/>
      <c r="B222" s="606"/>
      <c r="C222" s="607"/>
      <c r="D222" s="606"/>
      <c r="E222" s="606"/>
      <c r="F222" s="95"/>
      <c r="G222" s="95"/>
      <c r="H222" s="95"/>
      <c r="I222" s="95"/>
    </row>
    <row r="223" spans="1:9" ht="23.25" customHeight="1" thickBot="1">
      <c r="A223" s="544" t="s">
        <v>2872</v>
      </c>
      <c r="B223" s="986" t="s">
        <v>2873</v>
      </c>
      <c r="C223" s="986"/>
      <c r="D223" s="986"/>
      <c r="E223" s="986"/>
      <c r="F223" s="95"/>
      <c r="G223" s="95"/>
      <c r="H223" s="95"/>
      <c r="I223" s="95"/>
    </row>
    <row r="224" spans="1:9" ht="129.6" customHeight="1" outlineLevel="1">
      <c r="A224" s="608" t="s">
        <v>1402</v>
      </c>
      <c r="B224" s="609" t="s">
        <v>234</v>
      </c>
      <c r="C224" s="610" t="s">
        <v>1403</v>
      </c>
      <c r="D224" s="609" t="s">
        <v>2523</v>
      </c>
      <c r="E224" s="609" t="s">
        <v>2524</v>
      </c>
      <c r="F224" s="95"/>
      <c r="G224" s="95"/>
      <c r="H224" s="95"/>
      <c r="I224" s="95"/>
    </row>
    <row r="225" spans="1:9" ht="75.599999999999994" customHeight="1" outlineLevel="1" thickBot="1">
      <c r="A225" s="398" t="s">
        <v>2874</v>
      </c>
      <c r="B225" s="549" t="s">
        <v>3220</v>
      </c>
      <c r="C225" s="611"/>
      <c r="D225" s="611"/>
      <c r="E225" s="611"/>
      <c r="F225" s="95"/>
      <c r="G225" s="95"/>
      <c r="H225" s="95"/>
      <c r="I225" s="95"/>
    </row>
    <row r="226" spans="1:9" s="196" customFormat="1" ht="48" customHeight="1" outlineLevel="2">
      <c r="A226" s="553" t="s">
        <v>1407</v>
      </c>
      <c r="B226" s="530" t="s">
        <v>2617</v>
      </c>
      <c r="C226" s="530" t="str">
        <f>[1]Provider!C12</f>
        <v>MCDID = 9 digits.</v>
      </c>
      <c r="D226" s="555" t="s">
        <v>2531</v>
      </c>
      <c r="E226" s="596" t="s">
        <v>2532</v>
      </c>
      <c r="F226" s="44"/>
      <c r="G226" s="44"/>
      <c r="H226" s="44"/>
      <c r="I226" s="44"/>
    </row>
    <row r="227" spans="1:9" s="196" customFormat="1" ht="30" customHeight="1" outlineLevel="2">
      <c r="A227" s="553" t="s">
        <v>2830</v>
      </c>
      <c r="B227" s="530" t="s">
        <v>2831</v>
      </c>
      <c r="C227" s="530" t="str">
        <f>[1]Caregiver!C12</f>
        <v>First 3 letters of last name + last 4 of SSN as a unique identifier</v>
      </c>
      <c r="D227" s="555" t="s">
        <v>2832</v>
      </c>
      <c r="E227" s="596" t="s">
        <v>2554</v>
      </c>
      <c r="F227" s="44"/>
      <c r="G227" s="44"/>
      <c r="H227" s="44"/>
      <c r="I227" s="44"/>
    </row>
    <row r="228" spans="1:9" s="196" customFormat="1" ht="25.5" customHeight="1" outlineLevel="2">
      <c r="A228" s="553" t="s">
        <v>2876</v>
      </c>
      <c r="B228" s="530" t="s">
        <v>2877</v>
      </c>
      <c r="C228" s="530" t="s">
        <v>2063</v>
      </c>
      <c r="D228" s="555" t="s">
        <v>2878</v>
      </c>
      <c r="E228" s="596" t="s">
        <v>2547</v>
      </c>
      <c r="F228" s="44"/>
      <c r="G228" s="44"/>
      <c r="H228" s="44"/>
      <c r="I228" s="44"/>
    </row>
    <row r="229" spans="1:9" s="196" customFormat="1" ht="27" customHeight="1" outlineLevel="2">
      <c r="A229" s="553" t="s">
        <v>2879</v>
      </c>
      <c r="B229" s="530" t="s">
        <v>2880</v>
      </c>
      <c r="C229" s="530" t="s">
        <v>2066</v>
      </c>
      <c r="D229" s="555" t="s">
        <v>2881</v>
      </c>
      <c r="E229" s="596" t="s">
        <v>2547</v>
      </c>
      <c r="F229" s="44"/>
      <c r="G229" s="44"/>
      <c r="H229" s="44"/>
      <c r="I229" s="44"/>
    </row>
    <row r="230" spans="1:9" s="196" customFormat="1" ht="25.5" customHeight="1" outlineLevel="2">
      <c r="A230" s="553" t="s">
        <v>2882</v>
      </c>
      <c r="B230" s="530" t="s">
        <v>2883</v>
      </c>
      <c r="C230" s="530" t="s">
        <v>2883</v>
      </c>
      <c r="D230" s="555" t="s">
        <v>2884</v>
      </c>
      <c r="E230" s="596" t="s">
        <v>2885</v>
      </c>
      <c r="F230" s="44"/>
      <c r="G230" s="44"/>
      <c r="H230" s="44"/>
      <c r="I230" s="44"/>
    </row>
    <row r="231" spans="1:9" s="196" customFormat="1" ht="33" customHeight="1" outlineLevel="2">
      <c r="A231" s="553" t="s">
        <v>2886</v>
      </c>
      <c r="B231" s="530" t="s">
        <v>2887</v>
      </c>
      <c r="C231" s="530" t="s">
        <v>2888</v>
      </c>
      <c r="D231" s="555" t="s">
        <v>2889</v>
      </c>
      <c r="E231" s="596" t="s">
        <v>2607</v>
      </c>
      <c r="F231" s="44"/>
      <c r="G231" s="44"/>
      <c r="H231" s="44"/>
      <c r="I231" s="44"/>
    </row>
    <row r="232" spans="1:9" s="196" customFormat="1" ht="38.450000000000003" customHeight="1" outlineLevel="2">
      <c r="A232" s="553" t="s">
        <v>2073</v>
      </c>
      <c r="B232" s="530" t="s">
        <v>2890</v>
      </c>
      <c r="C232" s="530" t="s">
        <v>79</v>
      </c>
      <c r="D232" s="555" t="s">
        <v>2705</v>
      </c>
      <c r="E232" s="596" t="s">
        <v>2562</v>
      </c>
      <c r="F232" s="44"/>
      <c r="G232" s="44"/>
      <c r="H232" s="44"/>
      <c r="I232" s="44"/>
    </row>
    <row r="233" spans="1:9" s="196" customFormat="1" ht="34.5" customHeight="1" outlineLevel="2">
      <c r="A233" s="553" t="s">
        <v>2891</v>
      </c>
      <c r="B233" s="530" t="s">
        <v>2892</v>
      </c>
      <c r="C233" s="530" t="s">
        <v>2893</v>
      </c>
      <c r="D233" s="555" t="s">
        <v>2894</v>
      </c>
      <c r="E233" s="596" t="s">
        <v>2535</v>
      </c>
      <c r="F233" s="44"/>
      <c r="G233" s="44"/>
      <c r="H233" s="44"/>
      <c r="I233" s="44"/>
    </row>
    <row r="234" spans="1:9" s="196" customFormat="1" ht="27" customHeight="1" outlineLevel="2">
      <c r="A234" s="553" t="s">
        <v>2895</v>
      </c>
      <c r="B234" s="530" t="s">
        <v>2896</v>
      </c>
      <c r="C234" s="530" t="s">
        <v>2897</v>
      </c>
      <c r="D234" s="555" t="s">
        <v>2898</v>
      </c>
      <c r="E234" s="596" t="s">
        <v>2535</v>
      </c>
      <c r="F234" s="44"/>
      <c r="G234" s="44"/>
      <c r="H234" s="44"/>
      <c r="I234" s="44"/>
    </row>
    <row r="235" spans="1:9" s="196" customFormat="1" ht="26.45" customHeight="1" outlineLevel="2">
      <c r="A235" s="553" t="s">
        <v>2899</v>
      </c>
      <c r="B235" s="530" t="s">
        <v>2900</v>
      </c>
      <c r="C235" s="530" t="s">
        <v>1435</v>
      </c>
      <c r="D235" s="555" t="s">
        <v>2546</v>
      </c>
      <c r="E235" s="596" t="s">
        <v>2547</v>
      </c>
      <c r="F235" s="44"/>
      <c r="G235" s="44"/>
      <c r="H235" s="44"/>
      <c r="I235" s="44"/>
    </row>
    <row r="236" spans="1:9" s="196" customFormat="1" ht="20.45" customHeight="1" outlineLevel="2">
      <c r="A236" s="553" t="s">
        <v>2901</v>
      </c>
      <c r="B236" s="530" t="s">
        <v>2902</v>
      </c>
      <c r="C236" s="530" t="s">
        <v>2549</v>
      </c>
      <c r="D236" s="555" t="s">
        <v>2903</v>
      </c>
      <c r="E236" s="596" t="s">
        <v>2551</v>
      </c>
      <c r="F236" s="44"/>
      <c r="G236" s="44"/>
      <c r="H236" s="44"/>
      <c r="I236" s="44"/>
    </row>
    <row r="237" spans="1:9" s="196" customFormat="1" ht="54" customHeight="1" outlineLevel="2">
      <c r="A237" s="553" t="s">
        <v>2904</v>
      </c>
      <c r="B237" s="530" t="s">
        <v>2905</v>
      </c>
      <c r="C237" s="530" t="s">
        <v>1645</v>
      </c>
      <c r="D237" s="555" t="s">
        <v>2638</v>
      </c>
      <c r="E237" s="596" t="s">
        <v>2554</v>
      </c>
      <c r="F237" s="44"/>
      <c r="G237" s="44"/>
      <c r="H237" s="44"/>
      <c r="I237" s="44"/>
    </row>
    <row r="238" spans="1:9" s="196" customFormat="1" ht="53.45" customHeight="1" outlineLevel="2">
      <c r="A238" s="553" t="s">
        <v>2906</v>
      </c>
      <c r="B238" s="530" t="s">
        <v>2907</v>
      </c>
      <c r="C238" s="530" t="s">
        <v>2558</v>
      </c>
      <c r="D238" s="555" t="s">
        <v>2559</v>
      </c>
      <c r="E238" s="596" t="s">
        <v>2532</v>
      </c>
      <c r="F238" s="44"/>
      <c r="G238" s="44"/>
      <c r="H238" s="44"/>
      <c r="I238" s="44"/>
    </row>
    <row r="239" spans="1:9" s="196" customFormat="1" ht="99" customHeight="1" outlineLevel="2">
      <c r="A239" s="553" t="s">
        <v>2849</v>
      </c>
      <c r="B239" s="530" t="s">
        <v>2908</v>
      </c>
      <c r="C239" s="530" t="s">
        <v>2909</v>
      </c>
      <c r="D239" s="555" t="s">
        <v>2910</v>
      </c>
      <c r="E239" s="596" t="s">
        <v>2911</v>
      </c>
      <c r="F239" s="44"/>
      <c r="G239" s="44"/>
      <c r="H239" s="44"/>
      <c r="I239" s="44"/>
    </row>
    <row r="240" spans="1:9" s="196" customFormat="1" ht="39.950000000000003" customHeight="1" outlineLevel="2">
      <c r="A240" s="553" t="s">
        <v>2912</v>
      </c>
      <c r="B240" s="530" t="s">
        <v>2913</v>
      </c>
      <c r="C240" s="530" t="s">
        <v>2058</v>
      </c>
      <c r="D240" s="555" t="s">
        <v>2058</v>
      </c>
      <c r="E240" s="596" t="s">
        <v>2652</v>
      </c>
      <c r="F240" s="44"/>
      <c r="G240" s="44"/>
      <c r="H240" s="44"/>
      <c r="I240" s="44"/>
    </row>
    <row r="241" spans="1:9" s="196" customFormat="1" ht="39.950000000000003" customHeight="1" outlineLevel="2">
      <c r="A241" s="553" t="s">
        <v>2914</v>
      </c>
      <c r="B241" s="530" t="s">
        <v>2915</v>
      </c>
      <c r="C241" s="530" t="s">
        <v>2916</v>
      </c>
      <c r="D241" s="555" t="s">
        <v>2917</v>
      </c>
      <c r="E241" s="596" t="s">
        <v>2652</v>
      </c>
      <c r="F241" s="44"/>
      <c r="G241" s="44"/>
      <c r="H241" s="44"/>
      <c r="I241" s="44"/>
    </row>
    <row r="242" spans="1:9" s="196" customFormat="1" ht="39.950000000000003" hidden="1" customHeight="1" outlineLevel="2">
      <c r="A242" s="553" t="s">
        <v>2918</v>
      </c>
      <c r="B242" s="530" t="s">
        <v>2919</v>
      </c>
      <c r="C242" s="530" t="s">
        <v>2569</v>
      </c>
      <c r="D242" s="555" t="s">
        <v>2920</v>
      </c>
      <c r="E242" s="596" t="s">
        <v>2554</v>
      </c>
      <c r="F242" s="44"/>
      <c r="G242" s="44"/>
      <c r="H242" s="44"/>
      <c r="I242" s="44"/>
    </row>
    <row r="243" spans="1:9" s="196" customFormat="1" ht="39.950000000000003" hidden="1" customHeight="1" outlineLevel="2">
      <c r="A243" s="553" t="s">
        <v>2071</v>
      </c>
      <c r="B243" s="530" t="s">
        <v>2921</v>
      </c>
      <c r="C243" s="530" t="s">
        <v>2922</v>
      </c>
      <c r="D243" s="555" t="s">
        <v>2923</v>
      </c>
      <c r="E243" s="596" t="s">
        <v>2924</v>
      </c>
      <c r="F243" s="44"/>
      <c r="G243" s="44"/>
      <c r="H243" s="44"/>
      <c r="I243" s="44"/>
    </row>
    <row r="244" spans="1:9" s="196" customFormat="1" ht="39.950000000000003" hidden="1" customHeight="1" outlineLevel="2">
      <c r="A244" s="553" t="s">
        <v>2085</v>
      </c>
      <c r="B244" s="530" t="s">
        <v>2925</v>
      </c>
      <c r="C244" s="530" t="s">
        <v>2926</v>
      </c>
      <c r="D244" s="555" t="s">
        <v>2597</v>
      </c>
      <c r="E244" s="596" t="s">
        <v>2598</v>
      </c>
      <c r="F244" s="44"/>
      <c r="G244" s="44"/>
      <c r="H244" s="44"/>
      <c r="I244" s="44"/>
    </row>
    <row r="245" spans="1:9" s="196" customFormat="1" ht="39.950000000000003" hidden="1" customHeight="1" outlineLevel="2">
      <c r="A245" s="553" t="s">
        <v>2927</v>
      </c>
      <c r="B245" s="530" t="s">
        <v>2928</v>
      </c>
      <c r="C245" s="530" t="s">
        <v>2928</v>
      </c>
      <c r="D245" s="555" t="s">
        <v>2597</v>
      </c>
      <c r="E245" s="596" t="s">
        <v>2598</v>
      </c>
      <c r="F245" s="44"/>
      <c r="G245" s="44"/>
      <c r="H245" s="44"/>
      <c r="I245" s="44"/>
    </row>
    <row r="246" spans="1:9" s="196" customFormat="1" ht="39.950000000000003" hidden="1" customHeight="1" outlineLevel="2">
      <c r="A246" s="553" t="s">
        <v>2929</v>
      </c>
      <c r="B246" s="530" t="s">
        <v>2930</v>
      </c>
      <c r="C246" s="530" t="s">
        <v>2930</v>
      </c>
      <c r="D246" s="555" t="s">
        <v>2931</v>
      </c>
      <c r="E246" s="596" t="s">
        <v>2622</v>
      </c>
      <c r="F246" s="44"/>
      <c r="G246" s="44"/>
      <c r="H246" s="44"/>
      <c r="I246" s="44"/>
    </row>
    <row r="247" spans="1:9" s="196" customFormat="1" ht="39.950000000000003" hidden="1" customHeight="1" outlineLevel="2">
      <c r="A247" s="553" t="s">
        <v>1776</v>
      </c>
      <c r="B247" s="530" t="s">
        <v>2932</v>
      </c>
      <c r="C247" s="530" t="s">
        <v>1778</v>
      </c>
      <c r="D247" s="555" t="s">
        <v>2933</v>
      </c>
      <c r="E247" s="596" t="s">
        <v>2934</v>
      </c>
      <c r="F247" s="44"/>
      <c r="G247" s="44"/>
      <c r="H247" s="44"/>
      <c r="I247" s="44"/>
    </row>
    <row r="248" spans="1:9" s="196" customFormat="1" ht="39.950000000000003" hidden="1" customHeight="1" outlineLevel="2">
      <c r="A248" s="553" t="s">
        <v>2935</v>
      </c>
      <c r="B248" s="530" t="s">
        <v>2936</v>
      </c>
      <c r="C248" s="530" t="s">
        <v>2937</v>
      </c>
      <c r="D248" s="555" t="s">
        <v>2597</v>
      </c>
      <c r="E248" s="596" t="s">
        <v>2598</v>
      </c>
      <c r="F248" s="44"/>
      <c r="G248" s="44"/>
      <c r="H248" s="44"/>
      <c r="I248" s="44"/>
    </row>
    <row r="249" spans="1:9" s="196" customFormat="1" ht="49.5" hidden="1" customHeight="1" outlineLevel="2">
      <c r="A249" s="553" t="s">
        <v>2608</v>
      </c>
      <c r="B249" s="530" t="s">
        <v>2609</v>
      </c>
      <c r="C249" s="530" t="s">
        <v>2610</v>
      </c>
      <c r="D249" s="555" t="s">
        <v>2611</v>
      </c>
      <c r="E249" s="596" t="s">
        <v>2532</v>
      </c>
      <c r="F249" s="44"/>
      <c r="G249" s="44"/>
      <c r="H249" s="44"/>
      <c r="I249" s="44"/>
    </row>
    <row r="250" spans="1:9" ht="59.25" hidden="1" customHeight="1" outlineLevel="1" collapsed="1" thickBot="1">
      <c r="A250" s="565" t="s">
        <v>2938</v>
      </c>
      <c r="B250" s="549" t="s">
        <v>2939</v>
      </c>
      <c r="C250" s="550"/>
      <c r="D250" s="611"/>
      <c r="E250" s="611"/>
      <c r="F250" s="95"/>
      <c r="G250" s="95"/>
      <c r="H250" s="95"/>
      <c r="I250" s="95"/>
    </row>
    <row r="251" spans="1:9" s="196" customFormat="1" ht="42" hidden="1" customHeight="1" outlineLevel="2">
      <c r="A251" s="566" t="s">
        <v>1407</v>
      </c>
      <c r="B251" s="530" t="s">
        <v>2617</v>
      </c>
      <c r="C251" s="530" t="str">
        <f>[1]Provider!C12</f>
        <v>MCDID = 9 digits.</v>
      </c>
      <c r="D251" s="555" t="s">
        <v>2531</v>
      </c>
      <c r="E251" s="596" t="s">
        <v>2532</v>
      </c>
      <c r="F251" s="44"/>
      <c r="G251" s="44"/>
      <c r="H251" s="44"/>
      <c r="I251" s="44"/>
    </row>
    <row r="252" spans="1:9" s="196" customFormat="1" ht="34.5" hidden="1" customHeight="1" outlineLevel="2">
      <c r="A252" s="566" t="s">
        <v>2830</v>
      </c>
      <c r="B252" s="530" t="s">
        <v>2831</v>
      </c>
      <c r="C252" s="530" t="s">
        <v>2940</v>
      </c>
      <c r="D252" s="555" t="s">
        <v>2832</v>
      </c>
      <c r="E252" s="555" t="s">
        <v>2638</v>
      </c>
      <c r="F252" s="44"/>
      <c r="G252" s="44"/>
      <c r="H252" s="44"/>
      <c r="I252" s="44"/>
    </row>
    <row r="253" spans="1:9" s="196" customFormat="1" ht="41.25" hidden="1" customHeight="1" outlineLevel="2">
      <c r="A253" s="566" t="s">
        <v>2941</v>
      </c>
      <c r="B253" s="530" t="s">
        <v>2942</v>
      </c>
      <c r="C253" s="530" t="s">
        <v>2943</v>
      </c>
      <c r="D253" s="555" t="s">
        <v>2944</v>
      </c>
      <c r="E253" s="555" t="s">
        <v>2944</v>
      </c>
      <c r="F253" s="44"/>
      <c r="G253" s="44"/>
      <c r="H253" s="44"/>
      <c r="I253" s="44"/>
    </row>
    <row r="254" spans="1:9" s="196" customFormat="1" ht="46.5" hidden="1" customHeight="1" outlineLevel="2">
      <c r="A254" s="566" t="s">
        <v>2608</v>
      </c>
      <c r="B254" s="603" t="s">
        <v>2609</v>
      </c>
      <c r="C254" s="530" t="s">
        <v>2610</v>
      </c>
      <c r="D254" s="555" t="s">
        <v>2611</v>
      </c>
      <c r="E254" s="596" t="s">
        <v>2532</v>
      </c>
      <c r="F254" s="44"/>
      <c r="G254" s="44"/>
      <c r="H254" s="44"/>
      <c r="I254" s="44"/>
    </row>
    <row r="255" spans="1:9" ht="18">
      <c r="A255" s="397"/>
      <c r="B255" s="606"/>
      <c r="C255" s="607"/>
      <c r="D255" s="606"/>
      <c r="E255" s="606"/>
      <c r="F255" s="95"/>
      <c r="G255" s="95"/>
      <c r="H255" s="95"/>
      <c r="I255" s="95"/>
    </row>
    <row r="256" spans="1:9" ht="30" customHeight="1" thickBot="1">
      <c r="A256" s="544" t="s">
        <v>2945</v>
      </c>
      <c r="B256" s="986" t="s">
        <v>2946</v>
      </c>
      <c r="C256" s="986"/>
      <c r="D256" s="986"/>
      <c r="E256" s="986"/>
      <c r="F256" s="95"/>
      <c r="G256" s="95"/>
      <c r="H256" s="95"/>
      <c r="I256" s="95"/>
    </row>
    <row r="257" spans="1:9" ht="18" outlineLevel="1">
      <c r="A257" s="608" t="s">
        <v>1402</v>
      </c>
      <c r="B257" s="609" t="s">
        <v>234</v>
      </c>
      <c r="C257" s="610" t="s">
        <v>1403</v>
      </c>
      <c r="D257" s="609" t="s">
        <v>2523</v>
      </c>
      <c r="E257" s="609" t="s">
        <v>2662</v>
      </c>
      <c r="F257" s="95"/>
      <c r="G257" s="95"/>
      <c r="H257" s="95"/>
      <c r="I257" s="95"/>
    </row>
    <row r="258" spans="1:9" ht="81.75" customHeight="1" outlineLevel="1" thickBot="1">
      <c r="A258" s="398" t="s">
        <v>2947</v>
      </c>
      <c r="B258" s="549" t="s">
        <v>2948</v>
      </c>
      <c r="C258" s="549" t="s">
        <v>2949</v>
      </c>
      <c r="D258" s="611"/>
      <c r="E258" s="611"/>
      <c r="F258" s="95"/>
      <c r="G258" s="95"/>
      <c r="H258" s="95"/>
      <c r="I258" s="95"/>
    </row>
    <row r="259" spans="1:9" s="196" customFormat="1" ht="39.950000000000003" customHeight="1" outlineLevel="2">
      <c r="A259" s="553" t="s">
        <v>1418</v>
      </c>
      <c r="B259" s="530" t="s">
        <v>2950</v>
      </c>
      <c r="C259" s="530" t="s">
        <v>2615</v>
      </c>
      <c r="D259" s="555" t="s">
        <v>2615</v>
      </c>
      <c r="E259" s="555" t="s">
        <v>2616</v>
      </c>
      <c r="F259" s="44"/>
      <c r="G259" s="44"/>
      <c r="H259" s="44"/>
      <c r="I259" s="44"/>
    </row>
    <row r="260" spans="1:9" s="196" customFormat="1" ht="39.950000000000003" customHeight="1" outlineLevel="2">
      <c r="A260" s="553" t="s">
        <v>1407</v>
      </c>
      <c r="B260" s="530" t="s">
        <v>2617</v>
      </c>
      <c r="C260" s="530" t="str">
        <f>[1]Provider!C12</f>
        <v>MCDID = 9 digits.</v>
      </c>
      <c r="D260" s="555" t="s">
        <v>2106</v>
      </c>
      <c r="E260" s="555" t="s">
        <v>2532</v>
      </c>
      <c r="F260" s="44"/>
      <c r="G260" s="44"/>
      <c r="H260" s="44"/>
      <c r="I260" s="44"/>
    </row>
    <row r="261" spans="1:9" s="196" customFormat="1" ht="49.5" customHeight="1" outlineLevel="2">
      <c r="A261" s="553" t="s">
        <v>1620</v>
      </c>
      <c r="B261" s="530" t="s">
        <v>2762</v>
      </c>
      <c r="C261" s="530" t="s">
        <v>2666</v>
      </c>
      <c r="D261" s="555" t="s">
        <v>2667</v>
      </c>
      <c r="E261" s="555" t="s">
        <v>2532</v>
      </c>
      <c r="F261" s="44"/>
      <c r="G261" s="44"/>
      <c r="H261" s="44"/>
      <c r="I261" s="44"/>
    </row>
    <row r="262" spans="1:9" s="196" customFormat="1" ht="34.5" customHeight="1" outlineLevel="2">
      <c r="A262" s="553" t="s">
        <v>2830</v>
      </c>
      <c r="B262" s="530" t="s">
        <v>2831</v>
      </c>
      <c r="C262" s="530" t="str">
        <f>[1]Caregiver!C12</f>
        <v>First 3 letters of last name + last 4 of SSN as a unique identifier</v>
      </c>
      <c r="D262" s="555" t="s">
        <v>2832</v>
      </c>
      <c r="E262" s="555" t="s">
        <v>2554</v>
      </c>
      <c r="F262" s="44"/>
      <c r="G262" s="44"/>
      <c r="H262" s="44"/>
      <c r="I262" s="44"/>
    </row>
    <row r="263" spans="1:9" s="196" customFormat="1" ht="49.5" customHeight="1" outlineLevel="2">
      <c r="A263" s="553" t="s">
        <v>2343</v>
      </c>
      <c r="B263" s="530" t="s">
        <v>2951</v>
      </c>
      <c r="C263" s="530" t="s">
        <v>2952</v>
      </c>
      <c r="D263" s="555" t="s">
        <v>2953</v>
      </c>
      <c r="E263" s="555" t="s">
        <v>2539</v>
      </c>
      <c r="F263" s="44"/>
      <c r="G263" s="44"/>
      <c r="H263" s="44"/>
      <c r="I263" s="44"/>
    </row>
    <row r="264" spans="1:9" s="196" customFormat="1" ht="27" customHeight="1" outlineLevel="2">
      <c r="A264" s="553" t="s">
        <v>2091</v>
      </c>
      <c r="B264" s="530" t="s">
        <v>2954</v>
      </c>
      <c r="C264" s="530" t="s">
        <v>2955</v>
      </c>
      <c r="D264" s="555" t="s">
        <v>2956</v>
      </c>
      <c r="E264" s="555" t="s">
        <v>2539</v>
      </c>
      <c r="F264" s="44"/>
      <c r="G264" s="44"/>
      <c r="H264" s="44"/>
      <c r="I264" s="44"/>
    </row>
    <row r="265" spans="1:9" s="196" customFormat="1" ht="49.5" customHeight="1" outlineLevel="2">
      <c r="A265" s="553" t="s">
        <v>2107</v>
      </c>
      <c r="B265" s="557" t="s">
        <v>2957</v>
      </c>
      <c r="C265" s="530" t="s">
        <v>2785</v>
      </c>
      <c r="D265" s="555" t="s">
        <v>2786</v>
      </c>
      <c r="E265" s="555" t="s">
        <v>2680</v>
      </c>
      <c r="F265" s="44"/>
      <c r="G265" s="44"/>
      <c r="H265" s="44"/>
      <c r="I265" s="44"/>
    </row>
    <row r="266" spans="1:9" s="196" customFormat="1" ht="39.950000000000003" customHeight="1" outlineLevel="2">
      <c r="A266" s="553" t="s">
        <v>1661</v>
      </c>
      <c r="B266" s="530" t="s">
        <v>2958</v>
      </c>
      <c r="C266" s="530" t="s">
        <v>2615</v>
      </c>
      <c r="D266" s="555" t="s">
        <v>2615</v>
      </c>
      <c r="E266" s="555" t="s">
        <v>2616</v>
      </c>
      <c r="F266" s="44"/>
      <c r="G266" s="44"/>
      <c r="H266" s="44"/>
      <c r="I266" s="44"/>
    </row>
    <row r="267" spans="1:9" s="196" customFormat="1" ht="39.950000000000003" customHeight="1" outlineLevel="2">
      <c r="A267" s="553" t="s">
        <v>2302</v>
      </c>
      <c r="B267" s="530" t="s">
        <v>2959</v>
      </c>
      <c r="C267" s="530" t="s">
        <v>2769</v>
      </c>
      <c r="D267" s="555" t="s">
        <v>2769</v>
      </c>
      <c r="E267" s="555" t="s">
        <v>2770</v>
      </c>
      <c r="F267" s="44"/>
      <c r="G267" s="44"/>
      <c r="H267" s="44"/>
      <c r="I267" s="44"/>
    </row>
    <row r="268" spans="1:9" s="196" customFormat="1" ht="39.950000000000003" customHeight="1" outlineLevel="2">
      <c r="A268" s="553" t="s">
        <v>2960</v>
      </c>
      <c r="B268" s="530" t="s">
        <v>2961</v>
      </c>
      <c r="C268" s="530" t="s">
        <v>2962</v>
      </c>
      <c r="D268" s="555" t="s">
        <v>2963</v>
      </c>
      <c r="E268" s="555" t="s">
        <v>2594</v>
      </c>
      <c r="F268" s="44"/>
      <c r="G268" s="44"/>
      <c r="H268" s="44"/>
      <c r="I268" s="44"/>
    </row>
    <row r="269" spans="1:9" s="196" customFormat="1" ht="39.950000000000003" customHeight="1" outlineLevel="2">
      <c r="A269" s="553" t="s">
        <v>2964</v>
      </c>
      <c r="B269" s="530" t="s">
        <v>2965</v>
      </c>
      <c r="C269" s="530" t="s">
        <v>2966</v>
      </c>
      <c r="D269" s="555" t="s">
        <v>2841</v>
      </c>
      <c r="E269" s="555" t="s">
        <v>2842</v>
      </c>
      <c r="F269" s="44"/>
      <c r="G269" s="44"/>
      <c r="H269" s="44"/>
      <c r="I269" s="44"/>
    </row>
    <row r="270" spans="1:9" s="196" customFormat="1" ht="39.950000000000003" customHeight="1" outlineLevel="2">
      <c r="A270" s="553" t="s">
        <v>2967</v>
      </c>
      <c r="B270" s="530" t="s">
        <v>2968</v>
      </c>
      <c r="C270" s="530" t="s">
        <v>2969</v>
      </c>
      <c r="D270" s="555" t="s">
        <v>2841</v>
      </c>
      <c r="E270" s="555" t="s">
        <v>2842</v>
      </c>
      <c r="F270" s="44"/>
      <c r="G270" s="44"/>
      <c r="H270" s="44"/>
      <c r="I270" s="44"/>
    </row>
    <row r="271" spans="1:9" s="196" customFormat="1" ht="39.950000000000003" customHeight="1" outlineLevel="2">
      <c r="A271" s="553" t="s">
        <v>2970</v>
      </c>
      <c r="B271" s="530" t="s">
        <v>2971</v>
      </c>
      <c r="C271" s="530" t="s">
        <v>2972</v>
      </c>
      <c r="D271" s="555" t="s">
        <v>2973</v>
      </c>
      <c r="E271" s="555" t="s">
        <v>2848</v>
      </c>
      <c r="F271" s="44"/>
      <c r="G271" s="44"/>
      <c r="H271" s="44"/>
      <c r="I271" s="44"/>
    </row>
    <row r="272" spans="1:9" s="196" customFormat="1" ht="39.950000000000003" customHeight="1" outlineLevel="2">
      <c r="A272" s="553" t="s">
        <v>2974</v>
      </c>
      <c r="B272" s="530" t="s">
        <v>2975</v>
      </c>
      <c r="C272" s="530" t="s">
        <v>2976</v>
      </c>
      <c r="D272" s="555" t="s">
        <v>2841</v>
      </c>
      <c r="E272" s="555" t="s">
        <v>2842</v>
      </c>
      <c r="F272" s="44"/>
      <c r="G272" s="44"/>
      <c r="H272" s="44"/>
      <c r="I272" s="44"/>
    </row>
    <row r="273" spans="1:9" s="196" customFormat="1" ht="39.950000000000003" customHeight="1" outlineLevel="2">
      <c r="A273" s="553" t="s">
        <v>2977</v>
      </c>
      <c r="B273" s="530" t="s">
        <v>2978</v>
      </c>
      <c r="C273" s="530" t="s">
        <v>2979</v>
      </c>
      <c r="D273" s="555" t="s">
        <v>2841</v>
      </c>
      <c r="E273" s="555" t="s">
        <v>2842</v>
      </c>
      <c r="F273" s="44"/>
      <c r="G273" s="44"/>
      <c r="H273" s="44"/>
      <c r="I273" s="44"/>
    </row>
    <row r="274" spans="1:9" s="196" customFormat="1" ht="39.950000000000003" customHeight="1" outlineLevel="2">
      <c r="A274" s="553" t="s">
        <v>2980</v>
      </c>
      <c r="B274" s="530" t="s">
        <v>2981</v>
      </c>
      <c r="C274" s="530" t="s">
        <v>2972</v>
      </c>
      <c r="D274" s="555" t="s">
        <v>2620</v>
      </c>
      <c r="E274" s="555" t="s">
        <v>2848</v>
      </c>
      <c r="F274" s="44"/>
      <c r="G274" s="44"/>
      <c r="H274" s="44"/>
      <c r="I274" s="44"/>
    </row>
    <row r="275" spans="1:9" s="196" customFormat="1" ht="39.950000000000003" customHeight="1" outlineLevel="2">
      <c r="A275" s="553" t="s">
        <v>2125</v>
      </c>
      <c r="B275" s="557" t="s">
        <v>2982</v>
      </c>
      <c r="C275" s="530" t="s">
        <v>2785</v>
      </c>
      <c r="D275" s="555" t="s">
        <v>2786</v>
      </c>
      <c r="E275" s="555" t="s">
        <v>2680</v>
      </c>
      <c r="F275" s="44"/>
      <c r="G275" s="44"/>
      <c r="H275" s="44"/>
      <c r="I275" s="44"/>
    </row>
    <row r="276" spans="1:9" s="196" customFormat="1" ht="39.950000000000003" customHeight="1" outlineLevel="2">
      <c r="A276" s="553" t="s">
        <v>2983</v>
      </c>
      <c r="B276" s="530" t="s">
        <v>2984</v>
      </c>
      <c r="C276" s="530" t="s">
        <v>2985</v>
      </c>
      <c r="D276" s="555" t="s">
        <v>2986</v>
      </c>
      <c r="E276" s="555" t="s">
        <v>2987</v>
      </c>
      <c r="F276" s="44"/>
      <c r="G276" s="44"/>
      <c r="H276" s="44"/>
      <c r="I276" s="44"/>
    </row>
    <row r="277" spans="1:9" s="196" customFormat="1" ht="39.950000000000003" customHeight="1" outlineLevel="2">
      <c r="A277" s="553" t="s">
        <v>2988</v>
      </c>
      <c r="B277" s="530" t="s">
        <v>2989</v>
      </c>
      <c r="C277" s="530" t="s">
        <v>2985</v>
      </c>
      <c r="D277" s="555" t="s">
        <v>2990</v>
      </c>
      <c r="E277" s="555" t="s">
        <v>2987</v>
      </c>
      <c r="F277" s="44"/>
      <c r="G277" s="44"/>
      <c r="H277" s="44"/>
      <c r="I277" s="44"/>
    </row>
    <row r="278" spans="1:9" s="196" customFormat="1" ht="39.950000000000003" customHeight="1" outlineLevel="2">
      <c r="A278" s="553" t="s">
        <v>2128</v>
      </c>
      <c r="B278" s="530" t="s">
        <v>2991</v>
      </c>
      <c r="C278" s="530" t="s">
        <v>2128</v>
      </c>
      <c r="D278" s="555" t="s">
        <v>2992</v>
      </c>
      <c r="E278" s="555" t="s">
        <v>2993</v>
      </c>
      <c r="F278" s="44"/>
      <c r="G278" s="44"/>
      <c r="H278" s="44"/>
      <c r="I278" s="44"/>
    </row>
    <row r="279" spans="1:9" s="196" customFormat="1" ht="49.5" customHeight="1" outlineLevel="2">
      <c r="A279" s="553" t="s">
        <v>2994</v>
      </c>
      <c r="B279" s="557" t="s">
        <v>2995</v>
      </c>
      <c r="C279" s="530" t="s">
        <v>2785</v>
      </c>
      <c r="D279" s="555" t="s">
        <v>2786</v>
      </c>
      <c r="E279" s="555" t="s">
        <v>2996</v>
      </c>
      <c r="F279" s="44"/>
      <c r="G279" s="44"/>
      <c r="H279" s="44"/>
      <c r="I279" s="44"/>
    </row>
    <row r="280" spans="1:9" s="196" customFormat="1" ht="39.950000000000003" customHeight="1" outlineLevel="2">
      <c r="A280" s="553" t="s">
        <v>2997</v>
      </c>
      <c r="B280" s="557" t="s">
        <v>2998</v>
      </c>
      <c r="C280" s="530" t="s">
        <v>2785</v>
      </c>
      <c r="D280" s="555" t="s">
        <v>2786</v>
      </c>
      <c r="E280" s="555" t="s">
        <v>2680</v>
      </c>
      <c r="F280" s="44"/>
      <c r="G280" s="44"/>
      <c r="H280" s="44"/>
      <c r="I280" s="44"/>
    </row>
    <row r="281" spans="1:9" s="196" customFormat="1" ht="39.950000000000003" customHeight="1" outlineLevel="2">
      <c r="A281" s="553" t="s">
        <v>2143</v>
      </c>
      <c r="B281" s="557" t="s">
        <v>2999</v>
      </c>
      <c r="C281" s="530" t="s">
        <v>2785</v>
      </c>
      <c r="D281" s="555" t="s">
        <v>2786</v>
      </c>
      <c r="E281" s="555" t="s">
        <v>2680</v>
      </c>
      <c r="F281" s="44"/>
      <c r="G281" s="44"/>
      <c r="H281" s="44"/>
      <c r="I281" s="44"/>
    </row>
    <row r="282" spans="1:9" s="196" customFormat="1" ht="39.950000000000003" customHeight="1" outlineLevel="2">
      <c r="A282" s="553" t="s">
        <v>2140</v>
      </c>
      <c r="B282" s="557" t="s">
        <v>3000</v>
      </c>
      <c r="C282" s="530" t="s">
        <v>2785</v>
      </c>
      <c r="D282" s="555" t="s">
        <v>2786</v>
      </c>
      <c r="E282" s="555" t="s">
        <v>3094</v>
      </c>
      <c r="F282" s="44"/>
      <c r="G282" s="44"/>
      <c r="H282" s="44"/>
      <c r="I282" s="44"/>
    </row>
    <row r="283" spans="1:9" s="196" customFormat="1" ht="49.5" customHeight="1" outlineLevel="2">
      <c r="A283" s="553" t="s">
        <v>2145</v>
      </c>
      <c r="B283" s="557" t="s">
        <v>3001</v>
      </c>
      <c r="C283" s="530" t="s">
        <v>2785</v>
      </c>
      <c r="D283" s="555" t="s">
        <v>2786</v>
      </c>
      <c r="E283" s="555" t="s">
        <v>2680</v>
      </c>
      <c r="F283" s="44"/>
      <c r="G283" s="44"/>
      <c r="H283" s="44"/>
      <c r="I283" s="44"/>
    </row>
    <row r="284" spans="1:9" s="196" customFormat="1" ht="59.25" customHeight="1" outlineLevel="2">
      <c r="A284" s="553" t="s">
        <v>2147</v>
      </c>
      <c r="B284" s="557" t="s">
        <v>3002</v>
      </c>
      <c r="C284" s="530" t="s">
        <v>2785</v>
      </c>
      <c r="D284" s="555" t="s">
        <v>2786</v>
      </c>
      <c r="E284" s="555" t="s">
        <v>2680</v>
      </c>
      <c r="F284" s="44"/>
      <c r="G284" s="44"/>
      <c r="H284" s="44"/>
      <c r="I284" s="44"/>
    </row>
    <row r="285" spans="1:9" s="196" customFormat="1" ht="49.5" customHeight="1" outlineLevel="2">
      <c r="A285" s="553" t="s">
        <v>3003</v>
      </c>
      <c r="B285" s="557" t="s">
        <v>3004</v>
      </c>
      <c r="C285" s="530" t="s">
        <v>2785</v>
      </c>
      <c r="D285" s="555" t="s">
        <v>2786</v>
      </c>
      <c r="E285" s="555" t="s">
        <v>2680</v>
      </c>
      <c r="F285" s="44"/>
      <c r="G285" s="44"/>
      <c r="H285" s="44"/>
      <c r="I285" s="44"/>
    </row>
    <row r="286" spans="1:9" s="196" customFormat="1" ht="39.950000000000003" customHeight="1" outlineLevel="2">
      <c r="A286" s="553" t="s">
        <v>3005</v>
      </c>
      <c r="B286" s="530" t="s">
        <v>3006</v>
      </c>
      <c r="C286" s="530" t="s">
        <v>3007</v>
      </c>
      <c r="D286" s="555" t="s">
        <v>3008</v>
      </c>
      <c r="E286" s="555" t="s">
        <v>2547</v>
      </c>
      <c r="F286" s="44"/>
      <c r="G286" s="44"/>
      <c r="H286" s="44"/>
      <c r="I286" s="44"/>
    </row>
    <row r="287" spans="1:9" s="196" customFormat="1" ht="49.5" customHeight="1" outlineLevel="2">
      <c r="A287" s="553" t="s">
        <v>2099</v>
      </c>
      <c r="B287" s="557" t="s">
        <v>3009</v>
      </c>
      <c r="C287" s="530" t="s">
        <v>2101</v>
      </c>
      <c r="D287" s="555" t="s">
        <v>3010</v>
      </c>
      <c r="E287" s="555" t="s">
        <v>2102</v>
      </c>
      <c r="F287" s="44"/>
      <c r="G287" s="44"/>
      <c r="H287" s="44"/>
      <c r="I287" s="44"/>
    </row>
    <row r="288" spans="1:9" s="196" customFormat="1" ht="39.950000000000003" customHeight="1" outlineLevel="2">
      <c r="A288" s="553" t="s">
        <v>1858</v>
      </c>
      <c r="B288" s="530" t="s">
        <v>2771</v>
      </c>
      <c r="C288" s="530" t="s">
        <v>2769</v>
      </c>
      <c r="D288" s="555" t="s">
        <v>2769</v>
      </c>
      <c r="E288" s="555" t="s">
        <v>2772</v>
      </c>
      <c r="F288" s="44"/>
      <c r="G288" s="44"/>
      <c r="H288" s="44"/>
      <c r="I288" s="44"/>
    </row>
    <row r="289" spans="1:9" s="196" customFormat="1" ht="39.950000000000003" customHeight="1" outlineLevel="2">
      <c r="A289" s="553" t="s">
        <v>1860</v>
      </c>
      <c r="B289" s="530" t="s">
        <v>2771</v>
      </c>
      <c r="C289" s="530" t="s">
        <v>2769</v>
      </c>
      <c r="D289" s="555" t="s">
        <v>2769</v>
      </c>
      <c r="E289" s="555" t="s">
        <v>2772</v>
      </c>
      <c r="F289" s="44"/>
      <c r="G289" s="44"/>
      <c r="H289" s="44"/>
      <c r="I289" s="44"/>
    </row>
    <row r="290" spans="1:9" s="196" customFormat="1" ht="39.950000000000003" customHeight="1" outlineLevel="2">
      <c r="A290" s="553" t="s">
        <v>1862</v>
      </c>
      <c r="B290" s="530" t="s">
        <v>2771</v>
      </c>
      <c r="C290" s="530" t="s">
        <v>2769</v>
      </c>
      <c r="D290" s="555" t="s">
        <v>2769</v>
      </c>
      <c r="E290" s="555" t="s">
        <v>2772</v>
      </c>
      <c r="F290" s="44"/>
      <c r="G290" s="44"/>
      <c r="H290" s="44"/>
      <c r="I290" s="44"/>
    </row>
    <row r="291" spans="1:9" s="196" customFormat="1" ht="39.950000000000003" customHeight="1" outlineLevel="2">
      <c r="A291" s="553" t="s">
        <v>1864</v>
      </c>
      <c r="B291" s="530" t="s">
        <v>2771</v>
      </c>
      <c r="C291" s="530" t="s">
        <v>2769</v>
      </c>
      <c r="D291" s="555" t="s">
        <v>2769</v>
      </c>
      <c r="E291" s="555" t="s">
        <v>2772</v>
      </c>
      <c r="F291" s="44"/>
      <c r="G291" s="44"/>
      <c r="H291" s="44"/>
      <c r="I291" s="44"/>
    </row>
    <row r="292" spans="1:9" s="196" customFormat="1" ht="39.950000000000003" customHeight="1" outlineLevel="2">
      <c r="A292" s="553" t="s">
        <v>3011</v>
      </c>
      <c r="B292" s="557" t="s">
        <v>3012</v>
      </c>
      <c r="C292" s="530" t="s">
        <v>2785</v>
      </c>
      <c r="D292" s="555" t="s">
        <v>2786</v>
      </c>
      <c r="E292" s="555" t="s">
        <v>2680</v>
      </c>
      <c r="F292" s="44"/>
      <c r="G292" s="44"/>
      <c r="H292" s="44"/>
      <c r="I292" s="44"/>
    </row>
    <row r="293" spans="1:9" s="196" customFormat="1" ht="49.5" customHeight="1" outlineLevel="2">
      <c r="A293" s="553" t="s">
        <v>2608</v>
      </c>
      <c r="B293" s="599" t="s">
        <v>2609</v>
      </c>
      <c r="C293" s="530" t="s">
        <v>2610</v>
      </c>
      <c r="D293" s="555" t="s">
        <v>2611</v>
      </c>
      <c r="E293" s="555" t="s">
        <v>2532</v>
      </c>
      <c r="F293" s="44"/>
      <c r="G293" s="44"/>
      <c r="H293" s="44"/>
      <c r="I293" s="44"/>
    </row>
    <row r="294" spans="1:9" s="196" customFormat="1" ht="39.950000000000003" customHeight="1" outlineLevel="2">
      <c r="A294" s="553" t="s">
        <v>1549</v>
      </c>
      <c r="B294" s="530" t="s">
        <v>2688</v>
      </c>
      <c r="C294" s="557" t="s">
        <v>1518</v>
      </c>
      <c r="D294" s="555" t="s">
        <v>1518</v>
      </c>
      <c r="E294" s="555" t="s">
        <v>2532</v>
      </c>
      <c r="F294" s="44"/>
      <c r="G294" s="44"/>
      <c r="H294" s="44"/>
      <c r="I294" s="44"/>
    </row>
    <row r="295" spans="1:9" ht="39.950000000000003" customHeight="1" outlineLevel="1">
      <c r="A295" s="566" t="s">
        <v>1505</v>
      </c>
      <c r="B295" s="530" t="s">
        <v>3013</v>
      </c>
      <c r="C295" s="557" t="s">
        <v>2569</v>
      </c>
      <c r="D295" s="555" t="s">
        <v>2569</v>
      </c>
      <c r="E295" s="596" t="s">
        <v>2659</v>
      </c>
      <c r="F295" s="95"/>
      <c r="G295" s="95"/>
      <c r="H295" s="95"/>
      <c r="I295" s="95"/>
    </row>
    <row r="296" spans="1:9" s="196" customFormat="1" ht="102" customHeight="1" outlineLevel="2" thickBot="1">
      <c r="A296" s="565" t="s">
        <v>3014</v>
      </c>
      <c r="B296" s="549" t="s">
        <v>3221</v>
      </c>
      <c r="C296" s="550"/>
      <c r="D296" s="611"/>
      <c r="E296" s="611"/>
      <c r="F296" s="44"/>
      <c r="G296" s="44"/>
      <c r="H296" s="44"/>
      <c r="I296" s="44"/>
    </row>
    <row r="297" spans="1:9" s="196" customFormat="1" ht="39.950000000000003" customHeight="1" outlineLevel="2">
      <c r="A297" s="566" t="s">
        <v>2343</v>
      </c>
      <c r="B297" s="530" t="s">
        <v>3016</v>
      </c>
      <c r="C297" s="530" t="s">
        <v>2952</v>
      </c>
      <c r="D297" s="555" t="s">
        <v>2953</v>
      </c>
      <c r="E297" s="555" t="s">
        <v>2539</v>
      </c>
      <c r="F297" s="44"/>
      <c r="G297" s="44"/>
      <c r="H297" s="44"/>
      <c r="I297" s="44"/>
    </row>
    <row r="298" spans="1:9" s="196" customFormat="1" ht="39.950000000000003" customHeight="1" outlineLevel="2">
      <c r="A298" s="566" t="s">
        <v>3017</v>
      </c>
      <c r="B298" s="530" t="s">
        <v>3018</v>
      </c>
      <c r="C298" s="530" t="s">
        <v>3019</v>
      </c>
      <c r="D298" s="555" t="s">
        <v>3020</v>
      </c>
      <c r="E298" s="555" t="s">
        <v>2539</v>
      </c>
      <c r="F298" s="44"/>
      <c r="G298" s="44"/>
      <c r="H298" s="44"/>
      <c r="I298" s="44"/>
    </row>
    <row r="299" spans="1:9" s="196" customFormat="1" ht="39.950000000000003" customHeight="1" outlineLevel="2">
      <c r="A299" s="566" t="s">
        <v>2164</v>
      </c>
      <c r="B299" s="557" t="s">
        <v>3021</v>
      </c>
      <c r="C299" s="530" t="s">
        <v>2166</v>
      </c>
      <c r="D299" s="555" t="s">
        <v>2841</v>
      </c>
      <c r="E299" s="555" t="s">
        <v>2842</v>
      </c>
      <c r="F299" s="44"/>
      <c r="G299" s="44"/>
      <c r="H299" s="44"/>
      <c r="I299" s="44"/>
    </row>
    <row r="300" spans="1:9" s="196" customFormat="1" ht="39.950000000000003" customHeight="1" outlineLevel="2">
      <c r="A300" s="566" t="s">
        <v>2168</v>
      </c>
      <c r="B300" s="557" t="s">
        <v>3022</v>
      </c>
      <c r="C300" s="530" t="s">
        <v>3023</v>
      </c>
      <c r="D300" s="555" t="s">
        <v>3024</v>
      </c>
      <c r="E300" s="555" t="s">
        <v>3025</v>
      </c>
      <c r="F300" s="44"/>
      <c r="G300" s="44"/>
      <c r="H300" s="44"/>
      <c r="I300" s="44"/>
    </row>
    <row r="301" spans="1:9" s="196" customFormat="1" ht="49.5" customHeight="1" outlineLevel="2">
      <c r="A301" s="566" t="s">
        <v>2172</v>
      </c>
      <c r="B301" s="530" t="s">
        <v>3026</v>
      </c>
      <c r="C301" s="530" t="s">
        <v>3027</v>
      </c>
      <c r="D301" s="555" t="s">
        <v>3028</v>
      </c>
      <c r="E301" s="555" t="s">
        <v>2622</v>
      </c>
      <c r="F301" s="44"/>
      <c r="G301" s="44"/>
      <c r="H301" s="44"/>
      <c r="I301" s="44"/>
    </row>
    <row r="302" spans="1:9" s="196" customFormat="1" ht="42" customHeight="1" outlineLevel="2">
      <c r="A302" s="566" t="s">
        <v>2302</v>
      </c>
      <c r="B302" s="530" t="s">
        <v>2768</v>
      </c>
      <c r="C302" s="530" t="s">
        <v>2769</v>
      </c>
      <c r="D302" s="555" t="s">
        <v>2769</v>
      </c>
      <c r="E302" s="555" t="s">
        <v>2770</v>
      </c>
      <c r="F302" s="44"/>
      <c r="G302" s="44"/>
      <c r="H302" s="44"/>
      <c r="I302" s="44"/>
    </row>
    <row r="303" spans="1:9" s="196" customFormat="1" ht="36.75" customHeight="1" outlineLevel="2">
      <c r="A303" s="566" t="s">
        <v>2177</v>
      </c>
      <c r="B303" s="530" t="s">
        <v>3029</v>
      </c>
      <c r="C303" s="530" t="s">
        <v>2666</v>
      </c>
      <c r="D303" s="555" t="s">
        <v>2667</v>
      </c>
      <c r="E303" s="555" t="s">
        <v>2532</v>
      </c>
      <c r="F303" s="44"/>
      <c r="G303" s="44"/>
      <c r="H303" s="44"/>
      <c r="I303" s="44"/>
    </row>
    <row r="304" spans="1:9" s="196" customFormat="1" ht="54.75" customHeight="1" outlineLevel="2">
      <c r="A304" s="566" t="s">
        <v>3030</v>
      </c>
      <c r="B304" s="530" t="s">
        <v>3031</v>
      </c>
      <c r="C304" s="530" t="s">
        <v>2769</v>
      </c>
      <c r="D304" s="555" t="s">
        <v>2769</v>
      </c>
      <c r="E304" s="555" t="s">
        <v>2770</v>
      </c>
      <c r="F304" s="44"/>
      <c r="G304" s="44"/>
      <c r="H304" s="44"/>
      <c r="I304" s="44"/>
    </row>
    <row r="305" spans="1:9" s="196" customFormat="1" ht="39.950000000000003" customHeight="1" outlineLevel="2">
      <c r="A305" s="566" t="s">
        <v>2180</v>
      </c>
      <c r="B305" s="530" t="s">
        <v>3032</v>
      </c>
      <c r="C305" s="530" t="s">
        <v>3033</v>
      </c>
      <c r="D305" s="555" t="s">
        <v>3034</v>
      </c>
      <c r="E305" s="555" t="s">
        <v>2652</v>
      </c>
      <c r="F305" s="44"/>
      <c r="G305" s="44"/>
      <c r="H305" s="44"/>
      <c r="I305" s="44"/>
    </row>
    <row r="306" spans="1:9" s="196" customFormat="1" ht="39.950000000000003" customHeight="1" outlineLevel="2">
      <c r="A306" s="566" t="s">
        <v>3035</v>
      </c>
      <c r="B306" s="530" t="s">
        <v>3036</v>
      </c>
      <c r="C306" s="530" t="s">
        <v>3037</v>
      </c>
      <c r="D306" s="555" t="s">
        <v>3038</v>
      </c>
      <c r="E306" s="555" t="s">
        <v>2652</v>
      </c>
      <c r="F306" s="44"/>
      <c r="G306" s="44"/>
      <c r="H306" s="44"/>
      <c r="I306" s="44"/>
    </row>
    <row r="307" spans="1:9" s="196" customFormat="1" ht="39.950000000000003" customHeight="1" outlineLevel="2">
      <c r="A307" s="566" t="s">
        <v>3039</v>
      </c>
      <c r="B307" s="530" t="s">
        <v>3040</v>
      </c>
      <c r="C307" s="530" t="s">
        <v>3041</v>
      </c>
      <c r="D307" s="555" t="s">
        <v>3042</v>
      </c>
      <c r="E307" s="555" t="s">
        <v>3043</v>
      </c>
      <c r="F307" s="44"/>
      <c r="G307" s="44"/>
      <c r="H307" s="44"/>
      <c r="I307" s="44"/>
    </row>
    <row r="308" spans="1:9" s="196" customFormat="1" ht="39.950000000000003" customHeight="1" outlineLevel="2">
      <c r="A308" s="566" t="s">
        <v>2184</v>
      </c>
      <c r="B308" s="530" t="s">
        <v>3044</v>
      </c>
      <c r="C308" s="530" t="s">
        <v>3045</v>
      </c>
      <c r="D308" s="555" t="s">
        <v>3046</v>
      </c>
      <c r="E308" s="555" t="s">
        <v>3047</v>
      </c>
      <c r="F308" s="44"/>
      <c r="G308" s="44"/>
      <c r="H308" s="44"/>
      <c r="I308" s="44"/>
    </row>
    <row r="309" spans="1:9" s="196" customFormat="1" ht="39.950000000000003" customHeight="1" outlineLevel="2">
      <c r="A309" s="566" t="s">
        <v>2188</v>
      </c>
      <c r="B309" s="530" t="s">
        <v>3048</v>
      </c>
      <c r="C309" s="530" t="s">
        <v>2190</v>
      </c>
      <c r="D309" s="555" t="s">
        <v>3049</v>
      </c>
      <c r="E309" s="555" t="s">
        <v>3047</v>
      </c>
      <c r="F309" s="44"/>
      <c r="G309" s="44"/>
      <c r="H309" s="44"/>
      <c r="I309" s="44"/>
    </row>
    <row r="310" spans="1:9" s="196" customFormat="1" ht="39.950000000000003" customHeight="1" outlineLevel="2">
      <c r="A310" s="566" t="s">
        <v>2192</v>
      </c>
      <c r="B310" s="557" t="s">
        <v>3050</v>
      </c>
      <c r="C310" s="530" t="s">
        <v>2194</v>
      </c>
      <c r="D310" s="555" t="s">
        <v>3051</v>
      </c>
      <c r="E310" s="555" t="s">
        <v>2554</v>
      </c>
      <c r="F310" s="44"/>
      <c r="G310" s="44"/>
      <c r="H310" s="44"/>
      <c r="I310" s="44"/>
    </row>
    <row r="311" spans="1:9" s="196" customFormat="1" ht="39.950000000000003" customHeight="1" outlineLevel="2">
      <c r="A311" s="566" t="s">
        <v>3052</v>
      </c>
      <c r="B311" s="557" t="s">
        <v>3053</v>
      </c>
      <c r="C311" s="530" t="s">
        <v>2962</v>
      </c>
      <c r="D311" s="555" t="s">
        <v>2963</v>
      </c>
      <c r="E311" s="555" t="s">
        <v>2594</v>
      </c>
      <c r="F311" s="44"/>
      <c r="G311" s="44"/>
      <c r="H311" s="44"/>
      <c r="I311" s="44"/>
    </row>
    <row r="312" spans="1:9" s="196" customFormat="1" ht="39.950000000000003" customHeight="1" outlineLevel="2">
      <c r="A312" s="566" t="s">
        <v>2196</v>
      </c>
      <c r="B312" s="530" t="s">
        <v>3054</v>
      </c>
      <c r="C312" s="530" t="s">
        <v>2198</v>
      </c>
      <c r="D312" s="555" t="s">
        <v>2559</v>
      </c>
      <c r="E312" s="555" t="s">
        <v>2532</v>
      </c>
      <c r="F312" s="44"/>
      <c r="G312" s="44"/>
      <c r="H312" s="44"/>
      <c r="I312" s="44"/>
    </row>
    <row r="313" spans="1:9" s="196" customFormat="1" ht="69.75" customHeight="1" outlineLevel="2">
      <c r="A313" s="566" t="s">
        <v>3055</v>
      </c>
      <c r="B313" s="530" t="s">
        <v>3056</v>
      </c>
      <c r="C313" s="530" t="s">
        <v>3057</v>
      </c>
      <c r="D313" s="555" t="s">
        <v>3058</v>
      </c>
      <c r="E313" s="555" t="s">
        <v>3059</v>
      </c>
      <c r="F313" s="44"/>
      <c r="G313" s="44"/>
      <c r="H313" s="44"/>
      <c r="I313" s="44"/>
    </row>
    <row r="314" spans="1:9" s="196" customFormat="1" ht="39.950000000000003" customHeight="1" outlineLevel="2">
      <c r="A314" s="566" t="s">
        <v>3060</v>
      </c>
      <c r="B314" s="530" t="s">
        <v>3061</v>
      </c>
      <c r="C314" s="530" t="s">
        <v>3062</v>
      </c>
      <c r="D314" s="555" t="s">
        <v>2841</v>
      </c>
      <c r="E314" s="555" t="s">
        <v>2842</v>
      </c>
      <c r="F314" s="44"/>
      <c r="G314" s="44"/>
      <c r="H314" s="44"/>
      <c r="I314" s="44"/>
    </row>
    <row r="315" spans="1:9" s="616" customFormat="1" ht="46.5" customHeight="1" outlineLevel="2">
      <c r="A315" s="566" t="s">
        <v>2099</v>
      </c>
      <c r="B315" s="557" t="s">
        <v>3009</v>
      </c>
      <c r="C315" s="530" t="s">
        <v>3063</v>
      </c>
      <c r="D315" s="555" t="s">
        <v>3010</v>
      </c>
      <c r="E315" s="555" t="s">
        <v>2855</v>
      </c>
      <c r="F315" s="525"/>
      <c r="G315" s="525"/>
      <c r="H315" s="525"/>
      <c r="I315" s="525"/>
    </row>
    <row r="316" spans="1:9" s="196" customFormat="1" ht="34.5" customHeight="1" outlineLevel="2">
      <c r="A316" s="566" t="s">
        <v>2200</v>
      </c>
      <c r="B316" s="557" t="s">
        <v>3064</v>
      </c>
      <c r="C316" s="557" t="s">
        <v>3065</v>
      </c>
      <c r="D316" s="585" t="s">
        <v>3066</v>
      </c>
      <c r="E316" s="585" t="s">
        <v>2751</v>
      </c>
      <c r="F316" s="44"/>
      <c r="G316" s="44"/>
      <c r="H316" s="44"/>
      <c r="I316" s="44"/>
    </row>
    <row r="317" spans="1:9" ht="45.75" customHeight="1" outlineLevel="1">
      <c r="A317" s="566" t="s">
        <v>3067</v>
      </c>
      <c r="B317" s="530" t="s">
        <v>3068</v>
      </c>
      <c r="C317" s="530" t="s">
        <v>3069</v>
      </c>
      <c r="D317" s="555" t="s">
        <v>3070</v>
      </c>
      <c r="E317" s="555" t="s">
        <v>3071</v>
      </c>
      <c r="F317" s="95"/>
      <c r="G317" s="95"/>
      <c r="H317" s="95"/>
      <c r="I317" s="95"/>
    </row>
    <row r="318" spans="1:9" ht="95.25" customHeight="1" outlineLevel="1" collapsed="1" thickBot="1">
      <c r="A318" s="565" t="s">
        <v>3072</v>
      </c>
      <c r="B318" s="549" t="s">
        <v>3222</v>
      </c>
      <c r="C318" s="550"/>
      <c r="D318" s="611"/>
      <c r="E318" s="611"/>
      <c r="F318" s="95"/>
      <c r="G318" s="95"/>
      <c r="H318" s="95"/>
      <c r="I318" s="95"/>
    </row>
    <row r="319" spans="1:9" s="196" customFormat="1" ht="39.950000000000003" hidden="1" customHeight="1" outlineLevel="2">
      <c r="A319" s="566" t="s">
        <v>2343</v>
      </c>
      <c r="B319" s="558" t="s">
        <v>3016</v>
      </c>
      <c r="C319" s="530" t="s">
        <v>3074</v>
      </c>
      <c r="D319" s="555" t="s">
        <v>2953</v>
      </c>
      <c r="E319" s="555" t="s">
        <v>2539</v>
      </c>
      <c r="F319" s="44"/>
      <c r="G319" s="44"/>
      <c r="H319" s="44"/>
      <c r="I319" s="44"/>
    </row>
    <row r="320" spans="1:9" s="196" customFormat="1" ht="39.950000000000003" hidden="1" customHeight="1" outlineLevel="2">
      <c r="A320" s="566" t="s">
        <v>2225</v>
      </c>
      <c r="B320" s="558" t="s">
        <v>3075</v>
      </c>
      <c r="C320" s="558" t="s">
        <v>3076</v>
      </c>
      <c r="D320" s="555" t="s">
        <v>2652</v>
      </c>
      <c r="E320" s="555" t="s">
        <v>2652</v>
      </c>
      <c r="F320" s="44"/>
      <c r="G320" s="44"/>
      <c r="H320" s="44"/>
      <c r="I320" s="44"/>
    </row>
    <row r="321" spans="1:9" s="196" customFormat="1" ht="39.950000000000003" hidden="1" customHeight="1" outlineLevel="2">
      <c r="A321" s="566" t="s">
        <v>2229</v>
      </c>
      <c r="B321" s="558" t="s">
        <v>2230</v>
      </c>
      <c r="C321" s="558" t="s">
        <v>2230</v>
      </c>
      <c r="D321" s="555" t="s">
        <v>3077</v>
      </c>
      <c r="E321" s="555" t="s">
        <v>2659</v>
      </c>
      <c r="F321" s="44"/>
      <c r="G321" s="44"/>
      <c r="H321" s="44"/>
      <c r="I321" s="44"/>
    </row>
    <row r="322" spans="1:9" ht="39.950000000000003" customHeight="1" outlineLevel="1">
      <c r="A322" s="566" t="s">
        <v>2232</v>
      </c>
      <c r="B322" s="558" t="s">
        <v>3078</v>
      </c>
      <c r="C322" s="558" t="s">
        <v>2341</v>
      </c>
      <c r="D322" s="555" t="s">
        <v>2679</v>
      </c>
      <c r="E322" s="555" t="s">
        <v>2680</v>
      </c>
      <c r="F322" s="95"/>
      <c r="G322" s="95"/>
      <c r="H322" s="95"/>
      <c r="I322" s="95"/>
    </row>
    <row r="323" spans="1:9" s="196" customFormat="1" ht="39.950000000000003" customHeight="1" outlineLevel="2">
      <c r="A323" s="566" t="s">
        <v>3079</v>
      </c>
      <c r="B323" s="558" t="s">
        <v>3080</v>
      </c>
      <c r="C323" s="558" t="s">
        <v>2569</v>
      </c>
      <c r="D323" s="555" t="s">
        <v>3081</v>
      </c>
      <c r="E323" s="555" t="s">
        <v>3082</v>
      </c>
      <c r="F323" s="44"/>
      <c r="G323" s="44"/>
      <c r="H323" s="44"/>
      <c r="I323" s="44"/>
    </row>
    <row r="324" spans="1:9" s="196" customFormat="1" ht="39.950000000000003" customHeight="1" outlineLevel="2">
      <c r="A324" s="566" t="s">
        <v>3017</v>
      </c>
      <c r="B324" s="558" t="s">
        <v>3083</v>
      </c>
      <c r="C324" s="558" t="s">
        <v>3019</v>
      </c>
      <c r="D324" s="555" t="s">
        <v>3020</v>
      </c>
      <c r="E324" s="555" t="s">
        <v>2539</v>
      </c>
      <c r="F324" s="44"/>
      <c r="G324" s="44"/>
      <c r="H324" s="44"/>
      <c r="I324" s="44"/>
    </row>
    <row r="325" spans="1:9" s="196" customFormat="1" ht="63" customHeight="1" outlineLevel="2">
      <c r="A325" s="566" t="s">
        <v>3055</v>
      </c>
      <c r="B325" s="558" t="s">
        <v>3084</v>
      </c>
      <c r="C325" s="558" t="s">
        <v>3085</v>
      </c>
      <c r="D325" s="555" t="s">
        <v>3086</v>
      </c>
      <c r="E325" s="555" t="s">
        <v>3059</v>
      </c>
      <c r="F325" s="44"/>
      <c r="G325" s="44"/>
      <c r="H325" s="44"/>
      <c r="I325" s="44"/>
    </row>
    <row r="326" spans="1:9" s="196" customFormat="1" ht="39.950000000000003" customHeight="1" outlineLevel="2">
      <c r="A326" s="566" t="s">
        <v>3060</v>
      </c>
      <c r="B326" s="558" t="s">
        <v>3087</v>
      </c>
      <c r="C326" s="558" t="s">
        <v>2841</v>
      </c>
      <c r="D326" s="555" t="s">
        <v>2841</v>
      </c>
      <c r="E326" s="555" t="s">
        <v>2842</v>
      </c>
      <c r="F326" s="44"/>
      <c r="G326" s="44"/>
      <c r="H326" s="44"/>
      <c r="I326" s="44"/>
    </row>
    <row r="327" spans="1:9" s="196" customFormat="1" ht="125.25" customHeight="1" outlineLevel="2" thickBot="1">
      <c r="A327" s="565" t="s">
        <v>3223</v>
      </c>
      <c r="B327" s="855" t="s">
        <v>3224</v>
      </c>
      <c r="C327" s="617"/>
      <c r="D327" s="611"/>
      <c r="E327" s="611"/>
      <c r="F327" s="44"/>
      <c r="G327" s="44"/>
      <c r="H327" s="44"/>
      <c r="I327" s="44"/>
    </row>
    <row r="328" spans="1:9" s="196" customFormat="1" ht="51.75" customHeight="1" outlineLevel="2">
      <c r="A328" s="242" t="s">
        <v>2343</v>
      </c>
      <c r="B328" s="530" t="s">
        <v>2951</v>
      </c>
      <c r="C328" s="530" t="s">
        <v>2952</v>
      </c>
      <c r="D328" s="555" t="s">
        <v>2953</v>
      </c>
      <c r="E328" s="555" t="s">
        <v>2539</v>
      </c>
      <c r="F328" s="44"/>
      <c r="G328" s="44"/>
      <c r="H328" s="44"/>
      <c r="I328" s="44"/>
    </row>
    <row r="329" spans="1:9" s="196" customFormat="1" ht="48.75" customHeight="1" outlineLevel="2">
      <c r="A329" s="242" t="s">
        <v>2237</v>
      </c>
      <c r="B329" s="530" t="s">
        <v>3090</v>
      </c>
      <c r="C329" s="530" t="s">
        <v>3091</v>
      </c>
      <c r="D329" s="555" t="s">
        <v>3091</v>
      </c>
      <c r="E329" s="555" t="s">
        <v>3092</v>
      </c>
      <c r="F329" s="44"/>
      <c r="G329" s="44"/>
      <c r="H329" s="44"/>
      <c r="I329" s="44"/>
    </row>
    <row r="330" spans="1:9" s="196" customFormat="1" ht="36" customHeight="1" outlineLevel="2">
      <c r="A330" s="242" t="s">
        <v>2239</v>
      </c>
      <c r="B330" s="598" t="s">
        <v>3093</v>
      </c>
      <c r="C330" s="530" t="s">
        <v>2785</v>
      </c>
      <c r="D330" s="555" t="s">
        <v>2786</v>
      </c>
      <c r="E330" s="555" t="s">
        <v>3094</v>
      </c>
      <c r="F330" s="44"/>
      <c r="G330" s="44"/>
      <c r="H330" s="44"/>
      <c r="I330" s="44"/>
    </row>
    <row r="331" spans="1:9" s="196" customFormat="1" ht="96" customHeight="1" outlineLevel="2" thickBot="1">
      <c r="A331" s="565" t="s">
        <v>3095</v>
      </c>
      <c r="B331" s="855" t="s">
        <v>3225</v>
      </c>
      <c r="C331" s="617"/>
      <c r="D331" s="611"/>
      <c r="E331" s="611"/>
      <c r="F331" s="44"/>
      <c r="G331" s="44"/>
      <c r="H331" s="44"/>
      <c r="I331" s="44"/>
    </row>
    <row r="332" spans="1:9" s="196" customFormat="1" ht="39.950000000000003" customHeight="1" outlineLevel="2">
      <c r="A332" s="242" t="s">
        <v>3097</v>
      </c>
      <c r="B332" s="530" t="s">
        <v>3098</v>
      </c>
      <c r="C332" s="530" t="s">
        <v>3099</v>
      </c>
      <c r="D332" s="555" t="s">
        <v>3100</v>
      </c>
      <c r="E332" s="555" t="s">
        <v>2539</v>
      </c>
      <c r="F332" s="44"/>
      <c r="G332" s="44"/>
      <c r="H332" s="44"/>
      <c r="I332" s="44"/>
    </row>
    <row r="333" spans="1:9" s="196" customFormat="1" ht="39.950000000000003" customHeight="1" outlineLevel="2">
      <c r="A333" s="242" t="s">
        <v>2343</v>
      </c>
      <c r="B333" s="530" t="s">
        <v>3016</v>
      </c>
      <c r="C333" s="530" t="s">
        <v>3074</v>
      </c>
      <c r="D333" s="555" t="s">
        <v>2953</v>
      </c>
      <c r="E333" s="555" t="s">
        <v>2539</v>
      </c>
      <c r="F333" s="44"/>
      <c r="G333" s="44"/>
      <c r="H333" s="44"/>
      <c r="I333" s="44"/>
    </row>
    <row r="334" spans="1:9" s="196" customFormat="1" ht="60" customHeight="1" outlineLevel="2">
      <c r="A334" s="242" t="s">
        <v>3101</v>
      </c>
      <c r="B334" s="530" t="s">
        <v>3102</v>
      </c>
      <c r="C334" s="530" t="s">
        <v>3103</v>
      </c>
      <c r="D334" s="555" t="s">
        <v>3104</v>
      </c>
      <c r="E334" s="555" t="s">
        <v>2535</v>
      </c>
      <c r="F334" s="44"/>
      <c r="G334" s="44"/>
      <c r="H334" s="44"/>
      <c r="I334" s="44"/>
    </row>
    <row r="335" spans="1:9" s="196" customFormat="1" ht="39.950000000000003" customHeight="1" outlineLevel="2">
      <c r="A335" s="242" t="s">
        <v>3105</v>
      </c>
      <c r="B335" s="530" t="s">
        <v>3106</v>
      </c>
      <c r="C335" s="530" t="s">
        <v>3107</v>
      </c>
      <c r="D335" s="555" t="s">
        <v>3108</v>
      </c>
      <c r="E335" s="555" t="s">
        <v>2607</v>
      </c>
      <c r="F335" s="44"/>
      <c r="G335" s="44"/>
      <c r="H335" s="44"/>
      <c r="I335" s="44"/>
    </row>
    <row r="336" spans="1:9" ht="73.5" customHeight="1" outlineLevel="1">
      <c r="A336" s="242" t="s">
        <v>1932</v>
      </c>
      <c r="B336" s="530" t="s">
        <v>3109</v>
      </c>
      <c r="C336" s="530" t="s">
        <v>3110</v>
      </c>
      <c r="D336" s="555" t="s">
        <v>3111</v>
      </c>
      <c r="E336" s="555" t="s">
        <v>2539</v>
      </c>
      <c r="F336" s="95"/>
      <c r="G336" s="95"/>
      <c r="H336" s="95"/>
      <c r="I336" s="95"/>
    </row>
    <row r="337" spans="1:9" s="196" customFormat="1" ht="39.950000000000003" customHeight="1" outlineLevel="2">
      <c r="A337" s="242" t="s">
        <v>3112</v>
      </c>
      <c r="B337" s="530" t="s">
        <v>3113</v>
      </c>
      <c r="C337" s="530" t="s">
        <v>3114</v>
      </c>
      <c r="D337" s="555" t="s">
        <v>3115</v>
      </c>
      <c r="E337" s="555" t="s">
        <v>2539</v>
      </c>
      <c r="F337" s="44"/>
      <c r="G337" s="44"/>
      <c r="H337" s="44"/>
      <c r="I337" s="44"/>
    </row>
    <row r="338" spans="1:9" s="196" customFormat="1" ht="64.5" customHeight="1" outlineLevel="2">
      <c r="A338" s="242" t="s">
        <v>2208</v>
      </c>
      <c r="B338" s="530" t="s">
        <v>3116</v>
      </c>
      <c r="C338" s="530" t="s">
        <v>3117</v>
      </c>
      <c r="D338" s="555" t="s">
        <v>3118</v>
      </c>
      <c r="E338" s="555" t="s">
        <v>2652</v>
      </c>
      <c r="F338" s="44"/>
      <c r="G338" s="44"/>
      <c r="H338" s="44"/>
      <c r="I338" s="44"/>
    </row>
    <row r="339" spans="1:9" s="196" customFormat="1" ht="39.950000000000003" customHeight="1" outlineLevel="2">
      <c r="A339" s="242" t="s">
        <v>2211</v>
      </c>
      <c r="B339" s="530" t="s">
        <v>3119</v>
      </c>
      <c r="C339" s="557" t="s">
        <v>3120</v>
      </c>
      <c r="D339" s="555" t="s">
        <v>2841</v>
      </c>
      <c r="E339" s="555" t="s">
        <v>2842</v>
      </c>
      <c r="F339" s="44"/>
      <c r="G339" s="44"/>
      <c r="H339" s="44"/>
      <c r="I339" s="44"/>
    </row>
    <row r="340" spans="1:9" s="196" customFormat="1" ht="39.950000000000003" customHeight="1" outlineLevel="2">
      <c r="A340" s="242" t="s">
        <v>3060</v>
      </c>
      <c r="B340" s="530" t="s">
        <v>3121</v>
      </c>
      <c r="C340" s="557" t="s">
        <v>3062</v>
      </c>
      <c r="D340" s="555" t="s">
        <v>2841</v>
      </c>
      <c r="E340" s="555" t="s">
        <v>2842</v>
      </c>
      <c r="F340" s="44"/>
      <c r="G340" s="44"/>
      <c r="H340" s="44"/>
      <c r="I340" s="44"/>
    </row>
    <row r="341" spans="1:9" s="196" customFormat="1" ht="56.25" customHeight="1" outlineLevel="2">
      <c r="A341" s="242" t="s">
        <v>3122</v>
      </c>
      <c r="B341" s="530" t="s">
        <v>3123</v>
      </c>
      <c r="C341" s="557" t="s">
        <v>3124</v>
      </c>
      <c r="D341" s="555" t="s">
        <v>3124</v>
      </c>
      <c r="E341" s="555" t="s">
        <v>3125</v>
      </c>
      <c r="F341" s="44"/>
      <c r="G341" s="44"/>
      <c r="H341" s="44"/>
      <c r="I341" s="44"/>
    </row>
    <row r="342" spans="1:9" s="196" customFormat="1" ht="39.950000000000003" customHeight="1" outlineLevel="2">
      <c r="A342" s="242" t="s">
        <v>2219</v>
      </c>
      <c r="B342" s="530" t="s">
        <v>3126</v>
      </c>
      <c r="C342" s="530" t="s">
        <v>3127</v>
      </c>
      <c r="D342" s="555" t="s">
        <v>3128</v>
      </c>
      <c r="E342" s="555" t="s">
        <v>3129</v>
      </c>
      <c r="F342" s="44"/>
      <c r="G342" s="44"/>
      <c r="H342" s="44"/>
      <c r="I342" s="44"/>
    </row>
    <row r="343" spans="1:9" s="196" customFormat="1" ht="39.950000000000003" customHeight="1" outlineLevel="2">
      <c r="A343" s="242" t="s">
        <v>2222</v>
      </c>
      <c r="B343" s="530" t="s">
        <v>3130</v>
      </c>
      <c r="C343" s="530"/>
      <c r="D343" s="555" t="s">
        <v>3125</v>
      </c>
      <c r="E343" s="555" t="s">
        <v>3125</v>
      </c>
      <c r="F343" s="44"/>
      <c r="G343" s="44"/>
      <c r="H343" s="44"/>
      <c r="I343" s="44"/>
    </row>
    <row r="344" spans="1:9" s="196" customFormat="1" ht="39.950000000000003" customHeight="1" outlineLevel="2">
      <c r="A344" s="242" t="s">
        <v>3131</v>
      </c>
      <c r="B344" s="530" t="s">
        <v>3226</v>
      </c>
      <c r="C344" s="530" t="s">
        <v>3133</v>
      </c>
      <c r="D344" s="555" t="s">
        <v>3134</v>
      </c>
      <c r="E344" s="555" t="s">
        <v>3135</v>
      </c>
      <c r="F344" s="44"/>
      <c r="G344" s="44"/>
      <c r="H344" s="44"/>
      <c r="I344" s="44"/>
    </row>
    <row r="345" spans="1:9" s="196" customFormat="1" ht="69.75" customHeight="1" outlineLevel="2" thickBot="1">
      <c r="A345" s="565" t="s">
        <v>3136</v>
      </c>
      <c r="B345" s="617" t="s">
        <v>3137</v>
      </c>
      <c r="C345" s="617"/>
      <c r="D345" s="611"/>
      <c r="E345" s="611"/>
      <c r="F345" s="44"/>
      <c r="G345" s="44"/>
      <c r="H345" s="44"/>
      <c r="I345" s="44"/>
    </row>
    <row r="346" spans="1:9" s="196" customFormat="1" ht="39.950000000000003" customHeight="1" outlineLevel="2">
      <c r="A346" s="242" t="s">
        <v>3097</v>
      </c>
      <c r="B346" s="530" t="s">
        <v>3098</v>
      </c>
      <c r="C346" s="530" t="s">
        <v>3099</v>
      </c>
      <c r="D346" s="555" t="s">
        <v>3100</v>
      </c>
      <c r="E346" s="555" t="s">
        <v>2539</v>
      </c>
      <c r="F346" s="44"/>
      <c r="G346" s="44"/>
      <c r="H346" s="44"/>
      <c r="I346" s="44"/>
    </row>
    <row r="347" spans="1:9" s="196" customFormat="1" ht="39.950000000000003" customHeight="1" outlineLevel="2">
      <c r="A347" s="242" t="s">
        <v>1418</v>
      </c>
      <c r="B347" s="530" t="s">
        <v>1509</v>
      </c>
      <c r="C347" s="530" t="s">
        <v>2615</v>
      </c>
      <c r="D347" s="555" t="s">
        <v>3138</v>
      </c>
      <c r="E347" s="555" t="s">
        <v>3138</v>
      </c>
      <c r="F347" s="44"/>
      <c r="G347" s="44"/>
      <c r="H347" s="44"/>
      <c r="I347" s="44"/>
    </row>
    <row r="348" spans="1:9" s="196" customFormat="1" ht="39.950000000000003" customHeight="1" outlineLevel="2">
      <c r="A348" s="242" t="s">
        <v>1407</v>
      </c>
      <c r="B348" s="530" t="s">
        <v>3139</v>
      </c>
      <c r="C348" s="530" t="str">
        <f>[1]Provider!C12</f>
        <v>MCDID = 9 digits.</v>
      </c>
      <c r="D348" s="555" t="s">
        <v>3138</v>
      </c>
      <c r="E348" s="555" t="s">
        <v>3138</v>
      </c>
      <c r="F348" s="44"/>
      <c r="G348" s="44"/>
      <c r="H348" s="44"/>
      <c r="I348" s="44"/>
    </row>
    <row r="349" spans="1:9" s="196" customFormat="1" ht="60" customHeight="1" outlineLevel="2">
      <c r="A349" s="242" t="s">
        <v>1620</v>
      </c>
      <c r="B349" s="530" t="s">
        <v>3140</v>
      </c>
      <c r="C349" s="530" t="s">
        <v>2666</v>
      </c>
      <c r="D349" s="555" t="s">
        <v>3141</v>
      </c>
      <c r="E349" s="555" t="s">
        <v>3141</v>
      </c>
      <c r="F349" s="44"/>
      <c r="G349" s="44"/>
      <c r="H349" s="44"/>
      <c r="I349" s="44"/>
    </row>
    <row r="350" spans="1:9" s="196" customFormat="1" ht="34.5" customHeight="1" outlineLevel="2">
      <c r="A350" s="242" t="s">
        <v>2830</v>
      </c>
      <c r="B350" s="530" t="s">
        <v>3142</v>
      </c>
      <c r="C350" s="530" t="str">
        <f>[1]Caregiver!C12</f>
        <v>First 3 letters of last name + last 4 of SSN as a unique identifier</v>
      </c>
      <c r="D350" s="555" t="s">
        <v>2832</v>
      </c>
      <c r="E350" s="596" t="s">
        <v>2554</v>
      </c>
      <c r="F350" s="44"/>
      <c r="G350" s="44"/>
      <c r="H350" s="44"/>
      <c r="I350" s="44"/>
    </row>
    <row r="351" spans="1:9" s="196" customFormat="1" ht="39.950000000000003" customHeight="1" outlineLevel="2">
      <c r="A351" s="242" t="s">
        <v>2343</v>
      </c>
      <c r="B351" s="530" t="s">
        <v>3016</v>
      </c>
      <c r="C351" s="530" t="s">
        <v>2952</v>
      </c>
      <c r="D351" s="555" t="s">
        <v>2953</v>
      </c>
      <c r="E351" s="555" t="s">
        <v>2539</v>
      </c>
      <c r="F351" s="44"/>
      <c r="G351" s="44"/>
      <c r="H351" s="44"/>
      <c r="I351" s="44"/>
    </row>
    <row r="352" spans="1:9" s="196" customFormat="1" ht="70.5" customHeight="1" outlineLevel="2">
      <c r="A352" s="242" t="s">
        <v>2091</v>
      </c>
      <c r="B352" s="530" t="s">
        <v>3143</v>
      </c>
      <c r="C352" s="530" t="s">
        <v>2955</v>
      </c>
      <c r="D352" s="555" t="s">
        <v>2956</v>
      </c>
      <c r="E352" s="555" t="s">
        <v>2539</v>
      </c>
      <c r="F352" s="44"/>
      <c r="G352" s="44"/>
      <c r="H352" s="44"/>
      <c r="I352" s="44"/>
    </row>
    <row r="353" spans="1:9" s="196" customFormat="1" ht="48.75" customHeight="1" outlineLevel="2">
      <c r="A353" s="242" t="s">
        <v>2107</v>
      </c>
      <c r="B353" s="530" t="s">
        <v>3144</v>
      </c>
      <c r="C353" s="530" t="s">
        <v>2785</v>
      </c>
      <c r="D353" s="555" t="s">
        <v>2786</v>
      </c>
      <c r="E353" s="555" t="s">
        <v>2680</v>
      </c>
      <c r="F353" s="44"/>
      <c r="G353" s="44"/>
      <c r="H353" s="44"/>
      <c r="I353" s="44"/>
    </row>
    <row r="354" spans="1:9" s="196" customFormat="1" ht="34.5" customHeight="1" outlineLevel="2">
      <c r="A354" s="242" t="s">
        <v>1661</v>
      </c>
      <c r="B354" s="530" t="s">
        <v>1662</v>
      </c>
      <c r="C354" s="530" t="s">
        <v>2615</v>
      </c>
      <c r="D354" s="555" t="s">
        <v>3145</v>
      </c>
      <c r="E354" s="555" t="s">
        <v>3145</v>
      </c>
      <c r="F354" s="44"/>
      <c r="G354" s="44"/>
      <c r="H354" s="44"/>
      <c r="I354" s="44"/>
    </row>
    <row r="355" spans="1:9" s="196" customFormat="1" ht="39.950000000000003" customHeight="1" outlineLevel="2">
      <c r="A355" s="242" t="s">
        <v>2302</v>
      </c>
      <c r="B355" s="530" t="s">
        <v>3146</v>
      </c>
      <c r="C355" s="530" t="s">
        <v>2769</v>
      </c>
      <c r="D355" s="555" t="s">
        <v>2769</v>
      </c>
      <c r="E355" s="555" t="s">
        <v>2770</v>
      </c>
      <c r="F355" s="44"/>
      <c r="G355" s="44"/>
      <c r="H355" s="44"/>
      <c r="I355" s="44"/>
    </row>
    <row r="356" spans="1:9" s="196" customFormat="1" ht="39.950000000000003" customHeight="1" outlineLevel="2">
      <c r="A356" s="242" t="s">
        <v>2960</v>
      </c>
      <c r="B356" s="530" t="s">
        <v>3147</v>
      </c>
      <c r="C356" s="530" t="s">
        <v>2962</v>
      </c>
      <c r="D356" s="555" t="s">
        <v>3148</v>
      </c>
      <c r="E356" s="555" t="s">
        <v>3148</v>
      </c>
      <c r="F356" s="44"/>
      <c r="G356" s="44"/>
      <c r="H356" s="44"/>
      <c r="I356" s="44"/>
    </row>
    <row r="357" spans="1:9" s="196" customFormat="1" ht="39.950000000000003" customHeight="1" outlineLevel="2">
      <c r="A357" s="242" t="s">
        <v>2964</v>
      </c>
      <c r="B357" s="530" t="s">
        <v>2965</v>
      </c>
      <c r="C357" s="530" t="s">
        <v>2966</v>
      </c>
      <c r="D357" s="555" t="s">
        <v>2841</v>
      </c>
      <c r="E357" s="555" t="s">
        <v>2842</v>
      </c>
      <c r="F357" s="44"/>
      <c r="G357" s="44"/>
      <c r="H357" s="44"/>
      <c r="I357" s="44"/>
    </row>
    <row r="358" spans="1:9" s="196" customFormat="1" ht="39.950000000000003" customHeight="1" outlineLevel="2">
      <c r="A358" s="242" t="s">
        <v>2967</v>
      </c>
      <c r="B358" s="530" t="s">
        <v>2968</v>
      </c>
      <c r="C358" s="530" t="s">
        <v>2969</v>
      </c>
      <c r="D358" s="555" t="s">
        <v>2841</v>
      </c>
      <c r="E358" s="555" t="s">
        <v>2842</v>
      </c>
      <c r="F358" s="44"/>
      <c r="G358" s="44"/>
      <c r="H358" s="44"/>
      <c r="I358" s="44"/>
    </row>
    <row r="359" spans="1:9" s="196" customFormat="1" ht="39.950000000000003" customHeight="1" outlineLevel="2">
      <c r="A359" s="242" t="s">
        <v>2970</v>
      </c>
      <c r="B359" s="530" t="s">
        <v>2971</v>
      </c>
      <c r="C359" s="530" t="s">
        <v>2972</v>
      </c>
      <c r="D359" s="555" t="s">
        <v>2620</v>
      </c>
      <c r="E359" s="555" t="s">
        <v>2848</v>
      </c>
      <c r="F359" s="44"/>
      <c r="G359" s="44"/>
      <c r="H359" s="44"/>
      <c r="I359" s="44"/>
    </row>
    <row r="360" spans="1:9" s="196" customFormat="1" ht="39.950000000000003" customHeight="1" outlineLevel="2">
      <c r="A360" s="242" t="s">
        <v>2974</v>
      </c>
      <c r="B360" s="530" t="s">
        <v>2975</v>
      </c>
      <c r="C360" s="530" t="s">
        <v>2976</v>
      </c>
      <c r="D360" s="555" t="s">
        <v>2841</v>
      </c>
      <c r="E360" s="555" t="s">
        <v>2842</v>
      </c>
      <c r="F360" s="44"/>
      <c r="G360" s="44"/>
      <c r="H360" s="44"/>
      <c r="I360" s="44"/>
    </row>
    <row r="361" spans="1:9" s="196" customFormat="1" ht="39.950000000000003" customHeight="1" outlineLevel="2">
      <c r="A361" s="242" t="s">
        <v>2977</v>
      </c>
      <c r="B361" s="530" t="s">
        <v>2978</v>
      </c>
      <c r="C361" s="530" t="s">
        <v>2979</v>
      </c>
      <c r="D361" s="555" t="s">
        <v>2841</v>
      </c>
      <c r="E361" s="555" t="s">
        <v>2842</v>
      </c>
      <c r="F361" s="44"/>
      <c r="G361" s="44"/>
      <c r="H361" s="44"/>
      <c r="I361" s="44"/>
    </row>
    <row r="362" spans="1:9" s="196" customFormat="1" ht="39.950000000000003" customHeight="1" outlineLevel="2">
      <c r="A362" s="242" t="s">
        <v>2980</v>
      </c>
      <c r="B362" s="530" t="s">
        <v>3149</v>
      </c>
      <c r="C362" s="530" t="s">
        <v>2972</v>
      </c>
      <c r="D362" s="555" t="s">
        <v>2620</v>
      </c>
      <c r="E362" s="555" t="s">
        <v>2848</v>
      </c>
      <c r="F362" s="44"/>
      <c r="G362" s="44"/>
      <c r="H362" s="44"/>
      <c r="I362" s="44"/>
    </row>
    <row r="363" spans="1:9" s="196" customFormat="1" ht="39.950000000000003" customHeight="1" outlineLevel="2">
      <c r="A363" s="242" t="s">
        <v>2125</v>
      </c>
      <c r="B363" s="530" t="s">
        <v>3150</v>
      </c>
      <c r="C363" s="530" t="s">
        <v>2785</v>
      </c>
      <c r="D363" s="555" t="s">
        <v>2786</v>
      </c>
      <c r="E363" s="555" t="s">
        <v>3094</v>
      </c>
      <c r="F363" s="44"/>
      <c r="G363" s="44"/>
      <c r="H363" s="44"/>
      <c r="I363" s="44"/>
    </row>
    <row r="364" spans="1:9" s="196" customFormat="1" ht="39.950000000000003" customHeight="1" outlineLevel="2">
      <c r="A364" s="242" t="s">
        <v>2983</v>
      </c>
      <c r="B364" s="530" t="s">
        <v>2984</v>
      </c>
      <c r="C364" s="530" t="s">
        <v>2986</v>
      </c>
      <c r="D364" s="555" t="s">
        <v>3151</v>
      </c>
      <c r="E364" s="555" t="s">
        <v>2987</v>
      </c>
      <c r="F364" s="44"/>
      <c r="G364" s="44"/>
      <c r="H364" s="44"/>
      <c r="I364" s="44"/>
    </row>
    <row r="365" spans="1:9" s="196" customFormat="1" ht="39.950000000000003" customHeight="1" outlineLevel="2">
      <c r="A365" s="242" t="s">
        <v>2988</v>
      </c>
      <c r="B365" s="530" t="s">
        <v>2989</v>
      </c>
      <c r="C365" s="530" t="s">
        <v>2990</v>
      </c>
      <c r="D365" s="555" t="s">
        <v>3151</v>
      </c>
      <c r="E365" s="555" t="s">
        <v>2987</v>
      </c>
      <c r="F365" s="44"/>
      <c r="G365" s="44"/>
      <c r="H365" s="44"/>
      <c r="I365" s="44"/>
    </row>
    <row r="366" spans="1:9" s="196" customFormat="1" ht="39.950000000000003" customHeight="1" outlineLevel="2">
      <c r="A366" s="242" t="s">
        <v>2128</v>
      </c>
      <c r="B366" s="606" t="s">
        <v>3152</v>
      </c>
      <c r="C366" s="530" t="s">
        <v>2128</v>
      </c>
      <c r="D366" s="555" t="s">
        <v>2992</v>
      </c>
      <c r="E366" s="555" t="s">
        <v>2993</v>
      </c>
      <c r="F366" s="44"/>
      <c r="G366" s="44"/>
      <c r="H366" s="44"/>
      <c r="I366" s="44"/>
    </row>
    <row r="367" spans="1:9" s="196" customFormat="1" ht="62.45" customHeight="1" outlineLevel="2">
      <c r="A367" s="242" t="s">
        <v>3153</v>
      </c>
      <c r="B367" s="530" t="s">
        <v>3227</v>
      </c>
      <c r="C367" s="530" t="s">
        <v>3228</v>
      </c>
      <c r="D367" s="555" t="s">
        <v>2241</v>
      </c>
      <c r="E367" s="555" t="s">
        <v>2993</v>
      </c>
      <c r="F367" s="44"/>
      <c r="G367" s="44"/>
      <c r="H367" s="44"/>
      <c r="I367" s="44"/>
    </row>
    <row r="368" spans="1:9" s="196" customFormat="1" ht="34.5" customHeight="1" outlineLevel="2">
      <c r="A368" s="242" t="s">
        <v>2997</v>
      </c>
      <c r="B368" s="557" t="s">
        <v>2998</v>
      </c>
      <c r="C368" s="530" t="s">
        <v>2785</v>
      </c>
      <c r="D368" s="555" t="s">
        <v>2786</v>
      </c>
      <c r="E368" s="555" t="s">
        <v>3094</v>
      </c>
      <c r="F368" s="44"/>
      <c r="G368" s="44"/>
      <c r="H368" s="44"/>
      <c r="I368" s="44"/>
    </row>
    <row r="369" spans="1:9" s="196" customFormat="1" ht="34.5" customHeight="1" outlineLevel="2">
      <c r="A369" s="242" t="s">
        <v>2143</v>
      </c>
      <c r="B369" s="557" t="s">
        <v>2999</v>
      </c>
      <c r="C369" s="530" t="s">
        <v>2785</v>
      </c>
      <c r="D369" s="555" t="s">
        <v>2786</v>
      </c>
      <c r="E369" s="555" t="s">
        <v>3094</v>
      </c>
      <c r="F369" s="44"/>
      <c r="G369" s="44"/>
      <c r="H369" s="44"/>
      <c r="I369" s="44"/>
    </row>
    <row r="370" spans="1:9" s="196" customFormat="1" ht="34.5" customHeight="1" outlineLevel="2">
      <c r="A370" s="242" t="s">
        <v>2140</v>
      </c>
      <c r="B370" s="557" t="s">
        <v>3000</v>
      </c>
      <c r="C370" s="530" t="s">
        <v>2785</v>
      </c>
      <c r="D370" s="555" t="s">
        <v>2786</v>
      </c>
      <c r="E370" s="555" t="s">
        <v>3094</v>
      </c>
      <c r="F370" s="44"/>
      <c r="G370" s="44"/>
      <c r="H370" s="44"/>
      <c r="I370" s="44"/>
    </row>
    <row r="371" spans="1:9" s="196" customFormat="1" ht="34.5" customHeight="1" outlineLevel="2">
      <c r="A371" s="242" t="s">
        <v>2145</v>
      </c>
      <c r="B371" s="530" t="s">
        <v>3156</v>
      </c>
      <c r="C371" s="530" t="s">
        <v>2785</v>
      </c>
      <c r="D371" s="555" t="s">
        <v>2786</v>
      </c>
      <c r="E371" s="555" t="s">
        <v>3094</v>
      </c>
      <c r="F371" s="44"/>
      <c r="G371" s="44"/>
      <c r="H371" s="44"/>
      <c r="I371" s="44"/>
    </row>
    <row r="372" spans="1:9" s="196" customFormat="1" ht="34.5" customHeight="1" outlineLevel="2">
      <c r="A372" s="242" t="s">
        <v>2147</v>
      </c>
      <c r="B372" s="530" t="s">
        <v>3157</v>
      </c>
      <c r="C372" s="530" t="s">
        <v>2785</v>
      </c>
      <c r="D372" s="555" t="s">
        <v>2786</v>
      </c>
      <c r="E372" s="555" t="s">
        <v>3094</v>
      </c>
      <c r="F372" s="44"/>
      <c r="G372" s="44"/>
      <c r="H372" s="44"/>
      <c r="I372" s="44"/>
    </row>
    <row r="373" spans="1:9" s="196" customFormat="1" ht="34.5" customHeight="1" outlineLevel="2">
      <c r="A373" s="242" t="s">
        <v>3003</v>
      </c>
      <c r="B373" s="530" t="s">
        <v>3158</v>
      </c>
      <c r="C373" s="530" t="s">
        <v>2785</v>
      </c>
      <c r="D373" s="555" t="s">
        <v>2786</v>
      </c>
      <c r="E373" s="555" t="s">
        <v>3094</v>
      </c>
      <c r="F373" s="44"/>
      <c r="G373" s="44"/>
      <c r="H373" s="44"/>
      <c r="I373" s="44"/>
    </row>
    <row r="374" spans="1:9" s="196" customFormat="1" ht="48.75" customHeight="1" outlineLevel="2">
      <c r="A374" s="242" t="s">
        <v>3005</v>
      </c>
      <c r="B374" s="530" t="s">
        <v>3159</v>
      </c>
      <c r="C374" s="530" t="s">
        <v>3007</v>
      </c>
      <c r="D374" s="555" t="s">
        <v>3008</v>
      </c>
      <c r="E374" s="555" t="s">
        <v>2547</v>
      </c>
      <c r="F374" s="44"/>
      <c r="G374" s="44"/>
      <c r="H374" s="44"/>
      <c r="I374" s="44"/>
    </row>
    <row r="375" spans="1:9" s="196" customFormat="1" ht="54" customHeight="1" outlineLevel="2">
      <c r="A375" s="242" t="s">
        <v>2099</v>
      </c>
      <c r="B375" s="530" t="s">
        <v>3160</v>
      </c>
      <c r="C375" s="530" t="s">
        <v>2101</v>
      </c>
      <c r="D375" s="555" t="s">
        <v>3010</v>
      </c>
      <c r="E375" s="555" t="s">
        <v>2102</v>
      </c>
      <c r="F375" s="44"/>
      <c r="G375" s="44"/>
      <c r="H375" s="44"/>
      <c r="I375" s="44"/>
    </row>
    <row r="376" spans="1:9" s="196" customFormat="1" ht="129.75" customHeight="1" outlineLevel="2" thickBot="1">
      <c r="A376" s="565" t="s">
        <v>3161</v>
      </c>
      <c r="B376" s="617" t="s">
        <v>3162</v>
      </c>
      <c r="C376" s="550"/>
      <c r="D376" s="611"/>
      <c r="E376" s="611"/>
      <c r="F376" s="44"/>
      <c r="G376" s="44"/>
      <c r="H376" s="44"/>
      <c r="I376" s="44"/>
    </row>
    <row r="377" spans="1:9" s="196" customFormat="1" ht="39.950000000000003" customHeight="1" outlineLevel="2">
      <c r="A377" s="566" t="s">
        <v>2343</v>
      </c>
      <c r="B377" s="530" t="s">
        <v>3016</v>
      </c>
      <c r="C377" s="530" t="s">
        <v>2952</v>
      </c>
      <c r="D377" s="555" t="s">
        <v>2953</v>
      </c>
      <c r="E377" s="555" t="s">
        <v>2539</v>
      </c>
      <c r="F377" s="44"/>
      <c r="G377" s="44"/>
      <c r="H377" s="44"/>
      <c r="I377" s="44"/>
    </row>
    <row r="378" spans="1:9" s="196" customFormat="1" ht="39.950000000000003" customHeight="1" outlineLevel="2">
      <c r="A378" s="566" t="s">
        <v>2276</v>
      </c>
      <c r="B378" s="530" t="s">
        <v>3163</v>
      </c>
      <c r="C378" s="530" t="s">
        <v>2278</v>
      </c>
      <c r="D378" s="555" t="s">
        <v>3164</v>
      </c>
      <c r="E378" s="555" t="s">
        <v>2539</v>
      </c>
      <c r="F378" s="44"/>
      <c r="G378" s="44"/>
      <c r="H378" s="44"/>
      <c r="I378" s="44"/>
    </row>
    <row r="379" spans="1:9" s="196" customFormat="1" ht="39.950000000000003" customHeight="1" outlineLevel="2">
      <c r="A379" s="566" t="s">
        <v>2272</v>
      </c>
      <c r="B379" s="530" t="s">
        <v>3163</v>
      </c>
      <c r="C379" s="530" t="s">
        <v>2274</v>
      </c>
      <c r="D379" s="555" t="s">
        <v>3165</v>
      </c>
      <c r="E379" s="555" t="s">
        <v>2539</v>
      </c>
      <c r="F379" s="44"/>
      <c r="G379" s="44"/>
      <c r="H379" s="44"/>
      <c r="I379" s="44"/>
    </row>
    <row r="380" spans="1:9" s="196" customFormat="1" ht="49.5" outlineLevel="2">
      <c r="A380" s="566" t="s">
        <v>2281</v>
      </c>
      <c r="B380" s="530" t="s">
        <v>3166</v>
      </c>
      <c r="C380" s="530" t="s">
        <v>2281</v>
      </c>
      <c r="D380" s="894" t="s">
        <v>3167</v>
      </c>
      <c r="E380" s="894" t="s">
        <v>3168</v>
      </c>
      <c r="F380" s="44"/>
      <c r="G380" s="44"/>
      <c r="H380" s="44"/>
      <c r="I380" s="44"/>
    </row>
    <row r="381" spans="1:9" s="196" customFormat="1" ht="39.950000000000003" customHeight="1" outlineLevel="2">
      <c r="A381" s="566" t="s">
        <v>3169</v>
      </c>
      <c r="B381" s="530" t="s">
        <v>3170</v>
      </c>
      <c r="C381" s="530" t="s">
        <v>3171</v>
      </c>
      <c r="D381" s="555" t="s">
        <v>3172</v>
      </c>
      <c r="E381" s="555" t="s">
        <v>3173</v>
      </c>
      <c r="F381" s="44"/>
      <c r="G381" s="44"/>
      <c r="H381" s="44"/>
      <c r="I381" s="44"/>
    </row>
    <row r="382" spans="1:9" s="196" customFormat="1" ht="39.950000000000003" customHeight="1" outlineLevel="2">
      <c r="A382" s="566" t="s">
        <v>1549</v>
      </c>
      <c r="B382" s="530" t="s">
        <v>3174</v>
      </c>
      <c r="C382" s="557" t="s">
        <v>1518</v>
      </c>
      <c r="D382" s="555" t="s">
        <v>1518</v>
      </c>
      <c r="E382" s="555" t="s">
        <v>2532</v>
      </c>
      <c r="F382" s="44"/>
      <c r="G382" s="44"/>
      <c r="H382" s="44"/>
      <c r="I382" s="44"/>
    </row>
    <row r="383" spans="1:9" s="196" customFormat="1" ht="39.950000000000003" customHeight="1" outlineLevel="2">
      <c r="A383" s="566" t="s">
        <v>194</v>
      </c>
      <c r="B383" s="530" t="s">
        <v>2768</v>
      </c>
      <c r="C383" s="557" t="s">
        <v>2769</v>
      </c>
      <c r="D383" s="555" t="s">
        <v>2769</v>
      </c>
      <c r="E383" s="555" t="s">
        <v>2770</v>
      </c>
      <c r="F383" s="44"/>
      <c r="G383" s="44"/>
      <c r="H383" s="44"/>
      <c r="I383" s="44"/>
    </row>
    <row r="384" spans="1:9" s="196" customFormat="1" ht="39.950000000000003" customHeight="1" outlineLevel="2">
      <c r="A384" s="566" t="s">
        <v>1858</v>
      </c>
      <c r="B384" s="530" t="s">
        <v>2771</v>
      </c>
      <c r="C384" s="557" t="s">
        <v>2769</v>
      </c>
      <c r="D384" s="555" t="s">
        <v>2769</v>
      </c>
      <c r="E384" s="555" t="s">
        <v>2772</v>
      </c>
      <c r="F384" s="44"/>
      <c r="G384" s="44"/>
      <c r="H384" s="44"/>
      <c r="I384" s="44"/>
    </row>
    <row r="385" spans="1:9" s="196" customFormat="1" ht="39.950000000000003" customHeight="1" outlineLevel="2">
      <c r="A385" s="566" t="s">
        <v>1860</v>
      </c>
      <c r="B385" s="530" t="s">
        <v>2771</v>
      </c>
      <c r="C385" s="557" t="s">
        <v>2769</v>
      </c>
      <c r="D385" s="555" t="s">
        <v>2769</v>
      </c>
      <c r="E385" s="555" t="s">
        <v>2772</v>
      </c>
      <c r="F385" s="44"/>
      <c r="G385" s="44"/>
      <c r="H385" s="44"/>
      <c r="I385" s="44"/>
    </row>
    <row r="386" spans="1:9" s="196" customFormat="1" ht="39.950000000000003" customHeight="1" outlineLevel="2">
      <c r="A386" s="566" t="s">
        <v>1862</v>
      </c>
      <c r="B386" s="530" t="s">
        <v>2771</v>
      </c>
      <c r="C386" s="557" t="s">
        <v>2769</v>
      </c>
      <c r="D386" s="555" t="s">
        <v>2769</v>
      </c>
      <c r="E386" s="555" t="s">
        <v>2772</v>
      </c>
      <c r="F386" s="44"/>
      <c r="G386" s="44"/>
      <c r="H386" s="44"/>
      <c r="I386" s="44"/>
    </row>
    <row r="387" spans="1:9" s="196" customFormat="1" ht="39.950000000000003" customHeight="1" outlineLevel="2">
      <c r="A387" s="566" t="s">
        <v>1864</v>
      </c>
      <c r="B387" s="530" t="s">
        <v>2771</v>
      </c>
      <c r="C387" s="557" t="s">
        <v>2769</v>
      </c>
      <c r="D387" s="555" t="s">
        <v>2769</v>
      </c>
      <c r="E387" s="555" t="s">
        <v>2772</v>
      </c>
      <c r="F387" s="44"/>
      <c r="G387" s="44"/>
      <c r="H387" s="44"/>
      <c r="I387" s="44"/>
    </row>
    <row r="388" spans="1:9" s="196" customFormat="1" ht="45" customHeight="1" outlineLevel="2">
      <c r="A388" s="566" t="s">
        <v>2099</v>
      </c>
      <c r="B388" s="557" t="s">
        <v>3009</v>
      </c>
      <c r="C388" s="530" t="s">
        <v>2101</v>
      </c>
      <c r="D388" s="555" t="s">
        <v>3010</v>
      </c>
      <c r="E388" s="555" t="s">
        <v>3175</v>
      </c>
      <c r="F388" s="44"/>
      <c r="G388" s="44"/>
      <c r="H388" s="44"/>
      <c r="I388" s="44"/>
    </row>
    <row r="389" spans="1:9" s="196" customFormat="1" ht="45.75" customHeight="1" outlineLevel="2">
      <c r="A389" s="566" t="s">
        <v>2306</v>
      </c>
      <c r="B389" s="530" t="s">
        <v>3176</v>
      </c>
      <c r="C389" s="530" t="s">
        <v>2306</v>
      </c>
      <c r="D389" s="555" t="s">
        <v>3177</v>
      </c>
      <c r="E389" s="555" t="s">
        <v>3178</v>
      </c>
      <c r="F389" s="44"/>
      <c r="G389" s="44"/>
      <c r="H389" s="44"/>
      <c r="I389" s="44"/>
    </row>
    <row r="390" spans="1:9" s="196" customFormat="1" ht="39.950000000000003" customHeight="1" outlineLevel="2">
      <c r="A390" s="566" t="s">
        <v>3179</v>
      </c>
      <c r="B390" s="530" t="s">
        <v>3180</v>
      </c>
      <c r="C390" s="557" t="s">
        <v>3181</v>
      </c>
      <c r="D390" s="585" t="s">
        <v>2841</v>
      </c>
      <c r="E390" s="555" t="s">
        <v>2842</v>
      </c>
      <c r="F390" s="44"/>
      <c r="G390" s="44"/>
      <c r="H390" s="44"/>
      <c r="I390" s="44"/>
    </row>
    <row r="391" spans="1:9" s="196" customFormat="1" ht="39.950000000000003" customHeight="1" outlineLevel="2">
      <c r="A391" s="566" t="s">
        <v>3182</v>
      </c>
      <c r="B391" s="530" t="s">
        <v>3183</v>
      </c>
      <c r="C391" s="557" t="s">
        <v>3184</v>
      </c>
      <c r="D391" s="585" t="s">
        <v>2841</v>
      </c>
      <c r="E391" s="555" t="s">
        <v>2842</v>
      </c>
      <c r="F391" s="44"/>
      <c r="G391" s="44"/>
      <c r="H391" s="44"/>
      <c r="I391" s="44"/>
    </row>
    <row r="392" spans="1:9" s="196" customFormat="1" ht="39.950000000000003" customHeight="1" outlineLevel="2">
      <c r="A392" s="566" t="s">
        <v>3185</v>
      </c>
      <c r="B392" s="530" t="s">
        <v>3186</v>
      </c>
      <c r="C392" s="557" t="s">
        <v>3187</v>
      </c>
      <c r="D392" s="585" t="s">
        <v>2841</v>
      </c>
      <c r="E392" s="555" t="s">
        <v>2842</v>
      </c>
      <c r="F392" s="44"/>
      <c r="G392" s="44"/>
      <c r="H392" s="44"/>
      <c r="I392" s="44"/>
    </row>
    <row r="393" spans="1:9" s="196" customFormat="1" ht="84.75" customHeight="1" outlineLevel="2">
      <c r="A393" s="135"/>
      <c r="B393" s="3"/>
      <c r="C393" s="136"/>
      <c r="D393" s="3"/>
      <c r="E393" s="136"/>
      <c r="F393" s="44"/>
      <c r="G393" s="44"/>
      <c r="H393" s="44"/>
      <c r="I393" s="44"/>
    </row>
    <row r="394" spans="1:9" s="196" customFormat="1" ht="75.75" customHeight="1" outlineLevel="2">
      <c r="A394" s="95"/>
      <c r="B394" s="95"/>
      <c r="C394" s="153"/>
      <c r="D394" s="95"/>
      <c r="E394" s="95"/>
      <c r="F394" s="44"/>
      <c r="G394" s="44"/>
      <c r="H394" s="44"/>
      <c r="I394" s="44"/>
    </row>
    <row r="395" spans="1:9" s="196" customFormat="1" ht="49.5" customHeight="1" outlineLevel="2">
      <c r="A395" s="95"/>
      <c r="B395" s="95"/>
      <c r="C395" s="153"/>
      <c r="D395" s="95"/>
      <c r="E395" s="95"/>
      <c r="F395" s="44"/>
      <c r="G395" s="44"/>
      <c r="H395" s="44"/>
      <c r="I395" s="44"/>
    </row>
    <row r="396" spans="1:9" s="196" customFormat="1" ht="49.5" customHeight="1" outlineLevel="2">
      <c r="A396" s="95"/>
      <c r="B396" s="95"/>
      <c r="C396" s="153"/>
      <c r="D396" s="95"/>
      <c r="E396" s="95"/>
      <c r="F396" s="44"/>
      <c r="G396" s="44"/>
      <c r="H396" s="44"/>
      <c r="I396" s="44"/>
    </row>
    <row r="397" spans="1:9" s="196" customFormat="1" ht="81" customHeight="1" outlineLevel="2">
      <c r="A397" s="95"/>
      <c r="B397" s="95"/>
      <c r="C397" s="153"/>
      <c r="D397" s="95"/>
      <c r="E397" s="95"/>
      <c r="F397" s="44"/>
      <c r="G397" s="44"/>
      <c r="H397" s="44"/>
      <c r="I397" s="44"/>
    </row>
    <row r="398" spans="1:9" s="196" customFormat="1" ht="34.5" customHeight="1" outlineLevel="2">
      <c r="A398" s="95"/>
      <c r="B398" s="95"/>
      <c r="C398" s="153"/>
      <c r="D398" s="95"/>
      <c r="E398" s="95"/>
      <c r="F398" s="44"/>
      <c r="G398" s="44"/>
      <c r="H398" s="44"/>
      <c r="I398" s="44"/>
    </row>
    <row r="399" spans="1:9" s="196" customFormat="1" ht="34.5" customHeight="1" outlineLevel="2">
      <c r="A399" s="95"/>
      <c r="B399" s="95"/>
      <c r="C399" s="153"/>
      <c r="D399" s="95"/>
      <c r="E399" s="95"/>
      <c r="F399" s="44"/>
      <c r="G399" s="44"/>
      <c r="H399" s="44"/>
      <c r="I399" s="44"/>
    </row>
    <row r="400" spans="1:9" s="3" customFormat="1" ht="58.5" customHeight="1">
      <c r="A400" s="95"/>
      <c r="B400" s="95"/>
      <c r="C400" s="153"/>
      <c r="D400" s="95"/>
      <c r="E400" s="95"/>
      <c r="F400" s="136"/>
    </row>
    <row r="401" spans="1:9" s="3" customFormat="1" ht="18">
      <c r="A401" s="95"/>
      <c r="B401" s="95"/>
      <c r="C401" s="153"/>
      <c r="D401" s="95"/>
      <c r="E401" s="95"/>
    </row>
    <row r="402" spans="1:9" s="3" customFormat="1" ht="18">
      <c r="A402" s="95"/>
      <c r="B402" s="95"/>
      <c r="C402" s="153"/>
      <c r="D402" s="95"/>
      <c r="E402" s="95"/>
      <c r="F402" s="136"/>
    </row>
    <row r="403" spans="1:9" ht="18">
      <c r="A403" s="95"/>
      <c r="B403" s="95"/>
      <c r="C403" s="153"/>
      <c r="D403" s="95"/>
      <c r="E403" s="95"/>
      <c r="F403" s="95"/>
      <c r="G403" s="95"/>
      <c r="H403" s="95"/>
      <c r="I403" s="95"/>
    </row>
    <row r="404" spans="1:9" ht="18">
      <c r="A404" s="95"/>
      <c r="B404" s="95"/>
      <c r="C404" s="153"/>
      <c r="D404" s="95"/>
      <c r="E404" s="95"/>
      <c r="F404" s="95"/>
      <c r="G404" s="95"/>
      <c r="H404" s="95"/>
      <c r="I404" s="95"/>
    </row>
    <row r="405" spans="1:9" ht="18">
      <c r="A405" s="95"/>
      <c r="B405" s="95"/>
      <c r="C405" s="153"/>
      <c r="D405" s="95"/>
      <c r="E405" s="95"/>
      <c r="F405" s="95"/>
      <c r="G405" s="95"/>
      <c r="H405" s="95"/>
      <c r="I405" s="95"/>
    </row>
    <row r="406" spans="1:9" ht="18">
      <c r="A406" s="95"/>
      <c r="B406" s="95"/>
      <c r="C406" s="153"/>
      <c r="D406" s="95"/>
      <c r="E406" s="95"/>
      <c r="F406" s="95"/>
      <c r="G406" s="95"/>
      <c r="H406" s="95"/>
      <c r="I406" s="95"/>
    </row>
    <row r="407" spans="1:9" ht="18">
      <c r="A407" s="95"/>
      <c r="B407" s="95"/>
      <c r="C407" s="153"/>
      <c r="D407" s="95"/>
      <c r="E407" s="95"/>
      <c r="F407" s="95"/>
      <c r="G407" s="95"/>
      <c r="H407" s="95"/>
      <c r="I407" s="95"/>
    </row>
    <row r="408" spans="1:9" ht="18">
      <c r="A408" s="95"/>
      <c r="B408" s="95"/>
      <c r="C408" s="153"/>
      <c r="D408" s="95"/>
      <c r="E408" s="95"/>
      <c r="F408" s="95"/>
      <c r="G408" s="95"/>
      <c r="H408" s="95"/>
      <c r="I408" s="95"/>
    </row>
    <row r="409" spans="1:9" ht="18">
      <c r="A409" s="95"/>
      <c r="B409" s="95"/>
      <c r="C409" s="153"/>
      <c r="D409" s="95"/>
      <c r="E409" s="95"/>
      <c r="F409" s="95"/>
      <c r="G409" s="95"/>
      <c r="H409" s="95"/>
      <c r="I409" s="95"/>
    </row>
    <row r="410" spans="1:9" ht="18">
      <c r="A410" s="95"/>
      <c r="B410" s="95"/>
      <c r="C410" s="153"/>
      <c r="D410" s="95"/>
      <c r="E410" s="95"/>
      <c r="F410" s="95"/>
      <c r="G410" s="95"/>
      <c r="H410" s="95"/>
      <c r="I410" s="95"/>
    </row>
    <row r="411" spans="1:9" ht="18">
      <c r="A411" s="95"/>
      <c r="B411" s="95"/>
      <c r="C411" s="153"/>
      <c r="D411" s="95"/>
      <c r="E411" s="95"/>
      <c r="F411" s="95"/>
      <c r="G411" s="95"/>
      <c r="H411" s="95"/>
      <c r="I411" s="95"/>
    </row>
    <row r="412" spans="1:9" ht="18">
      <c r="A412" s="95"/>
      <c r="B412" s="95"/>
      <c r="C412" s="153"/>
      <c r="D412" s="95"/>
      <c r="E412" s="95"/>
      <c r="F412" s="95"/>
      <c r="G412" s="95"/>
      <c r="H412" s="95"/>
      <c r="I412" s="95"/>
    </row>
    <row r="413" spans="1:9" ht="18">
      <c r="A413" s="95"/>
      <c r="B413" s="95"/>
      <c r="C413" s="153"/>
      <c r="D413" s="95"/>
      <c r="E413" s="95"/>
      <c r="F413" s="95"/>
      <c r="G413" s="95"/>
      <c r="H413" s="95"/>
      <c r="I413" s="95"/>
    </row>
    <row r="414" spans="1:9" ht="18">
      <c r="A414" s="95"/>
      <c r="B414" s="95"/>
      <c r="C414" s="153"/>
      <c r="D414" s="95"/>
      <c r="E414" s="95"/>
      <c r="F414" s="95"/>
      <c r="G414" s="95"/>
      <c r="H414" s="95"/>
      <c r="I414" s="95"/>
    </row>
    <row r="415" spans="1:9" ht="18">
      <c r="A415" s="95"/>
      <c r="B415" s="95"/>
      <c r="C415" s="153"/>
      <c r="D415" s="95"/>
      <c r="E415" s="95"/>
      <c r="F415" s="95"/>
      <c r="G415" s="95"/>
      <c r="H415" s="95"/>
      <c r="I415" s="95"/>
    </row>
    <row r="416" spans="1:9" ht="18">
      <c r="A416" s="95"/>
      <c r="B416" s="95"/>
      <c r="C416" s="153"/>
      <c r="D416" s="95"/>
      <c r="E416" s="95"/>
      <c r="F416" s="95"/>
      <c r="G416" s="95"/>
      <c r="H416" s="95"/>
      <c r="I416" s="95"/>
    </row>
    <row r="417" spans="1:9" ht="18">
      <c r="A417" s="95"/>
      <c r="B417" s="95"/>
      <c r="C417" s="153"/>
      <c r="D417" s="95"/>
      <c r="E417" s="95"/>
      <c r="F417" s="95"/>
      <c r="G417" s="95"/>
      <c r="H417" s="95"/>
      <c r="I417" s="95"/>
    </row>
    <row r="418" spans="1:9" ht="18">
      <c r="A418" s="95"/>
      <c r="B418" s="95"/>
      <c r="C418" s="153"/>
      <c r="D418" s="95"/>
      <c r="E418" s="95"/>
      <c r="F418" s="95"/>
      <c r="G418" s="95"/>
      <c r="H418" s="95"/>
      <c r="I418" s="95"/>
    </row>
    <row r="419" spans="1:9" ht="18">
      <c r="A419" s="95"/>
      <c r="B419" s="95"/>
      <c r="C419" s="153"/>
      <c r="D419" s="95"/>
      <c r="E419" s="95"/>
      <c r="F419" s="95"/>
      <c r="G419" s="95"/>
      <c r="H419" s="95"/>
      <c r="I419" s="95"/>
    </row>
    <row r="420" spans="1:9" ht="18">
      <c r="A420" s="95"/>
      <c r="B420" s="95"/>
      <c r="C420" s="153"/>
      <c r="D420" s="95"/>
      <c r="E420" s="95"/>
      <c r="F420" s="95"/>
      <c r="G420" s="95"/>
      <c r="H420" s="95"/>
      <c r="I420" s="95"/>
    </row>
    <row r="421" spans="1:9" ht="18">
      <c r="A421" s="95"/>
      <c r="B421" s="95"/>
      <c r="C421" s="153"/>
      <c r="D421" s="95"/>
      <c r="E421" s="95"/>
      <c r="F421" s="95"/>
      <c r="G421" s="95"/>
      <c r="H421" s="95"/>
      <c r="I421" s="95"/>
    </row>
    <row r="422" spans="1:9" ht="18">
      <c r="A422" s="95"/>
      <c r="B422" s="95"/>
      <c r="C422" s="153"/>
      <c r="D422" s="95"/>
      <c r="E422" s="95"/>
      <c r="F422" s="95"/>
      <c r="G422" s="95"/>
      <c r="H422" s="95"/>
      <c r="I422" s="95"/>
    </row>
    <row r="423" spans="1:9" ht="18">
      <c r="F423" s="95"/>
      <c r="G423" s="95"/>
      <c r="H423" s="95"/>
      <c r="I423" s="95"/>
    </row>
    <row r="424" spans="1:9" ht="18">
      <c r="F424" s="95"/>
      <c r="G424" s="95"/>
      <c r="H424" s="95"/>
      <c r="I424" s="95"/>
    </row>
    <row r="425" spans="1:9" ht="18">
      <c r="F425" s="95"/>
      <c r="G425" s="95"/>
      <c r="H425" s="95"/>
      <c r="I425" s="95"/>
    </row>
    <row r="426" spans="1:9" ht="18">
      <c r="F426" s="95"/>
      <c r="G426" s="95"/>
      <c r="H426" s="95"/>
      <c r="I426" s="95"/>
    </row>
    <row r="427" spans="1:9" ht="18">
      <c r="F427" s="95"/>
      <c r="G427" s="95"/>
      <c r="H427" s="95"/>
      <c r="I427" s="95"/>
    </row>
    <row r="428" spans="1:9" ht="18">
      <c r="F428" s="95"/>
      <c r="G428" s="95"/>
      <c r="H428" s="95"/>
      <c r="I428" s="95"/>
    </row>
    <row r="429" spans="1:9" ht="18">
      <c r="F429" s="95"/>
      <c r="G429" s="95"/>
      <c r="H429" s="95"/>
      <c r="I429" s="95"/>
    </row>
    <row r="430" spans="1:9" ht="18">
      <c r="F430" s="95"/>
      <c r="G430" s="95"/>
      <c r="H430" s="95"/>
      <c r="I430" s="95"/>
    </row>
    <row r="431" spans="1:9" ht="18">
      <c r="F431" s="95"/>
      <c r="G431" s="95"/>
      <c r="H431" s="95"/>
      <c r="I431" s="95"/>
    </row>
  </sheetData>
  <sheetProtection formatCells="0" formatColumns="0" formatRows="0" selectLockedCells="1" sort="0" autoFilter="0" pivotTables="0" selectUnlockedCells="1"/>
  <mergeCells count="44">
    <mergeCell ref="B13:E13"/>
    <mergeCell ref="A1:D1"/>
    <mergeCell ref="A2:E2"/>
    <mergeCell ref="A4:E4"/>
    <mergeCell ref="B5:E5"/>
    <mergeCell ref="B6:E6"/>
    <mergeCell ref="B7:E7"/>
    <mergeCell ref="B8:E8"/>
    <mergeCell ref="B9:E9"/>
    <mergeCell ref="B10:E10"/>
    <mergeCell ref="B11:E11"/>
    <mergeCell ref="B12:E12"/>
    <mergeCell ref="B25:E25"/>
    <mergeCell ref="B14:E14"/>
    <mergeCell ref="A15:E15"/>
    <mergeCell ref="B16:E16"/>
    <mergeCell ref="B17:E17"/>
    <mergeCell ref="B18:E18"/>
    <mergeCell ref="B19:E19"/>
    <mergeCell ref="B20:E20"/>
    <mergeCell ref="B21:E21"/>
    <mergeCell ref="B22:E22"/>
    <mergeCell ref="B23:E23"/>
    <mergeCell ref="B24:E24"/>
    <mergeCell ref="B37:E37"/>
    <mergeCell ref="B26:E26"/>
    <mergeCell ref="B27:E27"/>
    <mergeCell ref="B28:E28"/>
    <mergeCell ref="B29:E29"/>
    <mergeCell ref="B30:E30"/>
    <mergeCell ref="B31:E31"/>
    <mergeCell ref="B32:E32"/>
    <mergeCell ref="B33:E33"/>
    <mergeCell ref="B34:E34"/>
    <mergeCell ref="B35:E35"/>
    <mergeCell ref="A36:E36"/>
    <mergeCell ref="B223:E223"/>
    <mergeCell ref="B256:E256"/>
    <mergeCell ref="B38:E38"/>
    <mergeCell ref="B39:E39"/>
    <mergeCell ref="B40:E40"/>
    <mergeCell ref="B41:E41"/>
    <mergeCell ref="B42:E42"/>
    <mergeCell ref="B95:E95"/>
  </mergeCells>
  <pageMargins left="0.7" right="0.7" top="0.75" bottom="0.75" header="0.3" footer="0.3"/>
  <pageSetup paperSize="5" scale="43" fitToHeight="10" orientation="portrait" r:id="rId1"/>
  <headerFooter>
    <oddHeader>&amp;R&amp;G</oddHeader>
  </headerFooter>
  <drawing r:id="rId2"/>
  <legacyDrawingHF r:id="rId3"/>
  <tableParts count="4">
    <tablePart r:id="rId4"/>
    <tablePart r:id="rId5"/>
    <tablePart r:id="rId6"/>
    <tablePart r:id="rId7"/>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0DD30-9D98-4CE9-AE92-1AAFDF2CE978}">
  <sheetPr codeName="Sheet32">
    <tabColor theme="2" tint="-0.249977111117893"/>
    <outlinePr summaryBelow="0" summaryRight="0"/>
    <pageSetUpPr fitToPage="1"/>
  </sheetPr>
  <dimension ref="A1:J84"/>
  <sheetViews>
    <sheetView topLeftCell="H19" zoomScaleNormal="100" workbookViewId="0">
      <selection activeCell="H1" sqref="H1"/>
    </sheetView>
  </sheetViews>
  <sheetFormatPr defaultColWidth="8.5703125" defaultRowHeight="18" outlineLevelRow="1"/>
  <cols>
    <col min="1" max="1" width="10.140625" style="422" customWidth="1"/>
    <col min="2" max="2" width="15" style="170" customWidth="1"/>
    <col min="3" max="3" width="17.140625" style="400" customWidth="1"/>
    <col min="4" max="4" width="29.140625" style="400" customWidth="1"/>
    <col min="5" max="5" width="52.5703125" style="170" customWidth="1"/>
    <col min="6" max="6" width="12.42578125" style="170" customWidth="1"/>
    <col min="7" max="7" width="31.5703125" style="170" customWidth="1"/>
    <col min="8" max="8" width="22.85546875" style="170" customWidth="1"/>
    <col min="9" max="9" width="23.5703125" style="400" customWidth="1"/>
    <col min="10" max="10" width="27.42578125" style="400" customWidth="1"/>
    <col min="11" max="11" width="8.5703125" style="400" customWidth="1"/>
    <col min="12" max="16384" width="8.5703125" style="400"/>
  </cols>
  <sheetData>
    <row r="1" spans="1:10" ht="26.25" thickBot="1">
      <c r="A1" s="102" t="s">
        <v>3229</v>
      </c>
      <c r="B1" s="102"/>
      <c r="C1" s="102"/>
      <c r="D1" s="102"/>
      <c r="E1" s="102"/>
      <c r="F1" s="102"/>
      <c r="G1" s="102"/>
      <c r="H1" s="102"/>
      <c r="I1" s="102"/>
      <c r="J1" s="102"/>
    </row>
    <row r="2" spans="1:10" s="402" customFormat="1" ht="6.75" outlineLevel="1">
      <c r="A2" s="401"/>
      <c r="B2" s="163"/>
      <c r="C2" s="106"/>
      <c r="D2" s="106"/>
      <c r="E2" s="163"/>
      <c r="F2" s="163"/>
      <c r="G2" s="179"/>
      <c r="H2" s="179"/>
    </row>
    <row r="3" spans="1:10" s="3" customFormat="1" ht="105.75" customHeight="1" outlineLevel="1">
      <c r="A3" s="991" t="s">
        <v>67</v>
      </c>
      <c r="B3" s="991"/>
      <c r="C3" s="991"/>
      <c r="D3" s="937" t="s">
        <v>3230</v>
      </c>
      <c r="E3" s="937"/>
      <c r="F3" s="937"/>
      <c r="G3" s="937"/>
      <c r="H3" s="937"/>
      <c r="I3" s="937"/>
      <c r="J3" s="937"/>
    </row>
    <row r="4" spans="1:10" s="51" customFormat="1" ht="6.75">
      <c r="A4" s="403"/>
      <c r="B4" s="404"/>
      <c r="C4" s="405"/>
      <c r="D4" s="325"/>
      <c r="E4" s="405"/>
      <c r="F4" s="405"/>
      <c r="G4" s="406"/>
      <c r="H4" s="406"/>
    </row>
    <row r="5" spans="1:10" s="95" customFormat="1" ht="24.75" thickBot="1">
      <c r="A5" s="911" t="s">
        <v>71</v>
      </c>
      <c r="B5" s="911"/>
      <c r="C5" s="911"/>
      <c r="D5" s="911"/>
      <c r="E5" s="911"/>
      <c r="F5" s="911"/>
      <c r="G5" s="911"/>
      <c r="H5" s="911"/>
      <c r="I5" s="911"/>
      <c r="J5" s="911"/>
    </row>
    <row r="6" spans="1:10" s="95" customFormat="1" outlineLevel="1">
      <c r="A6" s="914" t="s">
        <v>72</v>
      </c>
      <c r="B6" s="914"/>
      <c r="C6" s="914"/>
      <c r="D6" s="914"/>
      <c r="E6" s="914"/>
      <c r="F6" s="914"/>
      <c r="G6" s="914"/>
      <c r="H6" s="914"/>
      <c r="I6" s="914"/>
      <c r="J6" s="914"/>
    </row>
    <row r="7" spans="1:10" s="95" customFormat="1" ht="29.25" customHeight="1" outlineLevel="1">
      <c r="A7" s="903" t="s">
        <v>73</v>
      </c>
      <c r="B7" s="903"/>
      <c r="C7" s="903"/>
      <c r="D7" s="992"/>
      <c r="E7" s="992"/>
      <c r="F7" s="992"/>
      <c r="G7" s="992"/>
      <c r="H7" s="992"/>
      <c r="I7" s="992"/>
      <c r="J7" s="992"/>
    </row>
    <row r="8" spans="1:10" s="112" customFormat="1" ht="2.4500000000000002" customHeight="1">
      <c r="A8" s="111"/>
    </row>
    <row r="9" spans="1:10" s="3" customFormat="1" ht="24.75" thickBot="1">
      <c r="A9" s="911" t="s">
        <v>3231</v>
      </c>
      <c r="B9" s="911"/>
      <c r="C9" s="911"/>
      <c r="D9" s="911"/>
      <c r="E9" s="911"/>
      <c r="F9" s="911"/>
      <c r="G9" s="911"/>
      <c r="H9" s="380"/>
      <c r="I9" s="407"/>
      <c r="J9" s="407"/>
    </row>
    <row r="10" spans="1:10" s="412" customFormat="1" ht="39" outlineLevel="1">
      <c r="A10" s="408" t="s">
        <v>75</v>
      </c>
      <c r="B10" s="409" t="s">
        <v>3232</v>
      </c>
      <c r="C10" s="410" t="s">
        <v>3233</v>
      </c>
      <c r="D10" s="410" t="s">
        <v>3234</v>
      </c>
      <c r="E10" s="410" t="s">
        <v>234</v>
      </c>
      <c r="F10" s="410" t="s">
        <v>3235</v>
      </c>
      <c r="G10" s="410" t="s">
        <v>159</v>
      </c>
      <c r="H10" s="410" t="s">
        <v>3236</v>
      </c>
      <c r="I10" s="410" t="s">
        <v>197</v>
      </c>
      <c r="J10" s="411" t="s">
        <v>983</v>
      </c>
    </row>
    <row r="11" spans="1:10" s="412" customFormat="1" ht="60" customHeight="1" outlineLevel="1">
      <c r="A11" s="413">
        <f>MAX($A10:A10)+1</f>
        <v>1</v>
      </c>
      <c r="B11" s="414">
        <v>529</v>
      </c>
      <c r="C11" s="415" t="s">
        <v>3237</v>
      </c>
      <c r="D11" s="416" t="s">
        <v>3238</v>
      </c>
      <c r="E11" s="417" t="s">
        <v>3239</v>
      </c>
      <c r="F11" s="417"/>
      <c r="G11" s="418" t="s">
        <v>3240</v>
      </c>
      <c r="H11" s="419" t="s">
        <v>223</v>
      </c>
      <c r="I11" s="419" t="s">
        <v>1015</v>
      </c>
      <c r="J11" s="419" t="s">
        <v>1015</v>
      </c>
    </row>
    <row r="12" spans="1:10" s="412" customFormat="1" ht="60" customHeight="1" outlineLevel="1">
      <c r="A12" s="413">
        <f>MAX($A11:A11)+1</f>
        <v>2</v>
      </c>
      <c r="B12" s="414">
        <v>2396</v>
      </c>
      <c r="C12" s="415" t="s">
        <v>3237</v>
      </c>
      <c r="D12" s="416" t="s">
        <v>3241</v>
      </c>
      <c r="E12" s="417" t="s">
        <v>3242</v>
      </c>
      <c r="F12" s="417"/>
      <c r="G12" s="418" t="s">
        <v>3240</v>
      </c>
      <c r="H12" s="419" t="s">
        <v>223</v>
      </c>
      <c r="I12" s="419" t="s">
        <v>1015</v>
      </c>
      <c r="J12" s="419" t="s">
        <v>223</v>
      </c>
    </row>
    <row r="13" spans="1:10" s="412" customFormat="1" ht="60" customHeight="1" outlineLevel="1">
      <c r="A13" s="413">
        <f>MAX($A12:A12)+1</f>
        <v>3</v>
      </c>
      <c r="B13" s="414">
        <v>2002</v>
      </c>
      <c r="C13" s="415" t="s">
        <v>3237</v>
      </c>
      <c r="D13" s="416" t="s">
        <v>1152</v>
      </c>
      <c r="E13" s="417" t="s">
        <v>3243</v>
      </c>
      <c r="F13" s="417"/>
      <c r="G13" s="418" t="s">
        <v>3244</v>
      </c>
      <c r="H13" s="419" t="s">
        <v>223</v>
      </c>
      <c r="I13" s="419" t="s">
        <v>1015</v>
      </c>
      <c r="J13" s="419" t="s">
        <v>223</v>
      </c>
    </row>
    <row r="14" spans="1:10" s="412" customFormat="1" ht="115.5" outlineLevel="1">
      <c r="A14" s="413">
        <f>MAX($A13:A13)+1</f>
        <v>4</v>
      </c>
      <c r="B14" s="414">
        <v>484</v>
      </c>
      <c r="C14" s="415" t="s">
        <v>3245</v>
      </c>
      <c r="D14" s="416" t="s">
        <v>3246</v>
      </c>
      <c r="E14" s="417" t="s">
        <v>3247</v>
      </c>
      <c r="F14" s="417" t="s">
        <v>223</v>
      </c>
      <c r="G14" s="418" t="s">
        <v>3248</v>
      </c>
      <c r="H14" s="419" t="s">
        <v>223</v>
      </c>
      <c r="I14" s="419" t="s">
        <v>1015</v>
      </c>
      <c r="J14" s="419" t="s">
        <v>223</v>
      </c>
    </row>
    <row r="15" spans="1:10" s="412" customFormat="1" ht="72" customHeight="1" outlineLevel="1">
      <c r="A15" s="413">
        <f>MAX($A14:A14)+1</f>
        <v>5</v>
      </c>
      <c r="B15" s="414">
        <v>480</v>
      </c>
      <c r="C15" s="415" t="s">
        <v>3245</v>
      </c>
      <c r="D15" s="416" t="s">
        <v>1317</v>
      </c>
      <c r="E15" s="417" t="s">
        <v>3249</v>
      </c>
      <c r="F15" s="417" t="s">
        <v>223</v>
      </c>
      <c r="G15" s="418" t="s">
        <v>3250</v>
      </c>
      <c r="H15" s="420" t="s">
        <v>3251</v>
      </c>
      <c r="I15" s="419" t="s">
        <v>3251</v>
      </c>
      <c r="J15" s="419" t="s">
        <v>3252</v>
      </c>
    </row>
    <row r="16" spans="1:10" s="412" customFormat="1" ht="86.25" customHeight="1" outlineLevel="1">
      <c r="A16" s="413">
        <f>MAX($A15:A15)+1</f>
        <v>6</v>
      </c>
      <c r="B16" s="414">
        <v>482</v>
      </c>
      <c r="C16" s="415" t="s">
        <v>3245</v>
      </c>
      <c r="D16" s="416" t="s">
        <v>3253</v>
      </c>
      <c r="E16" s="417" t="s">
        <v>3254</v>
      </c>
      <c r="F16" s="417"/>
      <c r="G16" s="418" t="s">
        <v>3255</v>
      </c>
      <c r="H16" s="419" t="s">
        <v>223</v>
      </c>
      <c r="I16" s="419" t="s">
        <v>1015</v>
      </c>
      <c r="J16" s="419" t="s">
        <v>3252</v>
      </c>
    </row>
    <row r="17" spans="1:10" s="412" customFormat="1" ht="74.25" customHeight="1" outlineLevel="1">
      <c r="A17" s="413">
        <f>MAX($A16:A16)+1</f>
        <v>7</v>
      </c>
      <c r="B17" s="414">
        <v>486</v>
      </c>
      <c r="C17" s="415" t="s">
        <v>3245</v>
      </c>
      <c r="D17" s="416" t="s">
        <v>3256</v>
      </c>
      <c r="E17" s="417" t="s">
        <v>3257</v>
      </c>
      <c r="F17" s="417"/>
      <c r="G17" s="418" t="s">
        <v>3250</v>
      </c>
      <c r="H17" s="419" t="s">
        <v>3251</v>
      </c>
      <c r="I17" s="419" t="s">
        <v>3251</v>
      </c>
      <c r="J17" s="419" t="s">
        <v>223</v>
      </c>
    </row>
    <row r="18" spans="1:10" s="412" customFormat="1" ht="60" customHeight="1" outlineLevel="1">
      <c r="A18" s="413">
        <f>MAX($A17:A17)+1</f>
        <v>8</v>
      </c>
      <c r="B18" s="414">
        <v>485</v>
      </c>
      <c r="C18" s="415" t="s">
        <v>3245</v>
      </c>
      <c r="D18" s="416" t="s">
        <v>3258</v>
      </c>
      <c r="E18" s="417" t="s">
        <v>3259</v>
      </c>
      <c r="F18" s="417"/>
      <c r="G18" s="418" t="s">
        <v>3250</v>
      </c>
      <c r="H18" s="419" t="s">
        <v>223</v>
      </c>
      <c r="I18" s="419" t="s">
        <v>1015</v>
      </c>
      <c r="J18" s="419" t="s">
        <v>3252</v>
      </c>
    </row>
    <row r="19" spans="1:10" ht="60" customHeight="1" outlineLevel="1">
      <c r="A19" s="413">
        <f>MAX($A18:A18)+1</f>
        <v>9</v>
      </c>
      <c r="B19" s="414">
        <v>522</v>
      </c>
      <c r="C19" s="415" t="s">
        <v>3245</v>
      </c>
      <c r="D19" s="416" t="s">
        <v>3260</v>
      </c>
      <c r="E19" s="417" t="s">
        <v>3261</v>
      </c>
      <c r="F19" s="417"/>
      <c r="G19" s="418" t="s">
        <v>3262</v>
      </c>
      <c r="H19" s="419" t="s">
        <v>223</v>
      </c>
      <c r="I19" s="419" t="s">
        <v>1015</v>
      </c>
      <c r="J19" s="419" t="s">
        <v>223</v>
      </c>
    </row>
    <row r="20" spans="1:10" ht="60" customHeight="1">
      <c r="A20" s="413">
        <f>MAX($A50:A50)+1</f>
        <v>40</v>
      </c>
      <c r="B20" s="418"/>
      <c r="C20" s="415" t="s">
        <v>3245</v>
      </c>
      <c r="D20" s="416" t="s">
        <v>3263</v>
      </c>
      <c r="E20" s="417" t="s">
        <v>3264</v>
      </c>
      <c r="F20" s="417"/>
      <c r="G20" s="418" t="s">
        <v>3265</v>
      </c>
      <c r="H20" s="419" t="s">
        <v>223</v>
      </c>
      <c r="I20" s="419" t="s">
        <v>1015</v>
      </c>
      <c r="J20" s="419" t="s">
        <v>223</v>
      </c>
    </row>
    <row r="21" spans="1:10" ht="60" customHeight="1" outlineLevel="1">
      <c r="A21" s="413">
        <f>MAX($A19:A19)+1</f>
        <v>10</v>
      </c>
      <c r="B21" s="414">
        <v>607</v>
      </c>
      <c r="C21" s="415" t="s">
        <v>3266</v>
      </c>
      <c r="D21" s="416" t="s">
        <v>3267</v>
      </c>
      <c r="E21" s="417" t="s">
        <v>3268</v>
      </c>
      <c r="F21" s="417"/>
      <c r="G21" s="418" t="s">
        <v>3269</v>
      </c>
      <c r="H21" s="419" t="s">
        <v>223</v>
      </c>
      <c r="I21" s="419" t="s">
        <v>1015</v>
      </c>
      <c r="J21" s="419" t="s">
        <v>1036</v>
      </c>
    </row>
    <row r="22" spans="1:10" ht="60" customHeight="1" outlineLevel="1">
      <c r="A22" s="413">
        <f>MAX($A21:A21)+1</f>
        <v>11</v>
      </c>
      <c r="B22" s="414">
        <v>523</v>
      </c>
      <c r="C22" s="415" t="s">
        <v>3266</v>
      </c>
      <c r="D22" s="416" t="s">
        <v>3270</v>
      </c>
      <c r="E22" s="417" t="s">
        <v>3271</v>
      </c>
      <c r="F22" s="417"/>
      <c r="G22" s="418" t="s">
        <v>3272</v>
      </c>
      <c r="H22" s="419" t="s">
        <v>223</v>
      </c>
      <c r="I22" s="419" t="s">
        <v>1015</v>
      </c>
      <c r="J22" s="419" t="s">
        <v>223</v>
      </c>
    </row>
    <row r="23" spans="1:10" ht="60" customHeight="1" outlineLevel="1">
      <c r="A23" s="413">
        <f>MAX($A22:A22)+1</f>
        <v>12</v>
      </c>
      <c r="B23" s="414">
        <v>469</v>
      </c>
      <c r="C23" s="415" t="s">
        <v>3266</v>
      </c>
      <c r="D23" s="416" t="s">
        <v>3273</v>
      </c>
      <c r="E23" s="417" t="s">
        <v>3274</v>
      </c>
      <c r="F23" s="417" t="s">
        <v>223</v>
      </c>
      <c r="G23" s="418" t="s">
        <v>3272</v>
      </c>
      <c r="H23" s="419" t="s">
        <v>223</v>
      </c>
      <c r="I23" s="419" t="s">
        <v>223</v>
      </c>
      <c r="J23" s="419" t="s">
        <v>223</v>
      </c>
    </row>
    <row r="24" spans="1:10" ht="60" customHeight="1" outlineLevel="1">
      <c r="A24" s="413">
        <f>MAX($A23:A23)+1</f>
        <v>13</v>
      </c>
      <c r="B24" s="414">
        <v>496</v>
      </c>
      <c r="C24" s="415" t="s">
        <v>3275</v>
      </c>
      <c r="D24" s="416" t="s">
        <v>3276</v>
      </c>
      <c r="E24" s="417" t="s">
        <v>3277</v>
      </c>
      <c r="F24" s="417"/>
      <c r="G24" s="418"/>
      <c r="H24" s="419" t="s">
        <v>223</v>
      </c>
      <c r="I24" s="419" t="s">
        <v>1015</v>
      </c>
      <c r="J24" s="419" t="s">
        <v>223</v>
      </c>
    </row>
    <row r="25" spans="1:10" ht="60" customHeight="1" outlineLevel="1">
      <c r="A25" s="413">
        <f>MAX($A24:A24)+1</f>
        <v>14</v>
      </c>
      <c r="B25" s="414">
        <v>460</v>
      </c>
      <c r="C25" s="415" t="s">
        <v>3275</v>
      </c>
      <c r="D25" s="416" t="s">
        <v>3278</v>
      </c>
      <c r="E25" s="417" t="s">
        <v>3279</v>
      </c>
      <c r="F25" s="417"/>
      <c r="G25" s="418"/>
      <c r="H25" s="419" t="s">
        <v>223</v>
      </c>
      <c r="I25" s="419" t="s">
        <v>1015</v>
      </c>
      <c r="J25" s="419" t="s">
        <v>223</v>
      </c>
    </row>
    <row r="26" spans="1:10" ht="60" customHeight="1" outlineLevel="1">
      <c r="A26" s="413">
        <f>MAX($A25:A25)+1</f>
        <v>15</v>
      </c>
      <c r="B26" s="414">
        <v>463</v>
      </c>
      <c r="C26" s="415" t="s">
        <v>3275</v>
      </c>
      <c r="D26" s="416" t="s">
        <v>3280</v>
      </c>
      <c r="E26" s="417" t="s">
        <v>3281</v>
      </c>
      <c r="F26" s="417" t="s">
        <v>223</v>
      </c>
      <c r="G26" s="418"/>
      <c r="H26" s="419" t="s">
        <v>223</v>
      </c>
      <c r="I26" s="419" t="s">
        <v>223</v>
      </c>
      <c r="J26" s="419" t="s">
        <v>223</v>
      </c>
    </row>
    <row r="27" spans="1:10" ht="60" customHeight="1" outlineLevel="1">
      <c r="A27" s="413">
        <f>MAX($A26:A26)+1</f>
        <v>16</v>
      </c>
      <c r="B27" s="414">
        <v>487</v>
      </c>
      <c r="C27" s="415" t="s">
        <v>3275</v>
      </c>
      <c r="D27" s="416" t="s">
        <v>3282</v>
      </c>
      <c r="E27" s="417" t="s">
        <v>3283</v>
      </c>
      <c r="F27" s="417"/>
      <c r="G27" s="418" t="s">
        <v>3284</v>
      </c>
      <c r="H27" s="419" t="s">
        <v>223</v>
      </c>
      <c r="I27" s="419" t="s">
        <v>1015</v>
      </c>
      <c r="J27" s="419" t="s">
        <v>1015</v>
      </c>
    </row>
    <row r="28" spans="1:10" ht="60" customHeight="1" outlineLevel="1">
      <c r="A28" s="413">
        <f>MAX($A27:A27)+1</f>
        <v>17</v>
      </c>
      <c r="B28" s="414">
        <v>2033</v>
      </c>
      <c r="C28" s="415" t="s">
        <v>3275</v>
      </c>
      <c r="D28" s="416" t="s">
        <v>3285</v>
      </c>
      <c r="E28" s="417" t="s">
        <v>3286</v>
      </c>
      <c r="F28" s="417"/>
      <c r="G28" s="418"/>
      <c r="H28" s="419" t="s">
        <v>223</v>
      </c>
      <c r="I28" s="419" t="s">
        <v>1015</v>
      </c>
      <c r="J28" s="419" t="s">
        <v>223</v>
      </c>
    </row>
    <row r="29" spans="1:10" ht="60" customHeight="1" outlineLevel="1">
      <c r="A29" s="413">
        <f>MAX($A28:A28)+1</f>
        <v>18</v>
      </c>
      <c r="B29" s="414">
        <v>458</v>
      </c>
      <c r="C29" s="415" t="s">
        <v>3275</v>
      </c>
      <c r="D29" s="416" t="s">
        <v>3287</v>
      </c>
      <c r="E29" s="417" t="s">
        <v>3288</v>
      </c>
      <c r="F29" s="417" t="s">
        <v>223</v>
      </c>
      <c r="G29" s="418"/>
      <c r="H29" s="419" t="s">
        <v>223</v>
      </c>
      <c r="I29" s="419" t="s">
        <v>223</v>
      </c>
      <c r="J29" s="419" t="s">
        <v>223</v>
      </c>
    </row>
    <row r="30" spans="1:10" ht="60" customHeight="1" outlineLevel="1">
      <c r="A30" s="413">
        <f>MAX($A29:A29)+1</f>
        <v>19</v>
      </c>
      <c r="B30" s="414">
        <v>459</v>
      </c>
      <c r="C30" s="415" t="s">
        <v>3275</v>
      </c>
      <c r="D30" s="416" t="s">
        <v>3289</v>
      </c>
      <c r="E30" s="417" t="s">
        <v>3290</v>
      </c>
      <c r="F30" s="417" t="s">
        <v>223</v>
      </c>
      <c r="G30" s="418"/>
      <c r="H30" s="419" t="s">
        <v>223</v>
      </c>
      <c r="I30" s="419" t="s">
        <v>223</v>
      </c>
      <c r="J30" s="419" t="s">
        <v>223</v>
      </c>
    </row>
    <row r="31" spans="1:10" ht="60" customHeight="1" outlineLevel="1">
      <c r="A31" s="413">
        <f>MAX($A30:A30)+1</f>
        <v>20</v>
      </c>
      <c r="B31" s="414">
        <v>511</v>
      </c>
      <c r="C31" s="415" t="s">
        <v>3275</v>
      </c>
      <c r="D31" s="416" t="s">
        <v>3291</v>
      </c>
      <c r="E31" s="417" t="s">
        <v>3292</v>
      </c>
      <c r="F31" s="417"/>
      <c r="G31" s="418"/>
      <c r="H31" s="419" t="s">
        <v>223</v>
      </c>
      <c r="I31" s="419" t="s">
        <v>1015</v>
      </c>
      <c r="J31" s="419" t="s">
        <v>223</v>
      </c>
    </row>
    <row r="32" spans="1:10" ht="60" customHeight="1" outlineLevel="1">
      <c r="A32" s="413">
        <f>MAX($A31:A31)+1</f>
        <v>21</v>
      </c>
      <c r="B32" s="414">
        <v>506</v>
      </c>
      <c r="C32" s="415" t="s">
        <v>3275</v>
      </c>
      <c r="D32" s="416" t="s">
        <v>3293</v>
      </c>
      <c r="E32" s="417" t="s">
        <v>3294</v>
      </c>
      <c r="F32" s="417"/>
      <c r="G32" s="418" t="s">
        <v>3284</v>
      </c>
      <c r="H32" s="419" t="s">
        <v>223</v>
      </c>
      <c r="I32" s="419" t="s">
        <v>1015</v>
      </c>
      <c r="J32" s="419" t="s">
        <v>223</v>
      </c>
    </row>
    <row r="33" spans="1:10" ht="60" customHeight="1" outlineLevel="1">
      <c r="A33" s="413">
        <f>MAX($A32:A32)+1</f>
        <v>22</v>
      </c>
      <c r="B33" s="414">
        <v>515</v>
      </c>
      <c r="C33" s="415" t="s">
        <v>3275</v>
      </c>
      <c r="D33" s="416" t="s">
        <v>3295</v>
      </c>
      <c r="E33" s="417" t="s">
        <v>3296</v>
      </c>
      <c r="F33" s="417"/>
      <c r="G33" s="418"/>
      <c r="H33" s="419" t="s">
        <v>223</v>
      </c>
      <c r="I33" s="419" t="s">
        <v>1015</v>
      </c>
      <c r="J33" s="419" t="s">
        <v>223</v>
      </c>
    </row>
    <row r="34" spans="1:10" ht="60" customHeight="1" outlineLevel="1">
      <c r="A34" s="413">
        <f>MAX($A33:A33)+1</f>
        <v>23</v>
      </c>
      <c r="B34" s="418"/>
      <c r="C34" s="415" t="s">
        <v>3275</v>
      </c>
      <c r="D34" s="416" t="s">
        <v>3297</v>
      </c>
      <c r="E34" s="421" t="s">
        <v>3298</v>
      </c>
      <c r="F34" s="417"/>
      <c r="G34" s="418" t="s">
        <v>3299</v>
      </c>
      <c r="H34" s="419" t="s">
        <v>1015</v>
      </c>
      <c r="I34" s="419" t="s">
        <v>1015</v>
      </c>
      <c r="J34" s="419" t="s">
        <v>223</v>
      </c>
    </row>
    <row r="35" spans="1:10" ht="60" customHeight="1" outlineLevel="1">
      <c r="A35" s="413">
        <f>MAX($A34:A34)+1</f>
        <v>24</v>
      </c>
      <c r="B35" s="414">
        <v>476</v>
      </c>
      <c r="C35" s="415" t="s">
        <v>3275</v>
      </c>
      <c r="D35" s="416" t="s">
        <v>1141</v>
      </c>
      <c r="E35" s="417" t="s">
        <v>3300</v>
      </c>
      <c r="F35" s="417" t="s">
        <v>223</v>
      </c>
      <c r="G35" s="418" t="s">
        <v>3301</v>
      </c>
      <c r="H35" s="419" t="s">
        <v>223</v>
      </c>
      <c r="I35" s="419" t="s">
        <v>223</v>
      </c>
      <c r="J35" s="419" t="s">
        <v>223</v>
      </c>
    </row>
    <row r="36" spans="1:10" ht="60" customHeight="1" outlineLevel="1">
      <c r="A36" s="413">
        <f>MAX($A35:A35)+1</f>
        <v>25</v>
      </c>
      <c r="B36" s="418"/>
      <c r="C36" s="415" t="s">
        <v>3302</v>
      </c>
      <c r="D36" s="416" t="s">
        <v>3303</v>
      </c>
      <c r="E36" s="502" t="s">
        <v>3304</v>
      </c>
      <c r="F36" s="417"/>
      <c r="G36" s="418" t="s">
        <v>3299</v>
      </c>
      <c r="H36" s="419" t="s">
        <v>1015</v>
      </c>
      <c r="I36" s="419" t="s">
        <v>1015</v>
      </c>
      <c r="J36" s="419" t="s">
        <v>223</v>
      </c>
    </row>
    <row r="37" spans="1:10" ht="60" customHeight="1" outlineLevel="1">
      <c r="A37" s="413">
        <f>MAX($A36:A36)+1</f>
        <v>26</v>
      </c>
      <c r="B37" s="414">
        <v>495</v>
      </c>
      <c r="C37" s="415" t="s">
        <v>3275</v>
      </c>
      <c r="D37" s="416" t="s">
        <v>3305</v>
      </c>
      <c r="E37" s="417" t="s">
        <v>3306</v>
      </c>
      <c r="F37" s="417"/>
      <c r="G37" s="418" t="s">
        <v>3307</v>
      </c>
      <c r="H37" s="419" t="s">
        <v>1015</v>
      </c>
      <c r="I37" s="419" t="s">
        <v>1015</v>
      </c>
      <c r="J37" s="419" t="s">
        <v>223</v>
      </c>
    </row>
    <row r="38" spans="1:10" ht="60" customHeight="1" outlineLevel="1">
      <c r="A38" s="413">
        <f>MAX($A37:A37)+1</f>
        <v>27</v>
      </c>
      <c r="B38" s="414">
        <v>471</v>
      </c>
      <c r="C38" s="415" t="s">
        <v>3275</v>
      </c>
      <c r="D38" s="416" t="s">
        <v>3308</v>
      </c>
      <c r="E38" s="417" t="s">
        <v>3309</v>
      </c>
      <c r="F38" s="417"/>
      <c r="G38" s="418"/>
      <c r="H38" s="419" t="s">
        <v>3310</v>
      </c>
      <c r="I38" s="419" t="s">
        <v>1015</v>
      </c>
      <c r="J38" s="419" t="s">
        <v>223</v>
      </c>
    </row>
    <row r="39" spans="1:10" ht="60" customHeight="1" outlineLevel="1">
      <c r="A39" s="413">
        <f>MAX($A38:A38)+1</f>
        <v>28</v>
      </c>
      <c r="B39" s="414">
        <v>512</v>
      </c>
      <c r="C39" s="415" t="s">
        <v>3275</v>
      </c>
      <c r="D39" s="416" t="s">
        <v>3311</v>
      </c>
      <c r="E39" s="417" t="s">
        <v>3312</v>
      </c>
      <c r="F39" s="417"/>
      <c r="G39" s="418"/>
      <c r="H39" s="419" t="s">
        <v>223</v>
      </c>
      <c r="I39" s="419" t="s">
        <v>1015</v>
      </c>
      <c r="J39" s="419" t="s">
        <v>223</v>
      </c>
    </row>
    <row r="40" spans="1:10" ht="60" customHeight="1" outlineLevel="1">
      <c r="A40" s="413">
        <f>MAX($A39:A39)+1</f>
        <v>29</v>
      </c>
      <c r="B40" s="414">
        <v>477</v>
      </c>
      <c r="C40" s="415" t="s">
        <v>3275</v>
      </c>
      <c r="D40" s="416" t="s">
        <v>3313</v>
      </c>
      <c r="E40" s="417" t="s">
        <v>3314</v>
      </c>
      <c r="F40" s="417"/>
      <c r="G40" s="418" t="s">
        <v>3315</v>
      </c>
      <c r="H40" s="419" t="s">
        <v>223</v>
      </c>
      <c r="I40" s="419" t="s">
        <v>1015</v>
      </c>
      <c r="J40" s="419" t="s">
        <v>223</v>
      </c>
    </row>
    <row r="41" spans="1:10" ht="60" customHeight="1" outlineLevel="1">
      <c r="A41" s="413">
        <f>MAX($A40:A40)+1</f>
        <v>30</v>
      </c>
      <c r="B41" s="414">
        <v>470</v>
      </c>
      <c r="C41" s="415" t="s">
        <v>3275</v>
      </c>
      <c r="D41" s="416" t="s">
        <v>3316</v>
      </c>
      <c r="E41" s="417" t="s">
        <v>3317</v>
      </c>
      <c r="F41" s="417" t="s">
        <v>223</v>
      </c>
      <c r="G41" s="418"/>
      <c r="H41" s="419" t="s">
        <v>223</v>
      </c>
      <c r="I41" s="419" t="s">
        <v>1015</v>
      </c>
      <c r="J41" s="419" t="s">
        <v>223</v>
      </c>
    </row>
    <row r="42" spans="1:10" ht="60" customHeight="1" outlineLevel="1">
      <c r="A42" s="413">
        <f>MAX($A41:A41)+1</f>
        <v>31</v>
      </c>
      <c r="B42" s="414">
        <v>461</v>
      </c>
      <c r="C42" s="415" t="s">
        <v>3275</v>
      </c>
      <c r="D42" s="416" t="s">
        <v>3318</v>
      </c>
      <c r="E42" s="417" t="s">
        <v>3319</v>
      </c>
      <c r="F42" s="417" t="s">
        <v>223</v>
      </c>
      <c r="G42" s="418"/>
      <c r="H42" s="419" t="s">
        <v>223</v>
      </c>
      <c r="I42" s="419" t="s">
        <v>223</v>
      </c>
      <c r="J42" s="419" t="s">
        <v>223</v>
      </c>
    </row>
    <row r="43" spans="1:10" ht="60" customHeight="1" outlineLevel="1">
      <c r="A43" s="413">
        <f>MAX($A42:A42)+1</f>
        <v>32</v>
      </c>
      <c r="B43" s="414">
        <v>488</v>
      </c>
      <c r="C43" s="415" t="s">
        <v>3275</v>
      </c>
      <c r="D43" s="416" t="s">
        <v>3320</v>
      </c>
      <c r="E43" s="417" t="s">
        <v>3321</v>
      </c>
      <c r="F43" s="417"/>
      <c r="G43" s="776" t="s">
        <v>3322</v>
      </c>
      <c r="H43" s="419" t="s">
        <v>1015</v>
      </c>
      <c r="I43" s="419" t="s">
        <v>1015</v>
      </c>
      <c r="J43" s="419" t="s">
        <v>223</v>
      </c>
    </row>
    <row r="44" spans="1:10" ht="60" customHeight="1" outlineLevel="1">
      <c r="A44" s="413">
        <f>MAX($A43:A43)+1</f>
        <v>33</v>
      </c>
      <c r="B44" s="414">
        <v>489</v>
      </c>
      <c r="C44" s="415" t="s">
        <v>3302</v>
      </c>
      <c r="D44" s="416" t="s">
        <v>3323</v>
      </c>
      <c r="E44" s="417" t="s">
        <v>3324</v>
      </c>
      <c r="F44" s="417" t="s">
        <v>223</v>
      </c>
      <c r="G44" s="418" t="s">
        <v>3325</v>
      </c>
      <c r="H44" s="419" t="s">
        <v>1015</v>
      </c>
      <c r="I44" s="419" t="s">
        <v>223</v>
      </c>
      <c r="J44" s="419" t="s">
        <v>223</v>
      </c>
    </row>
    <row r="45" spans="1:10" ht="60" customHeight="1" outlineLevel="1">
      <c r="A45" s="413">
        <f>MAX($A44:A44)+1</f>
        <v>34</v>
      </c>
      <c r="B45" s="414">
        <v>493</v>
      </c>
      <c r="C45" s="415" t="s">
        <v>3302</v>
      </c>
      <c r="D45" s="416" t="s">
        <v>3326</v>
      </c>
      <c r="E45" s="417" t="s">
        <v>3327</v>
      </c>
      <c r="F45" s="417"/>
      <c r="G45" s="418"/>
      <c r="H45" s="419" t="s">
        <v>223</v>
      </c>
      <c r="I45" s="419" t="s">
        <v>1015</v>
      </c>
      <c r="J45" s="419" t="s">
        <v>223</v>
      </c>
    </row>
    <row r="46" spans="1:10" ht="60" customHeight="1" outlineLevel="1">
      <c r="A46" s="413">
        <f>MAX($A45:A45)+1</f>
        <v>35</v>
      </c>
      <c r="B46" s="414">
        <v>493</v>
      </c>
      <c r="C46" s="415" t="s">
        <v>3302</v>
      </c>
      <c r="D46" s="416" t="s">
        <v>3328</v>
      </c>
      <c r="E46" s="417" t="s">
        <v>3329</v>
      </c>
      <c r="F46" s="417"/>
      <c r="G46" s="418"/>
      <c r="H46" s="419" t="s">
        <v>223</v>
      </c>
      <c r="I46" s="419" t="s">
        <v>1015</v>
      </c>
      <c r="J46" s="419" t="s">
        <v>223</v>
      </c>
    </row>
    <row r="47" spans="1:10" ht="60" customHeight="1" outlineLevel="1">
      <c r="A47" s="413">
        <f>MAX($A46:A46)+1</f>
        <v>36</v>
      </c>
      <c r="B47" s="414">
        <v>464</v>
      </c>
      <c r="C47" s="415" t="s">
        <v>3302</v>
      </c>
      <c r="D47" s="416" t="s">
        <v>3330</v>
      </c>
      <c r="E47" s="417" t="s">
        <v>3331</v>
      </c>
      <c r="F47" s="417" t="s">
        <v>223</v>
      </c>
      <c r="G47" s="418"/>
      <c r="H47" s="419" t="s">
        <v>223</v>
      </c>
      <c r="I47" s="419" t="s">
        <v>223</v>
      </c>
      <c r="J47" s="419" t="s">
        <v>223</v>
      </c>
    </row>
    <row r="48" spans="1:10" ht="60" customHeight="1" outlineLevel="1">
      <c r="A48" s="413">
        <f>MAX($A47:A47)+1</f>
        <v>37</v>
      </c>
      <c r="B48" s="414">
        <v>2216</v>
      </c>
      <c r="C48" s="415" t="s">
        <v>3302</v>
      </c>
      <c r="D48" s="416" t="s">
        <v>3332</v>
      </c>
      <c r="E48" s="417" t="s">
        <v>3333</v>
      </c>
      <c r="F48" s="417"/>
      <c r="G48" s="418"/>
      <c r="H48" s="419" t="s">
        <v>223</v>
      </c>
      <c r="I48" s="419" t="s">
        <v>1015</v>
      </c>
      <c r="J48" s="419" t="s">
        <v>223</v>
      </c>
    </row>
    <row r="49" spans="1:10" ht="60" customHeight="1" outlineLevel="1">
      <c r="A49" s="413">
        <f>MAX($A48:A48)+1</f>
        <v>38</v>
      </c>
      <c r="B49" s="414">
        <v>491</v>
      </c>
      <c r="C49" s="415" t="s">
        <v>3302</v>
      </c>
      <c r="D49" s="416" t="s">
        <v>3334</v>
      </c>
      <c r="E49" s="417" t="s">
        <v>3335</v>
      </c>
      <c r="F49" s="417"/>
      <c r="G49" s="418"/>
      <c r="H49" s="419" t="s">
        <v>223</v>
      </c>
      <c r="I49" s="419" t="s">
        <v>1015</v>
      </c>
      <c r="J49" s="419" t="s">
        <v>223</v>
      </c>
    </row>
    <row r="50" spans="1:10" ht="60" customHeight="1" outlineLevel="1">
      <c r="A50" s="413">
        <f>MAX($A49:A49)+1</f>
        <v>39</v>
      </c>
      <c r="B50" s="414">
        <v>494</v>
      </c>
      <c r="C50" s="415" t="s">
        <v>3302</v>
      </c>
      <c r="D50" s="416" t="s">
        <v>3336</v>
      </c>
      <c r="E50" s="417" t="s">
        <v>3337</v>
      </c>
      <c r="F50" s="417"/>
      <c r="G50" s="418"/>
      <c r="H50" s="419" t="s">
        <v>223</v>
      </c>
      <c r="I50" s="419" t="s">
        <v>1015</v>
      </c>
      <c r="J50" s="419" t="s">
        <v>223</v>
      </c>
    </row>
    <row r="51" spans="1:10" ht="60" customHeight="1">
      <c r="A51" s="413">
        <f>MAX($A50:A50)+1</f>
        <v>40</v>
      </c>
      <c r="B51" s="414">
        <v>467</v>
      </c>
      <c r="C51" s="415" t="s">
        <v>3302</v>
      </c>
      <c r="D51" s="416" t="s">
        <v>3338</v>
      </c>
      <c r="E51" s="417" t="s">
        <v>3339</v>
      </c>
      <c r="F51" s="417" t="s">
        <v>223</v>
      </c>
      <c r="G51" s="418"/>
      <c r="H51" s="419" t="s">
        <v>223</v>
      </c>
      <c r="I51" s="419" t="s">
        <v>223</v>
      </c>
      <c r="J51" s="419" t="s">
        <v>223</v>
      </c>
    </row>
    <row r="52" spans="1:10" ht="60" customHeight="1">
      <c r="A52" s="413">
        <f>MAX($A51:A51)+1</f>
        <v>41</v>
      </c>
      <c r="B52" s="414">
        <v>517</v>
      </c>
      <c r="C52" s="415" t="s">
        <v>3302</v>
      </c>
      <c r="D52" s="416" t="s">
        <v>3340</v>
      </c>
      <c r="E52" s="417" t="s">
        <v>3341</v>
      </c>
      <c r="F52" s="417"/>
      <c r="G52" s="418"/>
      <c r="H52" s="419" t="s">
        <v>223</v>
      </c>
      <c r="I52" s="419" t="s">
        <v>1015</v>
      </c>
      <c r="J52" s="419" t="s">
        <v>223</v>
      </c>
    </row>
    <row r="53" spans="1:10" ht="60" customHeight="1" outlineLevel="1">
      <c r="A53" s="413">
        <f>MAX($A52:A52)+1</f>
        <v>42</v>
      </c>
      <c r="B53" s="414">
        <v>502</v>
      </c>
      <c r="C53" s="415" t="s">
        <v>3302</v>
      </c>
      <c r="D53" s="416" t="s">
        <v>3342</v>
      </c>
      <c r="E53" s="417" t="s">
        <v>3343</v>
      </c>
      <c r="F53" s="417" t="s">
        <v>223</v>
      </c>
      <c r="G53" s="418"/>
      <c r="H53" s="419" t="s">
        <v>223</v>
      </c>
      <c r="I53" s="419" t="s">
        <v>1015</v>
      </c>
      <c r="J53" s="419" t="s">
        <v>223</v>
      </c>
    </row>
    <row r="54" spans="1:10" ht="60" customHeight="1" outlineLevel="1">
      <c r="A54" s="413">
        <f>MAX($A53:A53)+1</f>
        <v>43</v>
      </c>
      <c r="B54" s="414">
        <v>2286</v>
      </c>
      <c r="C54" s="415" t="s">
        <v>3302</v>
      </c>
      <c r="D54" s="416" t="s">
        <v>3344</v>
      </c>
      <c r="E54" s="417" t="s">
        <v>3345</v>
      </c>
      <c r="F54" s="417"/>
      <c r="G54" s="418"/>
      <c r="H54" s="419" t="s">
        <v>223</v>
      </c>
      <c r="I54" s="419" t="s">
        <v>1015</v>
      </c>
      <c r="J54" s="419" t="s">
        <v>223</v>
      </c>
    </row>
    <row r="55" spans="1:10" ht="60" customHeight="1">
      <c r="A55" s="413">
        <f>MAX($A54:A54)+1</f>
        <v>44</v>
      </c>
      <c r="B55" s="414">
        <v>2284</v>
      </c>
      <c r="C55" s="415" t="s">
        <v>3302</v>
      </c>
      <c r="D55" s="416" t="s">
        <v>3346</v>
      </c>
      <c r="E55" s="417" t="s">
        <v>3347</v>
      </c>
      <c r="F55" s="417"/>
      <c r="G55" s="418"/>
      <c r="H55" s="419" t="s">
        <v>223</v>
      </c>
      <c r="I55" s="419" t="s">
        <v>1015</v>
      </c>
      <c r="J55" s="419" t="s">
        <v>223</v>
      </c>
    </row>
    <row r="56" spans="1:10" ht="60" customHeight="1" outlineLevel="1">
      <c r="A56" s="413">
        <f>MAX($A55:A55)+1</f>
        <v>45</v>
      </c>
      <c r="B56" s="414">
        <v>521</v>
      </c>
      <c r="C56" s="415" t="s">
        <v>3302</v>
      </c>
      <c r="D56" s="416" t="s">
        <v>3348</v>
      </c>
      <c r="E56" s="417" t="s">
        <v>3349</v>
      </c>
      <c r="F56" s="417"/>
      <c r="G56" s="418"/>
      <c r="H56" s="419" t="s">
        <v>223</v>
      </c>
      <c r="I56" s="419" t="s">
        <v>1015</v>
      </c>
      <c r="J56" s="419" t="s">
        <v>223</v>
      </c>
    </row>
    <row r="57" spans="1:10" ht="60" customHeight="1" outlineLevel="1">
      <c r="A57" s="413">
        <f>MAX($A56:A56)+1</f>
        <v>46</v>
      </c>
      <c r="B57" s="414">
        <v>504</v>
      </c>
      <c r="C57" s="415" t="s">
        <v>3302</v>
      </c>
      <c r="D57" s="416" t="s">
        <v>3350</v>
      </c>
      <c r="E57" s="417" t="s">
        <v>3351</v>
      </c>
      <c r="F57" s="417"/>
      <c r="G57" s="418"/>
      <c r="H57" s="419" t="s">
        <v>223</v>
      </c>
      <c r="I57" s="419" t="s">
        <v>1015</v>
      </c>
      <c r="J57" s="419" t="s">
        <v>223</v>
      </c>
    </row>
    <row r="58" spans="1:10" ht="60" customHeight="1" outlineLevel="1">
      <c r="A58" s="413">
        <f>MAX($A57:A57)+1</f>
        <v>47</v>
      </c>
      <c r="B58" s="414">
        <v>518</v>
      </c>
      <c r="C58" s="415" t="s">
        <v>3302</v>
      </c>
      <c r="D58" s="416" t="s">
        <v>3352</v>
      </c>
      <c r="E58" s="417" t="s">
        <v>3353</v>
      </c>
      <c r="F58" s="417"/>
      <c r="G58" s="418"/>
      <c r="H58" s="419" t="s">
        <v>223</v>
      </c>
      <c r="I58" s="419" t="s">
        <v>1015</v>
      </c>
      <c r="J58" s="419" t="s">
        <v>223</v>
      </c>
    </row>
    <row r="59" spans="1:10" ht="60" customHeight="1" outlineLevel="1">
      <c r="A59" s="413">
        <f>MAX($A58:A58)+1</f>
        <v>48</v>
      </c>
      <c r="B59" s="414">
        <v>501</v>
      </c>
      <c r="C59" s="415" t="s">
        <v>3302</v>
      </c>
      <c r="D59" s="416" t="s">
        <v>3354</v>
      </c>
      <c r="E59" s="417" t="s">
        <v>3355</v>
      </c>
      <c r="F59" s="417"/>
      <c r="G59" s="418"/>
      <c r="H59" s="419" t="s">
        <v>223</v>
      </c>
      <c r="I59" s="419" t="s">
        <v>1015</v>
      </c>
      <c r="J59" s="419" t="s">
        <v>223</v>
      </c>
    </row>
    <row r="60" spans="1:10" ht="60" customHeight="1" outlineLevel="1">
      <c r="A60" s="413">
        <f>MAX($A59:A59)+1</f>
        <v>49</v>
      </c>
      <c r="B60" s="414">
        <v>530</v>
      </c>
      <c r="C60" s="415" t="s">
        <v>3302</v>
      </c>
      <c r="D60" s="416" t="s">
        <v>3356</v>
      </c>
      <c r="E60" s="502" t="s">
        <v>3357</v>
      </c>
      <c r="F60" s="417"/>
      <c r="G60" s="418"/>
      <c r="H60" s="419" t="s">
        <v>223</v>
      </c>
      <c r="I60" s="419" t="s">
        <v>1015</v>
      </c>
      <c r="J60" s="419" t="s">
        <v>223</v>
      </c>
    </row>
    <row r="61" spans="1:10" ht="60" customHeight="1" outlineLevel="1">
      <c r="A61" s="413">
        <f>MAX($A60:A60)+1</f>
        <v>50</v>
      </c>
      <c r="B61" s="418"/>
      <c r="C61" s="415" t="s">
        <v>3302</v>
      </c>
      <c r="D61" s="416" t="s">
        <v>3358</v>
      </c>
      <c r="E61" s="743" t="s">
        <v>3359</v>
      </c>
      <c r="F61" s="417"/>
      <c r="G61" s="418" t="s">
        <v>3360</v>
      </c>
      <c r="H61" s="419" t="s">
        <v>1015</v>
      </c>
      <c r="I61" s="419" t="s">
        <v>1015</v>
      </c>
      <c r="J61" s="419" t="s">
        <v>1015</v>
      </c>
    </row>
    <row r="62" spans="1:10" ht="60" customHeight="1">
      <c r="A62" s="413">
        <f>MAX($A61:A61)+1</f>
        <v>51</v>
      </c>
      <c r="B62" s="414">
        <v>520</v>
      </c>
      <c r="C62" s="415" t="s">
        <v>3302</v>
      </c>
      <c r="D62" s="416" t="s">
        <v>3361</v>
      </c>
      <c r="E62" s="417" t="s">
        <v>3362</v>
      </c>
      <c r="F62" s="417"/>
      <c r="G62" s="418" t="s">
        <v>3284</v>
      </c>
      <c r="H62" s="419" t="s">
        <v>223</v>
      </c>
      <c r="I62" s="419" t="s">
        <v>1015</v>
      </c>
      <c r="J62" s="419" t="s">
        <v>223</v>
      </c>
    </row>
    <row r="63" spans="1:10" s="3" customFormat="1" ht="60" customHeight="1">
      <c r="A63" s="413">
        <f>MAX($A62:A62)+1</f>
        <v>52</v>
      </c>
      <c r="B63" s="414">
        <v>514</v>
      </c>
      <c r="C63" s="415" t="s">
        <v>3302</v>
      </c>
      <c r="D63" s="416" t="s">
        <v>3363</v>
      </c>
      <c r="E63" s="502" t="s">
        <v>3364</v>
      </c>
      <c r="F63" s="417"/>
      <c r="G63" s="418" t="s">
        <v>3284</v>
      </c>
      <c r="H63" s="419" t="s">
        <v>223</v>
      </c>
      <c r="I63" s="419" t="s">
        <v>1015</v>
      </c>
      <c r="J63" s="419" t="s">
        <v>223</v>
      </c>
    </row>
    <row r="64" spans="1:10" s="3" customFormat="1" ht="60" customHeight="1">
      <c r="A64" s="413">
        <f>MAX($A63:A63)+1</f>
        <v>53</v>
      </c>
      <c r="B64" s="414">
        <v>468</v>
      </c>
      <c r="C64" s="415" t="s">
        <v>3302</v>
      </c>
      <c r="D64" s="416" t="s">
        <v>3365</v>
      </c>
      <c r="E64" s="417" t="s">
        <v>3366</v>
      </c>
      <c r="F64" s="417"/>
      <c r="G64" s="418"/>
      <c r="H64" s="419" t="s">
        <v>223</v>
      </c>
      <c r="I64" s="419" t="s">
        <v>223</v>
      </c>
      <c r="J64" s="419" t="s">
        <v>1015</v>
      </c>
    </row>
    <row r="65" spans="1:10" ht="60" customHeight="1">
      <c r="A65" s="413">
        <f>MAX($A64:A64)+1</f>
        <v>54</v>
      </c>
      <c r="B65" s="414">
        <v>475</v>
      </c>
      <c r="C65" s="415" t="s">
        <v>3302</v>
      </c>
      <c r="D65" s="416" t="s">
        <v>3367</v>
      </c>
      <c r="E65" s="417" t="s">
        <v>3368</v>
      </c>
      <c r="F65" s="417" t="s">
        <v>223</v>
      </c>
      <c r="G65" s="418"/>
      <c r="H65" s="419" t="s">
        <v>1015</v>
      </c>
      <c r="I65" s="419" t="s">
        <v>223</v>
      </c>
      <c r="J65" s="419" t="s">
        <v>223</v>
      </c>
    </row>
    <row r="66" spans="1:10" ht="60" customHeight="1">
      <c r="A66" s="413">
        <f>MAX($A65:A65)+1</f>
        <v>55</v>
      </c>
      <c r="B66" s="414">
        <v>509</v>
      </c>
      <c r="C66" s="415" t="s">
        <v>3302</v>
      </c>
      <c r="D66" s="416" t="s">
        <v>3369</v>
      </c>
      <c r="E66" s="417" t="s">
        <v>3370</v>
      </c>
      <c r="F66" s="417"/>
      <c r="G66" s="418" t="s">
        <v>3371</v>
      </c>
      <c r="H66" s="419" t="s">
        <v>223</v>
      </c>
      <c r="I66" s="419" t="s">
        <v>1015</v>
      </c>
      <c r="J66" s="419" t="s">
        <v>223</v>
      </c>
    </row>
    <row r="67" spans="1:10" ht="60" customHeight="1">
      <c r="A67" s="413">
        <f>MAX($A66:A66)+1</f>
        <v>56</v>
      </c>
      <c r="B67" s="414">
        <v>513</v>
      </c>
      <c r="C67" s="415" t="s">
        <v>3302</v>
      </c>
      <c r="D67" s="416" t="s">
        <v>3372</v>
      </c>
      <c r="E67" s="417" t="s">
        <v>3373</v>
      </c>
      <c r="F67" s="417"/>
      <c r="G67" s="418"/>
      <c r="H67" s="419" t="s">
        <v>1015</v>
      </c>
      <c r="I67" s="419" t="s">
        <v>1015</v>
      </c>
      <c r="J67" s="419" t="s">
        <v>223</v>
      </c>
    </row>
    <row r="68" spans="1:10" ht="60" customHeight="1">
      <c r="A68" s="413">
        <f>MAX($A67:A67)+1</f>
        <v>57</v>
      </c>
      <c r="B68" s="414">
        <v>462</v>
      </c>
      <c r="C68" s="415" t="s">
        <v>3302</v>
      </c>
      <c r="D68" s="416" t="s">
        <v>3374</v>
      </c>
      <c r="E68" s="417" t="s">
        <v>3375</v>
      </c>
      <c r="F68" s="417" t="s">
        <v>223</v>
      </c>
      <c r="G68" s="418"/>
      <c r="H68" s="419" t="s">
        <v>223</v>
      </c>
      <c r="I68" s="419" t="s">
        <v>223</v>
      </c>
      <c r="J68" s="419" t="s">
        <v>223</v>
      </c>
    </row>
    <row r="69" spans="1:10" ht="60" customHeight="1">
      <c r="A69" s="413">
        <f>MAX($A68:A68)+1</f>
        <v>58</v>
      </c>
      <c r="B69" s="414">
        <v>465</v>
      </c>
      <c r="C69" s="415" t="s">
        <v>3302</v>
      </c>
      <c r="D69" s="416" t="s">
        <v>3376</v>
      </c>
      <c r="E69" s="417" t="s">
        <v>3377</v>
      </c>
      <c r="F69" s="417" t="s">
        <v>223</v>
      </c>
      <c r="G69" s="418"/>
      <c r="H69" s="419" t="s">
        <v>1015</v>
      </c>
      <c r="I69" s="419" t="s">
        <v>1015</v>
      </c>
      <c r="J69" s="419" t="s">
        <v>1015</v>
      </c>
    </row>
    <row r="70" spans="1:10" ht="60" customHeight="1">
      <c r="A70" s="413">
        <f>MAX($A69:A69)+1</f>
        <v>59</v>
      </c>
      <c r="B70" s="414">
        <v>466</v>
      </c>
      <c r="C70" s="415" t="s">
        <v>3302</v>
      </c>
      <c r="D70" s="416" t="s">
        <v>3378</v>
      </c>
      <c r="E70" s="417" t="s">
        <v>3379</v>
      </c>
      <c r="F70" s="417" t="s">
        <v>223</v>
      </c>
      <c r="G70" s="418"/>
      <c r="H70" s="419" t="s">
        <v>223</v>
      </c>
      <c r="I70" s="419" t="s">
        <v>223</v>
      </c>
      <c r="J70" s="419" t="s">
        <v>223</v>
      </c>
    </row>
    <row r="71" spans="1:10" ht="60" customHeight="1">
      <c r="A71" s="413">
        <f>MAX($A70:A70)+1</f>
        <v>60</v>
      </c>
      <c r="B71" s="414">
        <v>2314</v>
      </c>
      <c r="C71" s="415" t="s">
        <v>3302</v>
      </c>
      <c r="D71" s="416" t="s">
        <v>3380</v>
      </c>
      <c r="E71" s="417" t="s">
        <v>3381</v>
      </c>
      <c r="F71" s="417"/>
      <c r="G71" s="418"/>
      <c r="H71" s="419" t="s">
        <v>223</v>
      </c>
      <c r="I71" s="419" t="s">
        <v>1015</v>
      </c>
      <c r="J71" s="419" t="s">
        <v>223</v>
      </c>
    </row>
    <row r="72" spans="1:10" ht="60" customHeight="1">
      <c r="A72" s="413">
        <f>MAX($A71:A71)+1</f>
        <v>61</v>
      </c>
      <c r="B72" s="414">
        <v>472</v>
      </c>
      <c r="C72" s="415" t="s">
        <v>3382</v>
      </c>
      <c r="D72" s="416" t="s">
        <v>3383</v>
      </c>
      <c r="E72" s="417" t="s">
        <v>3384</v>
      </c>
      <c r="F72" s="417"/>
      <c r="G72" s="418"/>
      <c r="H72" s="419" t="s">
        <v>223</v>
      </c>
      <c r="I72" s="419" t="s">
        <v>1015</v>
      </c>
      <c r="J72" s="419" t="s">
        <v>3385</v>
      </c>
    </row>
    <row r="73" spans="1:10" ht="60" customHeight="1">
      <c r="A73" s="413">
        <f>MAX($A72:A72)+1</f>
        <v>62</v>
      </c>
      <c r="B73" s="414">
        <v>483</v>
      </c>
      <c r="C73" s="415" t="s">
        <v>3382</v>
      </c>
      <c r="D73" s="416" t="s">
        <v>3386</v>
      </c>
      <c r="E73" s="417" t="s">
        <v>3387</v>
      </c>
      <c r="F73" s="417"/>
      <c r="G73" s="418"/>
      <c r="H73" s="419" t="s">
        <v>1015</v>
      </c>
      <c r="I73" s="419" t="s">
        <v>223</v>
      </c>
      <c r="J73" s="419" t="s">
        <v>223</v>
      </c>
    </row>
    <row r="74" spans="1:10" ht="60" customHeight="1">
      <c r="A74" s="413">
        <f>MAX($A73:A73)+1</f>
        <v>63</v>
      </c>
      <c r="B74" s="414">
        <v>481</v>
      </c>
      <c r="C74" s="415" t="s">
        <v>3382</v>
      </c>
      <c r="D74" s="416" t="s">
        <v>3388</v>
      </c>
      <c r="E74" s="417" t="s">
        <v>3387</v>
      </c>
      <c r="F74" s="417"/>
      <c r="G74" s="418"/>
      <c r="H74" s="419" t="s">
        <v>1015</v>
      </c>
      <c r="I74" s="419" t="s">
        <v>223</v>
      </c>
      <c r="J74" s="419" t="s">
        <v>223</v>
      </c>
    </row>
    <row r="75" spans="1:10" ht="60" customHeight="1">
      <c r="A75" s="413">
        <f>MAX($A74:A74)+1</f>
        <v>64</v>
      </c>
      <c r="B75" s="414">
        <v>500</v>
      </c>
      <c r="C75" s="415" t="s">
        <v>3382</v>
      </c>
      <c r="D75" s="416" t="s">
        <v>3389</v>
      </c>
      <c r="E75" s="417" t="s">
        <v>3390</v>
      </c>
      <c r="F75" s="417"/>
      <c r="G75" s="418"/>
      <c r="H75" s="419" t="s">
        <v>223</v>
      </c>
      <c r="I75" s="419" t="s">
        <v>1015</v>
      </c>
      <c r="J75" s="419" t="s">
        <v>3385</v>
      </c>
    </row>
    <row r="76" spans="1:10" ht="60" customHeight="1">
      <c r="A76" s="413">
        <f>MAX($A75:A75)+1</f>
        <v>65</v>
      </c>
      <c r="B76" s="414">
        <v>499</v>
      </c>
      <c r="C76" s="415" t="s">
        <v>3382</v>
      </c>
      <c r="D76" s="416" t="s">
        <v>3391</v>
      </c>
      <c r="E76" s="417" t="s">
        <v>3392</v>
      </c>
      <c r="F76" s="417"/>
      <c r="G76" s="418"/>
      <c r="H76" s="419" t="s">
        <v>223</v>
      </c>
      <c r="I76" s="419" t="s">
        <v>1015</v>
      </c>
      <c r="J76" s="419" t="s">
        <v>3385</v>
      </c>
    </row>
    <row r="77" spans="1:10" ht="60" customHeight="1">
      <c r="A77" s="413">
        <f>MAX($A76:A76)+1</f>
        <v>66</v>
      </c>
      <c r="B77" s="414">
        <v>527</v>
      </c>
      <c r="C77" s="415" t="s">
        <v>3382</v>
      </c>
      <c r="D77" s="416" t="s">
        <v>3393</v>
      </c>
      <c r="E77" s="417" t="s">
        <v>3394</v>
      </c>
      <c r="F77" s="417"/>
      <c r="G77" s="418"/>
      <c r="H77" s="419" t="s">
        <v>223</v>
      </c>
      <c r="I77" s="419" t="s">
        <v>1015</v>
      </c>
      <c r="J77" s="419" t="s">
        <v>3385</v>
      </c>
    </row>
    <row r="78" spans="1:10" ht="60" customHeight="1">
      <c r="A78" s="413">
        <f>MAX($A77:A77)+1</f>
        <v>67</v>
      </c>
      <c r="B78" s="414">
        <v>528</v>
      </c>
      <c r="C78" s="415" t="s">
        <v>3382</v>
      </c>
      <c r="D78" s="416" t="s">
        <v>3395</v>
      </c>
      <c r="E78" s="417" t="s">
        <v>3396</v>
      </c>
      <c r="F78" s="417"/>
      <c r="G78" s="418"/>
      <c r="H78" s="419" t="s">
        <v>223</v>
      </c>
      <c r="I78" s="419" t="s">
        <v>1015</v>
      </c>
      <c r="J78" s="419" t="s">
        <v>3385</v>
      </c>
    </row>
    <row r="79" spans="1:10" ht="60" customHeight="1">
      <c r="A79" s="413">
        <f>MAX($A78:A78)+1</f>
        <v>68</v>
      </c>
      <c r="B79" s="414">
        <v>510</v>
      </c>
      <c r="C79" s="415" t="s">
        <v>3382</v>
      </c>
      <c r="D79" s="416" t="s">
        <v>3397</v>
      </c>
      <c r="E79" s="417" t="s">
        <v>3398</v>
      </c>
      <c r="F79" s="417"/>
      <c r="G79" s="418"/>
      <c r="H79" s="419" t="s">
        <v>223</v>
      </c>
      <c r="I79" s="419" t="s">
        <v>1015</v>
      </c>
      <c r="J79" s="419" t="s">
        <v>3385</v>
      </c>
    </row>
    <row r="80" spans="1:10" ht="60" customHeight="1">
      <c r="A80" s="413">
        <f>MAX($A79:A79)+1</f>
        <v>69</v>
      </c>
      <c r="B80" s="414">
        <v>508</v>
      </c>
      <c r="C80" s="415" t="s">
        <v>3382</v>
      </c>
      <c r="D80" s="416" t="s">
        <v>3399</v>
      </c>
      <c r="E80" s="417" t="s">
        <v>3400</v>
      </c>
      <c r="F80" s="417"/>
      <c r="G80" s="418"/>
      <c r="H80" s="419" t="s">
        <v>223</v>
      </c>
      <c r="I80" s="419" t="s">
        <v>1015</v>
      </c>
      <c r="J80" s="419" t="s">
        <v>3385</v>
      </c>
    </row>
    <row r="81" spans="1:10" ht="15" customHeight="1">
      <c r="A81" s="413"/>
      <c r="B81" s="414"/>
      <c r="C81" s="415"/>
      <c r="D81" s="416"/>
      <c r="E81" s="417"/>
      <c r="F81" s="417"/>
      <c r="G81" s="418"/>
      <c r="H81" s="419"/>
      <c r="I81" s="419"/>
      <c r="J81" s="362"/>
    </row>
    <row r="82" spans="1:10" ht="60" customHeight="1">
      <c r="A82" s="137" t="s">
        <v>54</v>
      </c>
      <c r="B82" s="3"/>
      <c r="C82" s="3"/>
      <c r="D82" s="3"/>
      <c r="E82" s="136"/>
      <c r="F82" s="136"/>
      <c r="G82" s="3"/>
      <c r="H82" s="3"/>
      <c r="I82" s="3"/>
      <c r="J82" s="3"/>
    </row>
    <row r="83" spans="1:10" ht="60" customHeight="1"/>
    <row r="84" spans="1:10" ht="60" customHeight="1"/>
  </sheetData>
  <sheetProtection formatCells="0" formatColumns="0" formatRows="0" selectLockedCells="1" sort="0" autoFilter="0" pivotTables="0" selectUnlockedCells="1"/>
  <mergeCells count="9">
    <mergeCell ref="A9:E9"/>
    <mergeCell ref="F9:G9"/>
    <mergeCell ref="A3:C3"/>
    <mergeCell ref="D3:J3"/>
    <mergeCell ref="A5:E5"/>
    <mergeCell ref="F5:J5"/>
    <mergeCell ref="A6:J6"/>
    <mergeCell ref="A7:C7"/>
    <mergeCell ref="D7:J7"/>
  </mergeCells>
  <phoneticPr fontId="141" type="noConversion"/>
  <pageMargins left="0.7" right="0.7" top="0.75" bottom="0.75" header="0.3" footer="0.3"/>
  <pageSetup paperSize="5" scale="66"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 r:id="rId3"/>
  <legacyDrawingHF r:id="rId4"/>
  <tableParts count="1">
    <tablePart r:id="rId5"/>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C3F69-93E6-4C2A-A1A6-70AE37770A0F}">
  <sheetPr codeName="Sheet35">
    <tabColor theme="2" tint="-0.249977111117893"/>
    <outlinePr summaryBelow="0" summaryRight="0"/>
    <pageSetUpPr fitToPage="1"/>
  </sheetPr>
  <dimension ref="A1:I33"/>
  <sheetViews>
    <sheetView topLeftCell="A36" workbookViewId="0">
      <selection activeCell="E106" sqref="E106"/>
    </sheetView>
  </sheetViews>
  <sheetFormatPr defaultColWidth="8.85546875" defaultRowHeight="18" outlineLevelRow="1"/>
  <cols>
    <col min="1" max="1" width="9.140625" style="465" customWidth="1"/>
    <col min="2" max="2" width="31.42578125" style="465" customWidth="1"/>
    <col min="3" max="3" width="34.5703125" style="95" customWidth="1"/>
    <col min="4" max="4" width="45.28515625" style="95" customWidth="1"/>
    <col min="5" max="8" width="9.140625" style="466" customWidth="1"/>
    <col min="9" max="9" width="36.140625" style="466" customWidth="1"/>
    <col min="10" max="16384" width="8.85546875" style="95"/>
  </cols>
  <sheetData>
    <row r="1" spans="1:9" s="3" customFormat="1" ht="26.25" thickBot="1">
      <c r="A1" s="102" t="s">
        <v>3401</v>
      </c>
      <c r="B1" s="102"/>
      <c r="C1" s="102"/>
      <c r="D1" s="102"/>
      <c r="E1" s="102"/>
      <c r="F1" s="102"/>
      <c r="G1" s="102"/>
      <c r="H1" s="102"/>
      <c r="I1" s="102"/>
    </row>
    <row r="2" spans="1:9" s="51" customFormat="1" ht="6.75" outlineLevel="1">
      <c r="A2" s="250"/>
      <c r="B2" s="250"/>
      <c r="C2" s="106"/>
      <c r="D2" s="106"/>
      <c r="E2" s="163"/>
      <c r="F2" s="163"/>
      <c r="G2" s="163"/>
      <c r="H2" s="163"/>
      <c r="I2" s="164"/>
    </row>
    <row r="3" spans="1:9" s="3" customFormat="1" ht="64.5" customHeight="1" outlineLevel="1">
      <c r="A3" s="993" t="s">
        <v>67</v>
      </c>
      <c r="B3" s="993"/>
      <c r="C3" s="937" t="s">
        <v>3402</v>
      </c>
      <c r="D3" s="937"/>
      <c r="E3" s="937"/>
      <c r="F3" s="937"/>
      <c r="G3" s="937"/>
      <c r="H3" s="937"/>
      <c r="I3" s="937"/>
    </row>
    <row r="4" spans="1:9" s="3" customFormat="1" ht="33" customHeight="1" outlineLevel="1">
      <c r="A4" s="993" t="s">
        <v>257</v>
      </c>
      <c r="B4" s="993"/>
      <c r="C4" s="937" t="s">
        <v>3403</v>
      </c>
      <c r="D4" s="937"/>
      <c r="E4" s="937"/>
      <c r="F4" s="937"/>
      <c r="G4" s="937"/>
      <c r="H4" s="937"/>
      <c r="I4" s="937"/>
    </row>
    <row r="5" spans="1:9" s="112" customFormat="1" ht="6.75">
      <c r="A5" s="326"/>
      <c r="B5" s="326"/>
      <c r="C5" s="327"/>
      <c r="D5" s="327"/>
      <c r="E5" s="327"/>
      <c r="F5" s="327"/>
      <c r="G5" s="327"/>
      <c r="H5" s="327"/>
      <c r="I5" s="327"/>
    </row>
    <row r="6" spans="1:9" ht="24.75" thickBot="1">
      <c r="A6" s="911" t="s">
        <v>71</v>
      </c>
      <c r="B6" s="911"/>
      <c r="C6" s="911"/>
      <c r="D6" s="911"/>
      <c r="E6" s="380"/>
      <c r="F6" s="911"/>
      <c r="G6" s="911"/>
      <c r="H6" s="911"/>
      <c r="I6" s="911"/>
    </row>
    <row r="7" spans="1:9" outlineLevel="1">
      <c r="A7" s="967" t="s">
        <v>72</v>
      </c>
      <c r="B7" s="967"/>
      <c r="C7" s="967"/>
      <c r="D7" s="967"/>
      <c r="E7" s="967"/>
      <c r="F7" s="967"/>
      <c r="G7" s="967"/>
      <c r="H7" s="967"/>
      <c r="I7" s="967"/>
    </row>
    <row r="8" spans="1:9" ht="87.95" customHeight="1" outlineLevel="1">
      <c r="A8" s="903" t="s">
        <v>73</v>
      </c>
      <c r="B8" s="903"/>
      <c r="C8" s="995"/>
      <c r="D8" s="992"/>
      <c r="E8" s="992"/>
      <c r="F8" s="992"/>
      <c r="G8" s="448"/>
      <c r="H8" s="449"/>
      <c r="I8" s="450"/>
    </row>
    <row r="9" spans="1:9" s="112" customFormat="1" ht="6.75">
      <c r="A9" s="111"/>
      <c r="B9" s="111"/>
    </row>
    <row r="10" spans="1:9" ht="24.75" thickBot="1">
      <c r="A10" s="911" t="s">
        <v>3404</v>
      </c>
      <c r="B10" s="911"/>
      <c r="C10" s="911"/>
      <c r="D10" s="911"/>
      <c r="E10" s="380"/>
      <c r="F10" s="911"/>
      <c r="G10" s="911"/>
      <c r="H10" s="911"/>
      <c r="I10" s="911"/>
    </row>
    <row r="11" spans="1:9" ht="21" customHeight="1" outlineLevel="1">
      <c r="A11" s="996" t="s">
        <v>3405</v>
      </c>
      <c r="B11" s="996"/>
      <c r="C11" s="996"/>
      <c r="D11" s="996"/>
      <c r="E11" s="996"/>
      <c r="F11" s="996"/>
      <c r="G11" s="996"/>
      <c r="H11" s="996"/>
      <c r="I11" s="996"/>
    </row>
    <row r="12" spans="1:9" ht="35.1" customHeight="1" outlineLevel="1">
      <c r="A12" s="451"/>
      <c r="B12" s="452" t="s">
        <v>3406</v>
      </c>
      <c r="C12" s="955" t="s">
        <v>3407</v>
      </c>
      <c r="D12" s="955"/>
      <c r="E12" s="955"/>
      <c r="F12" s="955"/>
      <c r="G12" s="955"/>
      <c r="H12" s="955"/>
      <c r="I12" s="955"/>
    </row>
    <row r="13" spans="1:9" ht="21" customHeight="1" outlineLevel="1">
      <c r="A13" s="451"/>
      <c r="B13" s="453" t="s">
        <v>3408</v>
      </c>
      <c r="C13" s="955" t="s">
        <v>3409</v>
      </c>
      <c r="D13" s="955"/>
      <c r="E13" s="955"/>
      <c r="F13" s="955"/>
      <c r="G13" s="955"/>
      <c r="H13" s="955"/>
      <c r="I13" s="955"/>
    </row>
    <row r="14" spans="1:9" ht="21" customHeight="1" outlineLevel="1">
      <c r="A14" s="451"/>
      <c r="B14" s="453" t="s">
        <v>3410</v>
      </c>
      <c r="C14" s="955" t="s">
        <v>3411</v>
      </c>
      <c r="D14" s="955"/>
      <c r="E14" s="955"/>
      <c r="F14" s="955"/>
      <c r="G14" s="955"/>
      <c r="H14" s="955"/>
      <c r="I14" s="955"/>
    </row>
    <row r="15" spans="1:9" ht="27.6" customHeight="1" outlineLevel="1">
      <c r="A15" s="451"/>
      <c r="B15" s="453" t="s">
        <v>3412</v>
      </c>
      <c r="C15" s="955" t="s">
        <v>3413</v>
      </c>
      <c r="D15" s="955"/>
      <c r="E15" s="955"/>
      <c r="F15" s="955"/>
      <c r="G15" s="955"/>
      <c r="H15" s="955"/>
      <c r="I15" s="955"/>
    </row>
    <row r="16" spans="1:9" ht="39.6" customHeight="1" outlineLevel="1">
      <c r="A16" s="451"/>
      <c r="B16" s="453" t="s">
        <v>3414</v>
      </c>
      <c r="C16" s="955" t="s">
        <v>3415</v>
      </c>
      <c r="D16" s="955"/>
      <c r="E16" s="955"/>
      <c r="F16" s="955"/>
      <c r="G16" s="955"/>
      <c r="H16" s="955"/>
      <c r="I16" s="955"/>
    </row>
    <row r="17" spans="1:9" ht="34.5" customHeight="1" outlineLevel="1">
      <c r="A17" s="451"/>
      <c r="B17" s="454" t="s">
        <v>3416</v>
      </c>
      <c r="C17" s="994" t="s">
        <v>3417</v>
      </c>
      <c r="D17" s="994"/>
      <c r="E17" s="994"/>
      <c r="F17" s="994"/>
      <c r="G17" s="994"/>
      <c r="H17" s="994"/>
      <c r="I17" s="994"/>
    </row>
    <row r="18" spans="1:9" ht="21" customHeight="1" outlineLevel="1">
      <c r="A18" s="451"/>
      <c r="B18" s="454" t="s">
        <v>3418</v>
      </c>
      <c r="C18" s="994" t="s">
        <v>3419</v>
      </c>
      <c r="D18" s="994"/>
      <c r="E18" s="994"/>
      <c r="F18" s="994"/>
      <c r="G18" s="994"/>
      <c r="H18" s="994"/>
      <c r="I18" s="994"/>
    </row>
    <row r="19" spans="1:9" ht="21" customHeight="1" outlineLevel="1">
      <c r="A19" s="451"/>
      <c r="B19" s="454" t="s">
        <v>3420</v>
      </c>
      <c r="C19" s="994" t="s">
        <v>3421</v>
      </c>
      <c r="D19" s="994"/>
      <c r="E19" s="994"/>
      <c r="F19" s="994"/>
      <c r="G19" s="994"/>
      <c r="H19" s="994"/>
      <c r="I19" s="994"/>
    </row>
    <row r="20" spans="1:9" ht="21" customHeight="1" outlineLevel="1">
      <c r="A20" s="451"/>
      <c r="B20" s="454" t="s">
        <v>3422</v>
      </c>
      <c r="C20" s="994" t="s">
        <v>3423</v>
      </c>
      <c r="D20" s="994"/>
      <c r="E20" s="994"/>
      <c r="F20" s="994"/>
      <c r="G20" s="994"/>
      <c r="H20" s="994"/>
      <c r="I20" s="994"/>
    </row>
    <row r="21" spans="1:9" ht="30" customHeight="1" outlineLevel="1">
      <c r="A21" s="451"/>
      <c r="B21" s="454" t="s">
        <v>3424</v>
      </c>
      <c r="C21" s="994" t="s">
        <v>3425</v>
      </c>
      <c r="D21" s="994"/>
      <c r="E21" s="994"/>
      <c r="F21" s="994"/>
      <c r="G21" s="994"/>
      <c r="H21" s="994"/>
      <c r="I21" s="994"/>
    </row>
    <row r="22" spans="1:9" ht="20.100000000000001" customHeight="1" thickBot="1">
      <c r="A22" s="911" t="s">
        <v>3426</v>
      </c>
      <c r="B22" s="911"/>
      <c r="C22" s="911"/>
      <c r="D22" s="911"/>
      <c r="E22" s="380"/>
      <c r="F22" s="911"/>
      <c r="G22" s="911"/>
      <c r="H22" s="911"/>
      <c r="I22" s="911"/>
    </row>
    <row r="23" spans="1:9" customFormat="1" ht="76.5" customHeight="1" outlineLevel="1">
      <c r="A23" s="997" t="s">
        <v>3427</v>
      </c>
      <c r="B23" s="997"/>
      <c r="C23" s="997"/>
      <c r="D23" s="997"/>
      <c r="E23" s="997"/>
      <c r="F23" s="997"/>
      <c r="G23" s="997"/>
      <c r="H23" s="997"/>
      <c r="I23" s="997"/>
    </row>
    <row r="24" spans="1:9" outlineLevel="1">
      <c r="A24" s="451"/>
      <c r="B24" s="455"/>
      <c r="C24" s="171"/>
      <c r="D24" s="171"/>
      <c r="E24" s="171"/>
      <c r="F24" s="171"/>
      <c r="G24" s="171"/>
      <c r="H24" s="171"/>
      <c r="I24" s="171"/>
    </row>
    <row r="25" spans="1:9" ht="26.1" customHeight="1" outlineLevel="1" thickBot="1">
      <c r="A25" s="911" t="s">
        <v>3428</v>
      </c>
      <c r="B25" s="911"/>
      <c r="C25" s="911"/>
      <c r="D25" s="911"/>
      <c r="E25" s="998"/>
      <c r="F25" s="998"/>
      <c r="G25" s="998"/>
      <c r="H25" s="456"/>
      <c r="I25" s="457"/>
    </row>
    <row r="26" spans="1:9" ht="142.5" customHeight="1" outlineLevel="1">
      <c r="A26" s="458" t="s">
        <v>75</v>
      </c>
      <c r="B26" s="458" t="s">
        <v>3429</v>
      </c>
      <c r="C26" s="330" t="s">
        <v>3430</v>
      </c>
      <c r="D26" s="330" t="s">
        <v>234</v>
      </c>
      <c r="E26" s="459" t="s">
        <v>3431</v>
      </c>
      <c r="F26" s="459" t="s">
        <v>3432</v>
      </c>
      <c r="G26" s="459" t="s">
        <v>3433</v>
      </c>
      <c r="H26" s="459" t="s">
        <v>3434</v>
      </c>
      <c r="I26" s="460" t="s">
        <v>973</v>
      </c>
    </row>
    <row r="27" spans="1:9" s="3" customFormat="1" ht="30" outlineLevel="1">
      <c r="A27" s="461">
        <f>MAX($A$26:A26)+1</f>
        <v>1</v>
      </c>
      <c r="B27" s="462" t="s">
        <v>3435</v>
      </c>
      <c r="C27" s="463" t="s">
        <v>3436</v>
      </c>
      <c r="D27" s="99" t="s">
        <v>3437</v>
      </c>
      <c r="E27" s="464" t="s">
        <v>1101</v>
      </c>
      <c r="F27" s="464" t="s">
        <v>1101</v>
      </c>
      <c r="G27" s="464" t="s">
        <v>1101</v>
      </c>
      <c r="H27" s="464" t="s">
        <v>1101</v>
      </c>
      <c r="I27" s="168"/>
    </row>
    <row r="28" spans="1:9" s="3" customFormat="1" ht="35.1" customHeight="1" outlineLevel="1">
      <c r="A28" s="461">
        <f>MAX($A$26:A27)+1</f>
        <v>2</v>
      </c>
      <c r="B28" s="462" t="s">
        <v>3435</v>
      </c>
      <c r="C28" s="463" t="s">
        <v>3438</v>
      </c>
      <c r="D28" s="99" t="s">
        <v>3439</v>
      </c>
      <c r="E28" s="464" t="s">
        <v>1101</v>
      </c>
      <c r="F28" s="464" t="s">
        <v>1101</v>
      </c>
      <c r="G28" s="464" t="s">
        <v>1101</v>
      </c>
      <c r="H28" s="464" t="s">
        <v>1101</v>
      </c>
      <c r="I28" s="168"/>
    </row>
    <row r="29" spans="1:9" s="3" customFormat="1" ht="30" outlineLevel="1">
      <c r="A29" s="461">
        <f>MAX($A$26:A28)+1</f>
        <v>3</v>
      </c>
      <c r="B29" s="462" t="s">
        <v>3435</v>
      </c>
      <c r="C29" s="463" t="s">
        <v>3440</v>
      </c>
      <c r="D29" s="99" t="s">
        <v>3441</v>
      </c>
      <c r="E29" s="464" t="s">
        <v>1101</v>
      </c>
      <c r="F29" s="464" t="s">
        <v>1101</v>
      </c>
      <c r="G29" s="464" t="s">
        <v>1109</v>
      </c>
      <c r="H29" s="464" t="s">
        <v>3442</v>
      </c>
      <c r="I29" s="168"/>
    </row>
    <row r="30" spans="1:9" s="3" customFormat="1" ht="30" outlineLevel="1">
      <c r="A30" s="461">
        <f>MAX($A$26:A29)+1</f>
        <v>4</v>
      </c>
      <c r="B30" s="462" t="s">
        <v>3435</v>
      </c>
      <c r="C30" s="463" t="s">
        <v>1347</v>
      </c>
      <c r="D30" s="99" t="s">
        <v>3443</v>
      </c>
      <c r="E30" s="464" t="s">
        <v>1109</v>
      </c>
      <c r="F30" s="464" t="s">
        <v>1101</v>
      </c>
      <c r="G30" s="464" t="s">
        <v>1109</v>
      </c>
      <c r="H30" s="464" t="s">
        <v>1109</v>
      </c>
      <c r="I30" s="168"/>
    </row>
    <row r="31" spans="1:9" s="3" customFormat="1" ht="5.45" customHeight="1">
      <c r="A31" s="135"/>
      <c r="E31" s="136"/>
      <c r="F31" s="136"/>
    </row>
    <row r="32" spans="1:9" s="3" customFormat="1">
      <c r="A32" s="96"/>
      <c r="I32" s="362"/>
    </row>
    <row r="33" spans="1:6" s="3" customFormat="1">
      <c r="A33" s="137" t="s">
        <v>54</v>
      </c>
      <c r="E33" s="136"/>
      <c r="F33" s="136"/>
    </row>
  </sheetData>
  <sheetProtection formatCells="0" formatColumns="0" formatRows="0" selectLockedCells="1" sort="0" autoFilter="0" selectUnlockedCells="1"/>
  <mergeCells count="27">
    <mergeCell ref="A23:I23"/>
    <mergeCell ref="A25:D25"/>
    <mergeCell ref="E25:G25"/>
    <mergeCell ref="C18:I18"/>
    <mergeCell ref="C19:I19"/>
    <mergeCell ref="C20:I20"/>
    <mergeCell ref="C21:I21"/>
    <mergeCell ref="A22:D22"/>
    <mergeCell ref="F22:I22"/>
    <mergeCell ref="C17:I17"/>
    <mergeCell ref="A7:I7"/>
    <mergeCell ref="A8:B8"/>
    <mergeCell ref="C8:F8"/>
    <mergeCell ref="A10:D10"/>
    <mergeCell ref="F10:I10"/>
    <mergeCell ref="A11:I11"/>
    <mergeCell ref="C12:I12"/>
    <mergeCell ref="C13:I13"/>
    <mergeCell ref="C14:I14"/>
    <mergeCell ref="C15:I15"/>
    <mergeCell ref="C16:I16"/>
    <mergeCell ref="A3:B3"/>
    <mergeCell ref="C3:I3"/>
    <mergeCell ref="A4:B4"/>
    <mergeCell ref="C4:I4"/>
    <mergeCell ref="A6:D6"/>
    <mergeCell ref="F6:I6"/>
  </mergeCells>
  <pageMargins left="0.7" right="0.7" top="0.75" bottom="0.75" header="0.3" footer="0.3"/>
  <pageSetup paperSize="5" scale="83"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B9F83-55A0-48FD-8FD0-D22F8D02DD00}">
  <sheetPr codeName="Sheet5">
    <tabColor rgb="FF00B050"/>
    <outlinePr summaryBelow="0" summaryRight="0"/>
    <pageSetUpPr fitToPage="1"/>
  </sheetPr>
  <dimension ref="A1:E18"/>
  <sheetViews>
    <sheetView workbookViewId="0"/>
  </sheetViews>
  <sheetFormatPr defaultColWidth="9.140625" defaultRowHeight="18" outlineLevelRow="1"/>
  <cols>
    <col min="1" max="1" width="14.28515625" style="94" customWidth="1"/>
    <col min="2" max="2" width="26.42578125" style="95" customWidth="1"/>
    <col min="3" max="3" width="33.42578125" style="95" customWidth="1"/>
    <col min="4" max="4" width="24.28515625" style="95" customWidth="1"/>
    <col min="5" max="5" width="37.28515625" style="95" customWidth="1"/>
    <col min="6" max="16384" width="9.140625" style="95"/>
  </cols>
  <sheetData>
    <row r="1" spans="1:5" s="3" customFormat="1" ht="26.25" thickBot="1">
      <c r="A1" s="102" t="s">
        <v>66</v>
      </c>
      <c r="B1" s="103"/>
      <c r="C1" s="103"/>
      <c r="D1" s="103"/>
      <c r="E1" s="104"/>
    </row>
    <row r="2" spans="1:5" s="51" customFormat="1" ht="6.75" outlineLevel="1">
      <c r="A2" s="105"/>
      <c r="B2" s="106"/>
      <c r="C2" s="106"/>
      <c r="D2" s="106"/>
      <c r="E2" s="107"/>
    </row>
    <row r="3" spans="1:5" s="3" customFormat="1" ht="51" customHeight="1" outlineLevel="1">
      <c r="A3" s="907" t="s">
        <v>67</v>
      </c>
      <c r="B3" s="907"/>
      <c r="C3" s="908" t="s">
        <v>68</v>
      </c>
      <c r="D3" s="908"/>
      <c r="E3" s="908"/>
    </row>
    <row r="4" spans="1:5" s="3" customFormat="1" ht="28.9" customHeight="1" outlineLevel="1">
      <c r="A4" s="903" t="s">
        <v>69</v>
      </c>
      <c r="B4" s="903"/>
      <c r="C4" s="909" t="s">
        <v>70</v>
      </c>
      <c r="D4" s="909"/>
      <c r="E4" s="909"/>
    </row>
    <row r="5" spans="1:5" s="51" customFormat="1" ht="6.75">
      <c r="A5" s="108"/>
      <c r="B5" s="109"/>
      <c r="C5" s="109"/>
      <c r="D5" s="109"/>
      <c r="E5" s="110"/>
    </row>
    <row r="6" spans="1:5" ht="23.25" thickBot="1">
      <c r="A6" s="905" t="s">
        <v>71</v>
      </c>
      <c r="B6" s="905"/>
      <c r="C6" s="905"/>
      <c r="D6" s="905"/>
      <c r="E6" s="905"/>
    </row>
    <row r="7" spans="1:5" outlineLevel="1">
      <c r="A7" s="910" t="s">
        <v>72</v>
      </c>
      <c r="B7" s="910"/>
      <c r="C7" s="910"/>
      <c r="D7" s="910"/>
      <c r="E7" s="910"/>
    </row>
    <row r="8" spans="1:5" ht="56.45" customHeight="1" outlineLevel="1">
      <c r="A8" s="903" t="s">
        <v>73</v>
      </c>
      <c r="B8" s="903"/>
      <c r="C8" s="904"/>
      <c r="D8" s="904"/>
      <c r="E8" s="904"/>
    </row>
    <row r="9" spans="1:5" s="112" customFormat="1" ht="6.75">
      <c r="A9" s="111"/>
    </row>
    <row r="10" spans="1:5" ht="23.25" thickBot="1">
      <c r="A10" s="905" t="s">
        <v>74</v>
      </c>
      <c r="B10" s="905"/>
      <c r="C10" s="905"/>
      <c r="D10" s="905"/>
      <c r="E10" s="905"/>
    </row>
    <row r="11" spans="1:5" outlineLevel="1">
      <c r="A11" s="113" t="s">
        <v>75</v>
      </c>
      <c r="B11" s="114" t="s">
        <v>76</v>
      </c>
      <c r="C11" s="114" t="s">
        <v>77</v>
      </c>
      <c r="D11" s="114" t="s">
        <v>78</v>
      </c>
      <c r="E11" s="114" t="s">
        <v>79</v>
      </c>
    </row>
    <row r="12" spans="1:5" outlineLevel="1">
      <c r="A12" s="115">
        <v>1</v>
      </c>
      <c r="B12" s="116"/>
      <c r="C12" s="116"/>
      <c r="D12" s="116"/>
      <c r="E12" s="117"/>
    </row>
    <row r="13" spans="1:5" outlineLevel="1">
      <c r="A13" s="118">
        <v>2</v>
      </c>
      <c r="B13" s="119"/>
      <c r="C13" s="119"/>
      <c r="D13" s="119"/>
      <c r="E13" s="120"/>
    </row>
    <row r="14" spans="1:5" outlineLevel="1">
      <c r="A14" s="115">
        <v>3</v>
      </c>
      <c r="B14" s="116"/>
      <c r="C14" s="116"/>
      <c r="D14" s="116"/>
      <c r="E14" s="117"/>
    </row>
    <row r="15" spans="1:5" outlineLevel="1">
      <c r="A15" s="118">
        <v>4</v>
      </c>
      <c r="B15" s="119"/>
      <c r="C15" s="119"/>
      <c r="D15" s="119"/>
      <c r="E15" s="120"/>
    </row>
    <row r="16" spans="1:5" ht="5.25" customHeight="1"/>
    <row r="17" spans="1:5">
      <c r="A17" s="96"/>
      <c r="E17" s="162" t="s">
        <v>65</v>
      </c>
    </row>
    <row r="18" spans="1:5">
      <c r="A18" s="906" t="s">
        <v>54</v>
      </c>
      <c r="B18" s="906"/>
      <c r="C18" s="906"/>
      <c r="D18" s="906"/>
      <c r="E18" s="906"/>
    </row>
  </sheetData>
  <protectedRanges>
    <protectedRange sqref="B12:E15" name="Details"/>
    <protectedRange sqref="C8:E8" name="Specifics"/>
  </protectedRanges>
  <mergeCells count="10">
    <mergeCell ref="A8:B8"/>
    <mergeCell ref="C8:E8"/>
    <mergeCell ref="A10:E10"/>
    <mergeCell ref="A18:E18"/>
    <mergeCell ref="A3:B3"/>
    <mergeCell ref="C3:E3"/>
    <mergeCell ref="A4:B4"/>
    <mergeCell ref="C4:E4"/>
    <mergeCell ref="A6:E6"/>
    <mergeCell ref="A7:E7"/>
  </mergeCells>
  <hyperlinks>
    <hyperlink ref="E17" location="'Table of Content'!A1" display="Back to Table of Content" xr:uid="{59006387-06F1-4493-BEDF-B96A5B5EF62E}"/>
  </hyperlinks>
  <pageMargins left="0.7" right="0.7" top="0.75" bottom="0.75" header="0.3" footer="0.3"/>
  <pageSetup paperSize="5"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FBAE7-1422-4249-A4C5-2E4D8D62B78B}">
  <sheetPr codeName="Sheet33">
    <tabColor theme="0" tint="-0.34998626667073579"/>
  </sheetPr>
  <dimension ref="A1:F33"/>
  <sheetViews>
    <sheetView zoomScaleNormal="100" workbookViewId="0">
      <selection activeCell="E106" sqref="E106"/>
    </sheetView>
  </sheetViews>
  <sheetFormatPr defaultColWidth="8.5703125" defaultRowHeight="18" outlineLevelRow="1"/>
  <cols>
    <col min="1" max="1" width="12.5703125" style="430" customWidth="1"/>
    <col min="2" max="2" width="19.85546875" style="400" customWidth="1"/>
    <col min="3" max="3" width="35.42578125" style="400" customWidth="1"/>
    <col min="4" max="4" width="52.5703125" style="170" customWidth="1"/>
    <col min="5" max="5" width="31.140625" style="170" customWidth="1"/>
    <col min="6" max="6" width="27.28515625" style="400" customWidth="1"/>
    <col min="7" max="16384" width="8.5703125" style="400"/>
  </cols>
  <sheetData>
    <row r="1" spans="1:6" ht="26.25" thickBot="1">
      <c r="A1" s="423" t="s">
        <v>3444</v>
      </c>
      <c r="B1" s="102"/>
      <c r="C1" s="102"/>
      <c r="D1" s="102"/>
      <c r="E1" s="102"/>
      <c r="F1" s="102"/>
    </row>
    <row r="2" spans="1:6" s="402" customFormat="1" ht="6.75" outlineLevel="1">
      <c r="A2" s="424"/>
      <c r="B2" s="106"/>
      <c r="C2" s="106"/>
      <c r="D2" s="163"/>
      <c r="E2" s="179"/>
    </row>
    <row r="3" spans="1:6" s="3" customFormat="1" outlineLevel="1">
      <c r="A3" s="991" t="s">
        <v>67</v>
      </c>
      <c r="B3" s="991"/>
      <c r="C3" s="937" t="s">
        <v>3445</v>
      </c>
      <c r="D3" s="937"/>
      <c r="E3" s="937"/>
      <c r="F3" s="937"/>
    </row>
    <row r="4" spans="1:6" s="51" customFormat="1" ht="6.75">
      <c r="A4" s="425"/>
      <c r="B4" s="405"/>
      <c r="C4" s="325"/>
      <c r="D4" s="405"/>
      <c r="E4" s="406"/>
    </row>
    <row r="5" spans="1:6" s="95" customFormat="1" ht="24.75" thickBot="1">
      <c r="A5" s="911" t="s">
        <v>71</v>
      </c>
      <c r="B5" s="911"/>
      <c r="C5" s="911"/>
      <c r="D5" s="911"/>
      <c r="E5" s="911"/>
      <c r="F5" s="911"/>
    </row>
    <row r="6" spans="1:6" s="95" customFormat="1" outlineLevel="1">
      <c r="A6" s="914" t="s">
        <v>72</v>
      </c>
      <c r="B6" s="914"/>
      <c r="C6" s="914"/>
      <c r="D6" s="914"/>
      <c r="E6" s="914"/>
      <c r="F6" s="914"/>
    </row>
    <row r="7" spans="1:6" s="95" customFormat="1" ht="84.4" customHeight="1" outlineLevel="1">
      <c r="A7" s="903" t="s">
        <v>3192</v>
      </c>
      <c r="B7" s="903"/>
      <c r="C7" s="995"/>
      <c r="D7" s="992"/>
      <c r="E7" s="992"/>
      <c r="F7" s="992"/>
    </row>
    <row r="8" spans="1:6" s="112" customFormat="1" ht="6.75">
      <c r="A8" s="426"/>
    </row>
    <row r="9" spans="1:6" s="3" customFormat="1" ht="24.75" thickBot="1">
      <c r="A9" s="911" t="s">
        <v>3446</v>
      </c>
      <c r="B9" s="911"/>
      <c r="C9" s="911"/>
      <c r="D9" s="911"/>
      <c r="E9" s="427"/>
      <c r="F9" s="407"/>
    </row>
    <row r="10" spans="1:6" s="412" customFormat="1" ht="19.5" outlineLevel="1">
      <c r="A10" s="428" t="s">
        <v>75</v>
      </c>
      <c r="B10" s="410" t="s">
        <v>3447</v>
      </c>
      <c r="C10" s="410" t="s">
        <v>3448</v>
      </c>
      <c r="D10" s="410" t="s">
        <v>234</v>
      </c>
      <c r="E10" s="410" t="s">
        <v>159</v>
      </c>
      <c r="F10" s="411" t="s">
        <v>3449</v>
      </c>
    </row>
    <row r="11" spans="1:6" ht="93" customHeight="1" outlineLevel="1">
      <c r="A11" s="429">
        <f>MAX($A$10:A10)+1</f>
        <v>1</v>
      </c>
      <c r="B11" s="415" t="s">
        <v>3450</v>
      </c>
      <c r="C11" s="399" t="s">
        <v>3451</v>
      </c>
      <c r="D11" s="417" t="s">
        <v>3452</v>
      </c>
      <c r="E11" s="418"/>
      <c r="F11" s="419" t="s">
        <v>223</v>
      </c>
    </row>
    <row r="12" spans="1:6" ht="165" customHeight="1" outlineLevel="1">
      <c r="A12" s="429">
        <f>MAX($A$10:A11)+1</f>
        <v>2</v>
      </c>
      <c r="B12" s="415" t="s">
        <v>3450</v>
      </c>
      <c r="C12" s="399" t="s">
        <v>3308</v>
      </c>
      <c r="D12" s="417" t="s">
        <v>3453</v>
      </c>
      <c r="E12" s="418"/>
      <c r="F12" s="419" t="s">
        <v>223</v>
      </c>
    </row>
    <row r="13" spans="1:6" ht="54.6" customHeight="1" outlineLevel="1">
      <c r="A13" s="429">
        <f>MAX($A$10:A12)+1</f>
        <v>3</v>
      </c>
      <c r="B13" s="415" t="s">
        <v>3450</v>
      </c>
      <c r="C13" s="399" t="s">
        <v>3454</v>
      </c>
      <c r="D13" s="417" t="s">
        <v>3455</v>
      </c>
      <c r="E13" s="418"/>
      <c r="F13" s="419" t="s">
        <v>223</v>
      </c>
    </row>
    <row r="14" spans="1:6" ht="102.4" customHeight="1" outlineLevel="1">
      <c r="A14" s="429">
        <f>MAX($A$10:A13)+1</f>
        <v>4</v>
      </c>
      <c r="B14" s="415" t="s">
        <v>3450</v>
      </c>
      <c r="C14" s="399" t="s">
        <v>3456</v>
      </c>
      <c r="D14" s="417" t="s">
        <v>3457</v>
      </c>
      <c r="E14" s="418"/>
      <c r="F14" s="419" t="s">
        <v>223</v>
      </c>
    </row>
    <row r="15" spans="1:6" ht="93.4" customHeight="1" outlineLevel="1">
      <c r="A15" s="429">
        <f>MAX($A$10:A14)+1</f>
        <v>5</v>
      </c>
      <c r="B15" s="415" t="s">
        <v>3450</v>
      </c>
      <c r="C15" s="399" t="s">
        <v>3458</v>
      </c>
      <c r="D15" s="417" t="s">
        <v>3459</v>
      </c>
      <c r="E15" s="418"/>
      <c r="F15" s="419" t="s">
        <v>223</v>
      </c>
    </row>
    <row r="16" spans="1:6" ht="129.75" customHeight="1" outlineLevel="1">
      <c r="A16" s="429">
        <f>MAX($A$10:A15)+1</f>
        <v>6</v>
      </c>
      <c r="B16" s="415" t="s">
        <v>3450</v>
      </c>
      <c r="C16" s="399" t="s">
        <v>3460</v>
      </c>
      <c r="D16" s="417" t="s">
        <v>3461</v>
      </c>
      <c r="E16" s="418"/>
      <c r="F16" s="419" t="s">
        <v>223</v>
      </c>
    </row>
    <row r="17" spans="1:6" ht="171.95" customHeight="1" outlineLevel="1">
      <c r="A17" s="429">
        <f>MAX($A$10:A16)+1</f>
        <v>7</v>
      </c>
      <c r="B17" s="415" t="s">
        <v>2945</v>
      </c>
      <c r="C17" s="399" t="s">
        <v>3462</v>
      </c>
      <c r="D17" s="417" t="s">
        <v>3463</v>
      </c>
      <c r="E17" s="418"/>
      <c r="F17" s="419" t="s">
        <v>223</v>
      </c>
    </row>
    <row r="18" spans="1:6" ht="57.6" customHeight="1" outlineLevel="1">
      <c r="A18" s="429">
        <f>MAX($A$10:A17)+1</f>
        <v>8</v>
      </c>
      <c r="B18" s="415" t="s">
        <v>2945</v>
      </c>
      <c r="C18" s="399" t="s">
        <v>3464</v>
      </c>
      <c r="D18" s="417" t="s">
        <v>3465</v>
      </c>
      <c r="E18" s="418"/>
      <c r="F18" s="419" t="s">
        <v>223</v>
      </c>
    </row>
    <row r="19" spans="1:6" ht="124.5" customHeight="1" outlineLevel="1">
      <c r="A19" s="429">
        <f>MAX($A$10:A18)+1</f>
        <v>9</v>
      </c>
      <c r="B19" s="415" t="s">
        <v>2945</v>
      </c>
      <c r="C19" s="399" t="s">
        <v>3466</v>
      </c>
      <c r="D19" s="417" t="s">
        <v>3467</v>
      </c>
      <c r="E19" s="418"/>
      <c r="F19" s="419" t="s">
        <v>223</v>
      </c>
    </row>
    <row r="20" spans="1:6" ht="43.15" customHeight="1" outlineLevel="1">
      <c r="A20" s="429">
        <f>MAX($A$10:A19)+1</f>
        <v>10</v>
      </c>
      <c r="B20" s="415" t="s">
        <v>2945</v>
      </c>
      <c r="C20" s="399" t="s">
        <v>3468</v>
      </c>
      <c r="D20" s="417" t="s">
        <v>3469</v>
      </c>
      <c r="E20" s="418"/>
      <c r="F20" s="419" t="s">
        <v>223</v>
      </c>
    </row>
    <row r="21" spans="1:6" ht="143.65" customHeight="1" outlineLevel="1">
      <c r="A21" s="429">
        <f>MAX($A$10:A20)+1</f>
        <v>11</v>
      </c>
      <c r="B21" s="415" t="s">
        <v>2945</v>
      </c>
      <c r="C21" s="399" t="s">
        <v>3316</v>
      </c>
      <c r="D21" s="417" t="s">
        <v>3470</v>
      </c>
      <c r="E21" s="418"/>
      <c r="F21" s="419" t="s">
        <v>223</v>
      </c>
    </row>
    <row r="22" spans="1:6" ht="77.45" customHeight="1" outlineLevel="1">
      <c r="A22" s="429">
        <f>MAX($A$10:A21)+1</f>
        <v>12</v>
      </c>
      <c r="B22" s="415" t="s">
        <v>2945</v>
      </c>
      <c r="C22" s="399" t="s">
        <v>3471</v>
      </c>
      <c r="D22" s="417" t="s">
        <v>3472</v>
      </c>
      <c r="E22" s="418"/>
      <c r="F22" s="419" t="s">
        <v>223</v>
      </c>
    </row>
    <row r="23" spans="1:6" ht="106.5" customHeight="1" outlineLevel="1">
      <c r="A23" s="429">
        <f>MAX($A$10:A22)+1</f>
        <v>13</v>
      </c>
      <c r="B23" s="415" t="s">
        <v>2945</v>
      </c>
      <c r="C23" s="399" t="s">
        <v>3473</v>
      </c>
      <c r="D23" s="417" t="s">
        <v>3474</v>
      </c>
      <c r="E23" s="418"/>
      <c r="F23" s="419" t="s">
        <v>223</v>
      </c>
    </row>
    <row r="24" spans="1:6" ht="79.900000000000006" customHeight="1" outlineLevel="1">
      <c r="A24" s="429">
        <f>MAX($A$10:A23)+1</f>
        <v>14</v>
      </c>
      <c r="B24" s="415" t="s">
        <v>2945</v>
      </c>
      <c r="C24" s="399" t="s">
        <v>3475</v>
      </c>
      <c r="D24" s="417" t="s">
        <v>3476</v>
      </c>
      <c r="E24" s="418"/>
      <c r="F24" s="419" t="s">
        <v>223</v>
      </c>
    </row>
    <row r="25" spans="1:6" ht="114" customHeight="1" outlineLevel="1">
      <c r="A25" s="429">
        <f>MAX($A$10:A24)+1</f>
        <v>15</v>
      </c>
      <c r="B25" s="415" t="s">
        <v>2945</v>
      </c>
      <c r="C25" s="399" t="s">
        <v>3477</v>
      </c>
      <c r="D25" s="417" t="s">
        <v>3478</v>
      </c>
      <c r="E25" s="418"/>
      <c r="F25" s="419" t="s">
        <v>223</v>
      </c>
    </row>
    <row r="26" spans="1:6" ht="124.5" customHeight="1" outlineLevel="1">
      <c r="A26" s="429">
        <f>MAX($A$10:A25)+1</f>
        <v>16</v>
      </c>
      <c r="B26" s="415" t="s">
        <v>2945</v>
      </c>
      <c r="C26" s="399" t="s">
        <v>3479</v>
      </c>
      <c r="D26" s="417" t="s">
        <v>3480</v>
      </c>
      <c r="E26" s="418"/>
      <c r="F26" s="419" t="s">
        <v>223</v>
      </c>
    </row>
    <row r="27" spans="1:6" ht="124.5" customHeight="1" outlineLevel="1">
      <c r="A27" s="429">
        <f>MAX($A$10:A26)+1</f>
        <v>17</v>
      </c>
      <c r="B27" s="415" t="s">
        <v>2945</v>
      </c>
      <c r="C27" s="399" t="s">
        <v>3481</v>
      </c>
      <c r="D27" s="417" t="s">
        <v>3482</v>
      </c>
      <c r="E27" s="418"/>
      <c r="F27" s="419" t="s">
        <v>223</v>
      </c>
    </row>
    <row r="28" spans="1:6" ht="156.75" customHeight="1" outlineLevel="1">
      <c r="A28" s="429">
        <f>MAX($A$10:A27)+1</f>
        <v>18</v>
      </c>
      <c r="B28" s="415" t="s">
        <v>2945</v>
      </c>
      <c r="C28" s="399" t="s">
        <v>3483</v>
      </c>
      <c r="D28" s="417" t="s">
        <v>3484</v>
      </c>
      <c r="E28" s="418"/>
      <c r="F28" s="419" t="s">
        <v>223</v>
      </c>
    </row>
    <row r="29" spans="1:6" ht="124.5" customHeight="1" outlineLevel="1">
      <c r="A29" s="429">
        <f>MAX($A$10:A28)+1</f>
        <v>19</v>
      </c>
      <c r="B29" s="415" t="s">
        <v>2945</v>
      </c>
      <c r="C29" s="399" t="s">
        <v>3485</v>
      </c>
      <c r="D29" s="417" t="s">
        <v>3486</v>
      </c>
      <c r="E29" s="418"/>
      <c r="F29" s="419" t="s">
        <v>223</v>
      </c>
    </row>
    <row r="30" spans="1:6" ht="99.75" customHeight="1" outlineLevel="1">
      <c r="A30" s="429">
        <f>MAX($A$10:A29)+1</f>
        <v>20</v>
      </c>
      <c r="B30" s="415" t="s">
        <v>2945</v>
      </c>
      <c r="C30" s="399" t="s">
        <v>3487</v>
      </c>
      <c r="D30" s="417" t="s">
        <v>3488</v>
      </c>
      <c r="E30" s="418"/>
      <c r="F30" s="419" t="s">
        <v>223</v>
      </c>
    </row>
    <row r="31" spans="1:6" s="3" customFormat="1" ht="60" customHeight="1">
      <c r="A31" s="135"/>
      <c r="E31" s="136"/>
      <c r="F31" s="136"/>
    </row>
    <row r="32" spans="1:6" s="3" customFormat="1">
      <c r="A32" s="96"/>
      <c r="F32" s="362"/>
    </row>
    <row r="33" spans="1:6" s="3" customFormat="1">
      <c r="A33" s="137" t="s">
        <v>54</v>
      </c>
      <c r="E33" s="136"/>
      <c r="F33" s="136"/>
    </row>
  </sheetData>
  <sheetProtection formatCells="0" formatColumns="0" formatRows="0" selectLockedCells="1" sort="0" autoFilter="0" selectUnlockedCells="1"/>
  <mergeCells count="8">
    <mergeCell ref="A9:D9"/>
    <mergeCell ref="A3:B3"/>
    <mergeCell ref="C3:F3"/>
    <mergeCell ref="A5:D5"/>
    <mergeCell ref="E5:F5"/>
    <mergeCell ref="A6:F6"/>
    <mergeCell ref="A7:B7"/>
    <mergeCell ref="C7:F7"/>
  </mergeCells>
  <pageMargins left="0.7" right="0.7" top="0.75" bottom="0.75" header="0.3" footer="0.3"/>
  <pageSetup orientation="portrait" r:id="rId1"/>
  <drawing r:id="rId2"/>
  <legacyDrawing r:id="rId3"/>
  <tableParts count="1">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33791-C95C-42AA-BB1E-50ED96F0E7B0}">
  <sheetPr codeName="Sheet34">
    <tabColor theme="0" tint="-0.34998626667073579"/>
    <outlinePr summaryBelow="0" summaryRight="0"/>
    <pageSetUpPr fitToPage="1"/>
  </sheetPr>
  <dimension ref="A1:F36"/>
  <sheetViews>
    <sheetView zoomScale="90" zoomScaleNormal="90" workbookViewId="0">
      <selection activeCell="E106" sqref="E106"/>
    </sheetView>
  </sheetViews>
  <sheetFormatPr defaultColWidth="8.5703125" defaultRowHeight="18" outlineLevelRow="1"/>
  <cols>
    <col min="1" max="1" width="9.85546875" style="447" customWidth="1"/>
    <col min="2" max="2" width="31.28515625" style="3" customWidth="1"/>
    <col min="3" max="3" width="64.42578125" style="3" customWidth="1"/>
    <col min="4" max="4" width="78" style="3" customWidth="1"/>
    <col min="5" max="5" width="2.85546875" style="3" customWidth="1"/>
    <col min="6" max="6" width="17.140625" style="3" customWidth="1"/>
    <col min="7" max="16384" width="8.5703125" style="3"/>
  </cols>
  <sheetData>
    <row r="1" spans="1:4" ht="26.25" thickBot="1">
      <c r="A1" s="102" t="s">
        <v>3489</v>
      </c>
      <c r="B1" s="102"/>
      <c r="C1" s="102"/>
      <c r="D1" s="431"/>
    </row>
    <row r="2" spans="1:4" s="51" customFormat="1" ht="6.75" outlineLevel="1">
      <c r="A2" s="432"/>
    </row>
    <row r="3" spans="1:4" ht="83.25" customHeight="1" outlineLevel="1">
      <c r="A3" s="993" t="s">
        <v>1170</v>
      </c>
      <c r="B3" s="993"/>
      <c r="C3" s="937" t="s">
        <v>3490</v>
      </c>
      <c r="D3" s="937"/>
    </row>
    <row r="4" spans="1:4">
      <c r="A4" s="433"/>
      <c r="B4" s="156"/>
      <c r="C4" s="156"/>
      <c r="D4" s="156"/>
    </row>
    <row r="5" spans="1:4" s="95" customFormat="1" ht="24.75" thickBot="1">
      <c r="A5" s="911" t="s">
        <v>71</v>
      </c>
      <c r="B5" s="911"/>
      <c r="C5" s="911"/>
      <c r="D5" s="911"/>
    </row>
    <row r="6" spans="1:4" s="95" customFormat="1" outlineLevel="1">
      <c r="A6" s="962" t="s">
        <v>72</v>
      </c>
      <c r="B6" s="962"/>
      <c r="C6" s="962"/>
      <c r="D6" s="962"/>
    </row>
    <row r="7" spans="1:4" s="95" customFormat="1" ht="56.45" customHeight="1" outlineLevel="1">
      <c r="A7" s="963" t="s">
        <v>73</v>
      </c>
      <c r="B7" s="963"/>
      <c r="C7" s="999" t="s">
        <v>3491</v>
      </c>
      <c r="D7" s="999"/>
    </row>
    <row r="8" spans="1:4" s="112" customFormat="1" ht="6.75">
      <c r="A8" s="111"/>
    </row>
    <row r="9" spans="1:4" s="95" customFormat="1" ht="24.75" thickBot="1">
      <c r="A9" s="911" t="s">
        <v>3492</v>
      </c>
      <c r="B9" s="911"/>
      <c r="C9" s="911"/>
      <c r="D9" s="911"/>
    </row>
    <row r="10" spans="1:4" s="95" customFormat="1" ht="31.9" customHeight="1" thickBot="1">
      <c r="A10" s="434" t="s">
        <v>75</v>
      </c>
      <c r="B10" s="130" t="s">
        <v>3493</v>
      </c>
      <c r="C10" s="130" t="s">
        <v>234</v>
      </c>
      <c r="D10" s="130" t="s">
        <v>3494</v>
      </c>
    </row>
    <row r="11" spans="1:4" ht="36" customHeight="1" thickBot="1">
      <c r="A11" s="435" t="s">
        <v>3495</v>
      </c>
      <c r="B11" s="435"/>
      <c r="C11" s="435"/>
      <c r="D11" s="436" t="s">
        <v>3496</v>
      </c>
    </row>
    <row r="12" spans="1:4" ht="66" outlineLevel="1">
      <c r="A12" s="437">
        <v>1</v>
      </c>
      <c r="B12" s="438" t="s">
        <v>3431</v>
      </c>
      <c r="C12" s="418" t="s">
        <v>3497</v>
      </c>
      <c r="D12" s="418"/>
    </row>
    <row r="13" spans="1:4" ht="115.5" outlineLevel="1">
      <c r="A13" s="437">
        <v>2</v>
      </c>
      <c r="B13" s="438" t="s">
        <v>3432</v>
      </c>
      <c r="C13" s="418" t="s">
        <v>3498</v>
      </c>
      <c r="D13" s="418" t="s">
        <v>3499</v>
      </c>
    </row>
    <row r="14" spans="1:4" ht="66.75" outlineLevel="1" thickBot="1">
      <c r="A14" s="437">
        <v>3</v>
      </c>
      <c r="B14" s="439" t="s">
        <v>3433</v>
      </c>
      <c r="C14" s="418" t="s">
        <v>3500</v>
      </c>
      <c r="D14" s="418"/>
    </row>
    <row r="15" spans="1:4" ht="33" customHeight="1" thickBot="1">
      <c r="A15" s="435" t="s">
        <v>3501</v>
      </c>
      <c r="B15" s="435"/>
      <c r="C15" s="435"/>
      <c r="D15" s="436" t="s">
        <v>3502</v>
      </c>
    </row>
    <row r="16" spans="1:4" ht="82.5" outlineLevel="1">
      <c r="A16" s="437">
        <v>4</v>
      </c>
      <c r="B16" s="438" t="s">
        <v>3431</v>
      </c>
      <c r="C16" s="418" t="s">
        <v>3503</v>
      </c>
      <c r="D16" s="418"/>
    </row>
    <row r="17" spans="1:6" ht="115.5" outlineLevel="1">
      <c r="A17" s="437">
        <v>5</v>
      </c>
      <c r="B17" s="438" t="s">
        <v>3432</v>
      </c>
      <c r="C17" s="418" t="s">
        <v>3498</v>
      </c>
      <c r="D17" s="418" t="s">
        <v>3499</v>
      </c>
    </row>
    <row r="18" spans="1:6" ht="66.75" outlineLevel="1" thickBot="1">
      <c r="A18" s="437">
        <v>6</v>
      </c>
      <c r="B18" s="439" t="s">
        <v>3433</v>
      </c>
      <c r="C18" s="418" t="s">
        <v>3500</v>
      </c>
      <c r="D18" s="418"/>
    </row>
    <row r="19" spans="1:6" ht="63.75" customHeight="1" thickBot="1">
      <c r="A19" s="435" t="s">
        <v>3504</v>
      </c>
      <c r="B19" s="435"/>
      <c r="C19" s="435"/>
      <c r="D19" s="436" t="s">
        <v>3505</v>
      </c>
    </row>
    <row r="20" spans="1:6" ht="82.5" outlineLevel="1">
      <c r="A20" s="437">
        <v>7</v>
      </c>
      <c r="B20" s="438" t="s">
        <v>3431</v>
      </c>
      <c r="C20" s="418" t="s">
        <v>3506</v>
      </c>
      <c r="D20" s="418"/>
    </row>
    <row r="21" spans="1:6" ht="115.5" outlineLevel="1">
      <c r="A21" s="437">
        <v>8</v>
      </c>
      <c r="B21" s="438" t="s">
        <v>3432</v>
      </c>
      <c r="C21" s="418" t="s">
        <v>3507</v>
      </c>
      <c r="D21" s="418"/>
    </row>
    <row r="22" spans="1:6" ht="66" outlineLevel="1">
      <c r="A22" s="437">
        <v>9</v>
      </c>
      <c r="B22" s="439" t="s">
        <v>3433</v>
      </c>
      <c r="C22" s="418" t="s">
        <v>3500</v>
      </c>
      <c r="D22" s="440"/>
    </row>
    <row r="23" spans="1:6" ht="50.25" outlineLevel="1" thickBot="1">
      <c r="A23" s="437">
        <v>10</v>
      </c>
      <c r="B23" s="439" t="s">
        <v>3434</v>
      </c>
      <c r="C23" s="418" t="s">
        <v>3508</v>
      </c>
      <c r="D23" s="440"/>
    </row>
    <row r="24" spans="1:6" ht="44.45" customHeight="1" thickBot="1">
      <c r="A24" s="435" t="s">
        <v>3509</v>
      </c>
      <c r="B24" s="435"/>
      <c r="C24" s="435"/>
      <c r="D24" s="436"/>
    </row>
    <row r="25" spans="1:6" ht="148.5" customHeight="1" outlineLevel="1">
      <c r="A25" s="437">
        <v>11</v>
      </c>
      <c r="B25" s="439" t="s">
        <v>3510</v>
      </c>
      <c r="C25" s="375" t="s">
        <v>3511</v>
      </c>
      <c r="D25" s="375" t="s">
        <v>3512</v>
      </c>
      <c r="F25" s="136" t="s">
        <v>3513</v>
      </c>
    </row>
    <row r="26" spans="1:6" ht="98.25" customHeight="1" outlineLevel="1">
      <c r="A26" s="437">
        <v>12</v>
      </c>
      <c r="B26" s="439" t="s">
        <v>2701</v>
      </c>
      <c r="C26" s="375" t="s">
        <v>3514</v>
      </c>
      <c r="D26" s="375" t="s">
        <v>3515</v>
      </c>
    </row>
    <row r="27" spans="1:6" ht="66" outlineLevel="1">
      <c r="A27" s="437">
        <v>13</v>
      </c>
      <c r="B27" s="439" t="s">
        <v>3516</v>
      </c>
      <c r="C27" s="375"/>
      <c r="D27" s="375" t="s">
        <v>3517</v>
      </c>
    </row>
    <row r="28" spans="1:6" ht="84" customHeight="1" outlineLevel="1" thickBot="1">
      <c r="A28" s="437">
        <v>14</v>
      </c>
      <c r="B28" s="439" t="s">
        <v>3518</v>
      </c>
      <c r="C28" s="375"/>
      <c r="D28" s="375" t="s">
        <v>3519</v>
      </c>
    </row>
    <row r="29" spans="1:6" ht="33.950000000000003" customHeight="1" thickBot="1">
      <c r="A29" s="435" t="s">
        <v>3520</v>
      </c>
      <c r="B29" s="441"/>
      <c r="C29" s="441"/>
      <c r="D29" s="442"/>
      <c r="E29" s="136"/>
      <c r="F29" s="136"/>
    </row>
    <row r="30" spans="1:6" ht="165" customHeight="1">
      <c r="A30" s="478" t="s">
        <v>3521</v>
      </c>
      <c r="B30" s="439" t="s">
        <v>3510</v>
      </c>
      <c r="C30" s="375" t="s">
        <v>3511</v>
      </c>
      <c r="D30" s="375" t="s">
        <v>3512</v>
      </c>
    </row>
    <row r="31" spans="1:6" ht="100.5" customHeight="1">
      <c r="A31" s="478" t="s">
        <v>3522</v>
      </c>
      <c r="B31" s="439" t="s">
        <v>2701</v>
      </c>
      <c r="C31" s="375" t="s">
        <v>3514</v>
      </c>
      <c r="D31" s="375" t="s">
        <v>3515</v>
      </c>
      <c r="E31" s="136"/>
      <c r="F31" s="136"/>
    </row>
    <row r="32" spans="1:6" ht="66">
      <c r="A32" s="478" t="s">
        <v>3523</v>
      </c>
      <c r="B32" s="439" t="s">
        <v>3516</v>
      </c>
      <c r="C32" s="375" t="s">
        <v>3524</v>
      </c>
      <c r="D32" s="375" t="s">
        <v>3517</v>
      </c>
      <c r="E32" s="136"/>
      <c r="F32" s="136"/>
    </row>
    <row r="33" spans="1:6" ht="140.25" customHeight="1">
      <c r="A33" s="478" t="s">
        <v>3525</v>
      </c>
      <c r="B33" s="439" t="s">
        <v>3526</v>
      </c>
      <c r="C33" s="375" t="s">
        <v>3527</v>
      </c>
      <c r="D33" s="375" t="s">
        <v>3528</v>
      </c>
      <c r="E33" s="136"/>
      <c r="F33" s="136"/>
    </row>
    <row r="34" spans="1:6">
      <c r="A34" s="443"/>
      <c r="B34" s="444"/>
      <c r="C34" s="444"/>
      <c r="D34" s="445"/>
    </row>
    <row r="35" spans="1:6" s="444" customFormat="1">
      <c r="A35" s="137" t="s">
        <v>54</v>
      </c>
      <c r="B35" s="3"/>
      <c r="C35" s="3"/>
      <c r="D35" s="3"/>
      <c r="F35" s="446"/>
    </row>
    <row r="36" spans="1:6">
      <c r="E36" s="136"/>
      <c r="F36" s="136"/>
    </row>
  </sheetData>
  <sheetProtection formatCells="0" formatColumns="0" formatRows="0" selectLockedCells="1" sort="0" autoFilter="0" selectUnlockedCells="1"/>
  <mergeCells count="7">
    <mergeCell ref="A9:D9"/>
    <mergeCell ref="A3:B3"/>
    <mergeCell ref="C3:D3"/>
    <mergeCell ref="A5:D5"/>
    <mergeCell ref="A6:D6"/>
    <mergeCell ref="A7:B7"/>
    <mergeCell ref="C7:D7"/>
  </mergeCells>
  <pageMargins left="0.7" right="0.7" top="0.75" bottom="0.75" header="0.3" footer="0.3"/>
  <pageSetup paperSize="5" scale="78"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 r:id="rId3"/>
  <legacyDrawingHF r:id="rId4"/>
  <tableParts count="1">
    <tablePart r:id="rId5"/>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6C743-4C50-4D5A-BEF0-033EAA514DAF}">
  <sheetPr codeName="Sheet36">
    <tabColor theme="2" tint="-0.249977111117893"/>
    <outlinePr summaryBelow="0" summaryRight="0"/>
  </sheetPr>
  <dimension ref="A1:I32"/>
  <sheetViews>
    <sheetView topLeftCell="A11" workbookViewId="0">
      <selection activeCell="E106" sqref="E106"/>
    </sheetView>
  </sheetViews>
  <sheetFormatPr defaultColWidth="8.85546875" defaultRowHeight="15" outlineLevelRow="1"/>
  <cols>
    <col min="1" max="1" width="12.5703125" style="245" customWidth="1"/>
    <col min="2" max="2" width="16.85546875" style="245" customWidth="1"/>
    <col min="3" max="3" width="34.5703125" customWidth="1"/>
    <col min="4" max="4" width="45.28515625" customWidth="1"/>
    <col min="5" max="8" width="7.85546875" style="246" customWidth="1"/>
    <col min="9" max="9" width="36.140625" style="246" customWidth="1"/>
  </cols>
  <sheetData>
    <row r="1" spans="1:9" s="3" customFormat="1" ht="26.25" thickBot="1">
      <c r="A1" s="467" t="s">
        <v>45</v>
      </c>
      <c r="B1" s="102"/>
      <c r="C1" s="102"/>
      <c r="D1" s="102"/>
      <c r="E1" s="102"/>
      <c r="F1" s="102"/>
      <c r="G1" s="102"/>
      <c r="H1" s="102"/>
      <c r="I1" s="102"/>
    </row>
    <row r="2" spans="1:9" s="189" customFormat="1" ht="6.75" outlineLevel="1">
      <c r="A2" s="236"/>
      <c r="B2" s="236"/>
      <c r="C2" s="207"/>
      <c r="D2" s="207"/>
      <c r="E2" s="237"/>
      <c r="F2" s="237"/>
      <c r="G2" s="237"/>
      <c r="H2" s="237"/>
      <c r="I2" s="247"/>
    </row>
    <row r="3" spans="1:9" s="186" customFormat="1" ht="64.5" customHeight="1" outlineLevel="1">
      <c r="A3" s="993" t="s">
        <v>67</v>
      </c>
      <c r="B3" s="993"/>
      <c r="C3" s="937" t="s">
        <v>3529</v>
      </c>
      <c r="D3" s="937"/>
      <c r="E3" s="937"/>
      <c r="F3" s="937"/>
      <c r="G3" s="937"/>
      <c r="H3" s="937"/>
      <c r="I3" s="937"/>
    </row>
    <row r="4" spans="1:9" s="186" customFormat="1" ht="14.45" customHeight="1" outlineLevel="1">
      <c r="A4" s="993" t="s">
        <v>257</v>
      </c>
      <c r="B4" s="993"/>
      <c r="C4" s="937" t="s">
        <v>3403</v>
      </c>
      <c r="D4" s="937"/>
      <c r="E4" s="937"/>
      <c r="F4" s="937"/>
      <c r="G4" s="937"/>
      <c r="H4" s="937"/>
      <c r="I4" s="937"/>
    </row>
    <row r="5" spans="1:9" s="194" customFormat="1" ht="6.75">
      <c r="A5" s="238"/>
      <c r="B5" s="238"/>
      <c r="C5" s="239"/>
      <c r="D5" s="239"/>
      <c r="E5" s="239"/>
      <c r="F5" s="239"/>
      <c r="G5" s="239"/>
      <c r="H5" s="239"/>
      <c r="I5" s="239"/>
    </row>
    <row r="6" spans="1:9" s="95" customFormat="1" ht="24.75" thickBot="1">
      <c r="A6" s="911" t="s">
        <v>71</v>
      </c>
      <c r="B6" s="911"/>
      <c r="C6" s="911"/>
      <c r="D6" s="911"/>
      <c r="E6" s="380"/>
      <c r="F6" s="911"/>
      <c r="G6" s="911"/>
      <c r="H6" s="911"/>
      <c r="I6" s="911"/>
    </row>
    <row r="7" spans="1:9" outlineLevel="1">
      <c r="A7" s="967" t="s">
        <v>72</v>
      </c>
      <c r="B7" s="967"/>
      <c r="C7" s="967"/>
      <c r="D7" s="967"/>
      <c r="E7" s="967"/>
      <c r="F7" s="967"/>
      <c r="G7" s="967"/>
      <c r="H7" s="967"/>
      <c r="I7" s="967"/>
    </row>
    <row r="8" spans="1:9" ht="85.15" customHeight="1" outlineLevel="1">
      <c r="A8" s="903" t="s">
        <v>73</v>
      </c>
      <c r="B8" s="903"/>
      <c r="C8" s="995"/>
      <c r="D8" s="995"/>
      <c r="E8" s="995"/>
      <c r="F8" s="995"/>
      <c r="G8" s="995"/>
      <c r="H8" s="995"/>
      <c r="I8" s="992"/>
    </row>
    <row r="9" spans="1:9" s="194" customFormat="1" ht="6.75">
      <c r="A9" s="214"/>
      <c r="B9" s="214"/>
      <c r="D9" s="194" t="s">
        <v>3530</v>
      </c>
    </row>
    <row r="10" spans="1:9" s="95" customFormat="1" ht="24.75" thickBot="1">
      <c r="A10" s="911" t="s">
        <v>3426</v>
      </c>
      <c r="B10" s="911"/>
      <c r="C10" s="911"/>
      <c r="D10" s="911"/>
      <c r="E10" s="380"/>
      <c r="F10" s="911"/>
      <c r="G10" s="911"/>
      <c r="H10" s="911"/>
      <c r="I10" s="911"/>
    </row>
    <row r="11" spans="1:9" ht="80.25" customHeight="1" outlineLevel="1">
      <c r="A11" s="997" t="s">
        <v>3531</v>
      </c>
      <c r="B11" s="997"/>
      <c r="C11" s="997"/>
      <c r="D11" s="997"/>
      <c r="E11" s="997"/>
      <c r="F11" s="997"/>
      <c r="G11" s="997"/>
      <c r="H11" s="997"/>
      <c r="I11" s="997"/>
    </row>
    <row r="12" spans="1:9" ht="24" customHeight="1" outlineLevel="1" thickBot="1">
      <c r="A12" s="911" t="s">
        <v>3532</v>
      </c>
      <c r="B12" s="911"/>
      <c r="C12" s="911"/>
      <c r="D12" s="911"/>
      <c r="E12" s="1000"/>
      <c r="F12" s="1000"/>
      <c r="G12" s="1000"/>
      <c r="H12" s="1000"/>
      <c r="I12" s="468"/>
    </row>
    <row r="13" spans="1:9" ht="84.75" customHeight="1" outlineLevel="1">
      <c r="A13" s="458" t="s">
        <v>75</v>
      </c>
      <c r="B13" s="458" t="s">
        <v>3429</v>
      </c>
      <c r="C13" s="330" t="s">
        <v>3430</v>
      </c>
      <c r="D13" s="330" t="s">
        <v>234</v>
      </c>
      <c r="E13" s="459" t="s">
        <v>3510</v>
      </c>
      <c r="F13" s="459" t="s">
        <v>2701</v>
      </c>
      <c r="G13" s="459" t="s">
        <v>3516</v>
      </c>
      <c r="H13" s="459" t="s">
        <v>3518</v>
      </c>
      <c r="I13" s="460" t="s">
        <v>973</v>
      </c>
    </row>
    <row r="14" spans="1:9" s="186" customFormat="1" ht="20.100000000000001" customHeight="1" outlineLevel="1">
      <c r="A14" s="479">
        <f>MAX($A$13:A13)+1</f>
        <v>1</v>
      </c>
      <c r="B14" s="473" t="s">
        <v>3435</v>
      </c>
      <c r="C14" s="463" t="s">
        <v>3533</v>
      </c>
      <c r="D14" s="99"/>
      <c r="E14" s="464" t="s">
        <v>1101</v>
      </c>
      <c r="F14" s="464" t="s">
        <v>1101</v>
      </c>
      <c r="G14" s="464" t="s">
        <v>1101</v>
      </c>
      <c r="H14" s="464" t="s">
        <v>1101</v>
      </c>
      <c r="I14" s="469"/>
    </row>
    <row r="15" spans="1:9" s="186" customFormat="1" ht="20.100000000000001" customHeight="1" outlineLevel="1">
      <c r="A15" s="479">
        <f>MAX($A$13:A14)+1</f>
        <v>2</v>
      </c>
      <c r="B15" s="473" t="s">
        <v>3435</v>
      </c>
      <c r="C15" s="463" t="s">
        <v>3534</v>
      </c>
      <c r="D15" s="99"/>
      <c r="E15" s="464" t="s">
        <v>1036</v>
      </c>
      <c r="F15" s="464" t="s">
        <v>1036</v>
      </c>
      <c r="G15" s="464" t="s">
        <v>1036</v>
      </c>
      <c r="H15" s="464" t="s">
        <v>1036</v>
      </c>
      <c r="I15" s="469"/>
    </row>
    <row r="16" spans="1:9" s="186" customFormat="1" ht="20.100000000000001" customHeight="1" outlineLevel="1">
      <c r="A16" s="479">
        <f>MAX($A$13:A15)+1</f>
        <v>3</v>
      </c>
      <c r="B16" s="473" t="s">
        <v>3435</v>
      </c>
      <c r="C16" s="463" t="s">
        <v>3535</v>
      </c>
      <c r="D16" s="99"/>
      <c r="E16" s="464" t="s">
        <v>1101</v>
      </c>
      <c r="F16" s="464" t="s">
        <v>1101</v>
      </c>
      <c r="G16" s="464" t="s">
        <v>1109</v>
      </c>
      <c r="H16" s="464" t="s">
        <v>1101</v>
      </c>
      <c r="I16" s="469"/>
    </row>
    <row r="17" spans="1:9" s="186" customFormat="1" ht="20.100000000000001" customHeight="1" outlineLevel="1">
      <c r="A17" s="479">
        <f>MAX($A$13:A16)+1</f>
        <v>4</v>
      </c>
      <c r="B17" s="473" t="s">
        <v>3435</v>
      </c>
      <c r="C17" s="463" t="s">
        <v>3536</v>
      </c>
      <c r="D17" s="99"/>
      <c r="E17" s="464" t="s">
        <v>1101</v>
      </c>
      <c r="F17" s="464" t="s">
        <v>1101</v>
      </c>
      <c r="G17" s="464" t="s">
        <v>1101</v>
      </c>
      <c r="H17" s="464" t="s">
        <v>1101</v>
      </c>
      <c r="I17" s="469"/>
    </row>
    <row r="18" spans="1:9" s="186" customFormat="1" ht="20.100000000000001" customHeight="1" outlineLevel="1">
      <c r="A18" s="479">
        <f>MAX($A$13:A17)+1</f>
        <v>5</v>
      </c>
      <c r="B18" s="473" t="s">
        <v>3435</v>
      </c>
      <c r="C18" s="463" t="s">
        <v>3537</v>
      </c>
      <c r="D18" s="99"/>
      <c r="E18" s="464" t="s">
        <v>1101</v>
      </c>
      <c r="F18" s="464" t="s">
        <v>1101</v>
      </c>
      <c r="G18" s="464" t="s">
        <v>1101</v>
      </c>
      <c r="H18" s="464" t="s">
        <v>1101</v>
      </c>
      <c r="I18" s="469"/>
    </row>
    <row r="19" spans="1:9" s="186" customFormat="1" ht="20.100000000000001" customHeight="1" outlineLevel="1">
      <c r="A19" s="479">
        <f>MAX($A$13:A18)+1</f>
        <v>6</v>
      </c>
      <c r="B19" s="473" t="s">
        <v>3435</v>
      </c>
      <c r="C19" s="463" t="s">
        <v>3538</v>
      </c>
      <c r="D19" s="99"/>
      <c r="E19" s="464" t="s">
        <v>1101</v>
      </c>
      <c r="F19" s="464" t="s">
        <v>1101</v>
      </c>
      <c r="G19" s="464" t="s">
        <v>1109</v>
      </c>
      <c r="H19" s="464" t="s">
        <v>1101</v>
      </c>
      <c r="I19" s="469"/>
    </row>
    <row r="20" spans="1:9" ht="20.100000000000001" customHeight="1" outlineLevel="1">
      <c r="A20" s="479">
        <f>MAX($A$13:A19)+1</f>
        <v>7</v>
      </c>
      <c r="B20" s="473" t="s">
        <v>197</v>
      </c>
      <c r="C20" s="463" t="s">
        <v>3539</v>
      </c>
      <c r="D20" s="99"/>
      <c r="E20" s="464" t="s">
        <v>1101</v>
      </c>
      <c r="F20" s="464" t="s">
        <v>1101</v>
      </c>
      <c r="G20" s="464" t="s">
        <v>1101</v>
      </c>
      <c r="H20" s="464" t="s">
        <v>1101</v>
      </c>
      <c r="I20" s="469"/>
    </row>
    <row r="21" spans="1:9" ht="20.100000000000001" customHeight="1" outlineLevel="1">
      <c r="A21" s="479">
        <f>MAX($A$13:A20)+1</f>
        <v>8</v>
      </c>
      <c r="B21" s="473" t="s">
        <v>197</v>
      </c>
      <c r="C21" s="463" t="s">
        <v>3540</v>
      </c>
      <c r="D21" s="99"/>
      <c r="E21" s="464" t="s">
        <v>1109</v>
      </c>
      <c r="F21" s="464" t="s">
        <v>1109</v>
      </c>
      <c r="G21" s="464" t="s">
        <v>1109</v>
      </c>
      <c r="H21" s="464" t="s">
        <v>1109</v>
      </c>
      <c r="I21" s="469"/>
    </row>
    <row r="22" spans="1:9" s="3" customFormat="1" ht="20.100000000000001" customHeight="1">
      <c r="A22" s="479">
        <f>MAX($A$13:A21)+1</f>
        <v>9</v>
      </c>
      <c r="B22" s="473" t="s">
        <v>188</v>
      </c>
      <c r="C22" s="463" t="s">
        <v>3541</v>
      </c>
      <c r="D22" s="480"/>
      <c r="E22" s="464" t="s">
        <v>1101</v>
      </c>
      <c r="F22" s="464" t="s">
        <v>1101</v>
      </c>
      <c r="G22" s="464" t="s">
        <v>1101</v>
      </c>
      <c r="H22" s="464" t="s">
        <v>1101</v>
      </c>
      <c r="I22" s="469"/>
    </row>
    <row r="23" spans="1:9" s="3" customFormat="1" ht="20.100000000000001" customHeight="1">
      <c r="A23" s="479">
        <f>MAX($A$13:A22)+1</f>
        <v>10</v>
      </c>
      <c r="B23" s="473" t="s">
        <v>3266</v>
      </c>
      <c r="C23" s="463" t="s">
        <v>3542</v>
      </c>
      <c r="D23" s="480"/>
      <c r="E23" s="464" t="s">
        <v>1036</v>
      </c>
      <c r="F23" s="464" t="s">
        <v>1036</v>
      </c>
      <c r="G23" s="464" t="s">
        <v>1036</v>
      </c>
      <c r="H23" s="464" t="s">
        <v>1036</v>
      </c>
      <c r="I23" s="469"/>
    </row>
    <row r="24" spans="1:9" s="3" customFormat="1" ht="20.100000000000001" customHeight="1">
      <c r="A24" s="479">
        <f>MAX($A$13:A23)+1</f>
        <v>11</v>
      </c>
      <c r="B24" s="473" t="s">
        <v>1320</v>
      </c>
      <c r="C24" s="463" t="s">
        <v>3543</v>
      </c>
      <c r="D24" s="480"/>
      <c r="E24" s="464" t="s">
        <v>1036</v>
      </c>
      <c r="F24" s="464" t="s">
        <v>1036</v>
      </c>
      <c r="G24" s="464" t="s">
        <v>1036</v>
      </c>
      <c r="H24" s="464" t="s">
        <v>1036</v>
      </c>
      <c r="I24" s="469"/>
    </row>
    <row r="25" spans="1:9" ht="20.100000000000001" customHeight="1">
      <c r="A25" s="479">
        <f>MAX($A$13:A24)+1</f>
        <v>12</v>
      </c>
      <c r="B25" s="473" t="s">
        <v>1320</v>
      </c>
      <c r="C25" s="463" t="s">
        <v>3544</v>
      </c>
      <c r="D25" s="480"/>
      <c r="E25" s="464" t="s">
        <v>1036</v>
      </c>
      <c r="F25" s="464" t="s">
        <v>1036</v>
      </c>
      <c r="G25" s="464" t="s">
        <v>1036</v>
      </c>
      <c r="H25" s="464" t="s">
        <v>1036</v>
      </c>
      <c r="I25" s="469"/>
    </row>
    <row r="26" spans="1:9" ht="20.100000000000001" customHeight="1">
      <c r="A26" s="479">
        <f>MAX($A$13:A25)+1</f>
        <v>13</v>
      </c>
      <c r="B26" s="473" t="s">
        <v>3545</v>
      </c>
      <c r="C26" s="463" t="s">
        <v>3546</v>
      </c>
      <c r="D26" s="480"/>
      <c r="E26" s="464" t="s">
        <v>1101</v>
      </c>
      <c r="F26" s="464" t="s">
        <v>1101</v>
      </c>
      <c r="G26" s="464" t="s">
        <v>1101</v>
      </c>
      <c r="H26" s="464" t="s">
        <v>1101</v>
      </c>
      <c r="I26" s="469"/>
    </row>
    <row r="27" spans="1:9" ht="20.100000000000001" customHeight="1">
      <c r="A27" s="479">
        <f>MAX($A$13:A26)+1</f>
        <v>14</v>
      </c>
      <c r="B27" s="473" t="s">
        <v>23</v>
      </c>
      <c r="C27" s="463" t="s">
        <v>3547</v>
      </c>
      <c r="D27" s="480"/>
      <c r="E27" s="464" t="s">
        <v>1101</v>
      </c>
      <c r="F27" s="464" t="s">
        <v>1109</v>
      </c>
      <c r="G27" s="464" t="s">
        <v>1109</v>
      </c>
      <c r="H27" s="464" t="s">
        <v>1101</v>
      </c>
      <c r="I27" s="469"/>
    </row>
    <row r="28" spans="1:9" ht="20.100000000000001" customHeight="1">
      <c r="A28" s="479">
        <f>MAX($A$13:A27)+1</f>
        <v>15</v>
      </c>
      <c r="B28" s="473" t="s">
        <v>23</v>
      </c>
      <c r="C28" s="463" t="s">
        <v>3548</v>
      </c>
      <c r="D28" s="480"/>
      <c r="E28" s="464" t="s">
        <v>1109</v>
      </c>
      <c r="F28" s="464" t="s">
        <v>1101</v>
      </c>
      <c r="G28" s="464" t="s">
        <v>1101</v>
      </c>
      <c r="H28" s="464" t="s">
        <v>1109</v>
      </c>
      <c r="I28" s="469"/>
    </row>
    <row r="29" spans="1:9" ht="20.100000000000001" customHeight="1">
      <c r="A29" s="479">
        <f>MAX($A$13:A28)+1</f>
        <v>16</v>
      </c>
      <c r="B29" s="473" t="s">
        <v>23</v>
      </c>
      <c r="C29" s="463" t="s">
        <v>3549</v>
      </c>
      <c r="D29" s="480"/>
      <c r="E29" s="464" t="s">
        <v>1101</v>
      </c>
      <c r="F29" s="464" t="s">
        <v>1101</v>
      </c>
      <c r="G29" s="464" t="s">
        <v>1101</v>
      </c>
      <c r="H29" s="464" t="s">
        <v>1101</v>
      </c>
      <c r="I29" s="469"/>
    </row>
    <row r="30" spans="1:9" ht="20.100000000000001" customHeight="1">
      <c r="A30" s="479">
        <f>MAX($A$13:A29)+1</f>
        <v>17</v>
      </c>
      <c r="B30" s="473" t="s">
        <v>1347</v>
      </c>
      <c r="C30" s="463" t="s">
        <v>3550</v>
      </c>
      <c r="D30" s="480"/>
      <c r="E30" s="464" t="s">
        <v>1101</v>
      </c>
      <c r="F30" s="464" t="s">
        <v>1109</v>
      </c>
      <c r="G30" s="464" t="s">
        <v>1109</v>
      </c>
      <c r="H30" s="464" t="s">
        <v>1109</v>
      </c>
      <c r="I30" s="469"/>
    </row>
    <row r="31" spans="1:9" ht="18">
      <c r="A31" s="96"/>
      <c r="B31" s="3"/>
      <c r="C31" s="3"/>
      <c r="D31" s="3"/>
      <c r="E31" s="3"/>
      <c r="F31" s="3"/>
      <c r="G31" s="3"/>
      <c r="H31" s="3"/>
      <c r="I31" s="362"/>
    </row>
    <row r="32" spans="1:9" ht="18">
      <c r="A32" s="137" t="s">
        <v>54</v>
      </c>
      <c r="B32" s="3"/>
      <c r="C32" s="3"/>
      <c r="D32" s="3"/>
      <c r="E32" s="136"/>
      <c r="F32" s="136"/>
      <c r="G32" s="3"/>
      <c r="H32" s="3"/>
      <c r="I32" s="3"/>
    </row>
  </sheetData>
  <sheetProtection formatCells="0" formatColumns="0" formatRows="0" selectLockedCells="1" sort="0" autoFilter="0" selectUnlockedCells="1"/>
  <mergeCells count="15">
    <mergeCell ref="A11:I11"/>
    <mergeCell ref="A12:D12"/>
    <mergeCell ref="E12:H12"/>
    <mergeCell ref="A7:I7"/>
    <mergeCell ref="A8:B8"/>
    <mergeCell ref="C8:G8"/>
    <mergeCell ref="H8:I8"/>
    <mergeCell ref="A10:D10"/>
    <mergeCell ref="F10:I10"/>
    <mergeCell ref="A3:B3"/>
    <mergeCell ref="C3:I3"/>
    <mergeCell ref="A4:B4"/>
    <mergeCell ref="C4:I4"/>
    <mergeCell ref="A6:D6"/>
    <mergeCell ref="F6:I6"/>
  </mergeCells>
  <pageMargins left="0.7" right="0.7" top="0.75" bottom="0.75" header="0.3" footer="0.3"/>
  <pageSetup orientation="portrait"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7F012-E89E-43C1-873C-F0C739198995}">
  <sheetPr codeName="Sheet37">
    <tabColor theme="2" tint="-0.249977111117893"/>
    <outlinePr summaryBelow="0" summaryRight="0"/>
    <pageSetUpPr fitToPage="1"/>
  </sheetPr>
  <dimension ref="A1:H36"/>
  <sheetViews>
    <sheetView topLeftCell="A11" workbookViewId="0">
      <selection activeCell="E106" sqref="E106"/>
    </sheetView>
  </sheetViews>
  <sheetFormatPr defaultColWidth="8.5703125" defaultRowHeight="18" outlineLevelRow="1"/>
  <cols>
    <col min="1" max="1" width="15.85546875" style="292" customWidth="1"/>
    <col min="2" max="2" width="20.140625" style="292" customWidth="1"/>
    <col min="3" max="3" width="34.5703125" style="292" bestFit="1" customWidth="1"/>
    <col min="4" max="4" width="16.7109375" style="3" customWidth="1"/>
    <col min="5" max="5" width="15.5703125" style="3" customWidth="1"/>
    <col min="6" max="6" width="24.5703125" style="3" customWidth="1"/>
    <col min="7" max="7" width="8.7109375" style="3" customWidth="1"/>
    <col min="8" max="8" width="16.85546875" style="3" customWidth="1"/>
    <col min="9" max="16384" width="8.5703125" style="3"/>
  </cols>
  <sheetData>
    <row r="1" spans="1:8" ht="26.25" thickBot="1">
      <c r="A1" s="102" t="s">
        <v>3551</v>
      </c>
      <c r="B1" s="102"/>
      <c r="C1" s="102"/>
      <c r="D1" s="102"/>
      <c r="E1" s="102"/>
      <c r="F1" s="102"/>
      <c r="G1" s="1"/>
    </row>
    <row r="2" spans="1:8" s="51" customFormat="1" ht="9.75" hidden="1" customHeight="1" outlineLevel="1">
      <c r="A2" s="286"/>
      <c r="B2" s="286"/>
      <c r="C2" s="286"/>
      <c r="D2" s="106"/>
      <c r="E2" s="106"/>
      <c r="G2" s="3"/>
    </row>
    <row r="3" spans="1:8" ht="121.5" customHeight="1" outlineLevel="1">
      <c r="A3" s="951" t="s">
        <v>67</v>
      </c>
      <c r="B3" s="951"/>
      <c r="C3" s="951"/>
      <c r="D3" s="951"/>
      <c r="E3" s="1001" t="s">
        <v>3552</v>
      </c>
      <c r="F3" s="1001"/>
      <c r="G3" s="470"/>
    </row>
    <row r="4" spans="1:8" ht="30" customHeight="1" outlineLevel="1">
      <c r="A4" s="952" t="s">
        <v>257</v>
      </c>
      <c r="B4" s="952"/>
      <c r="C4" s="952"/>
      <c r="D4" s="952"/>
      <c r="E4" s="1001"/>
      <c r="F4" s="1001"/>
      <c r="G4" s="471"/>
    </row>
    <row r="5" spans="1:8" s="51" customFormat="1" ht="14.45" customHeight="1">
      <c r="A5" s="287"/>
      <c r="B5" s="287"/>
      <c r="C5" s="287"/>
      <c r="D5" s="109"/>
      <c r="E5" s="109"/>
    </row>
    <row r="6" spans="1:8" s="95" customFormat="1" ht="23.25" thickBot="1">
      <c r="A6" s="905" t="s">
        <v>71</v>
      </c>
      <c r="B6" s="905"/>
      <c r="C6" s="905"/>
      <c r="D6" s="905"/>
      <c r="E6" s="905"/>
      <c r="F6" s="905"/>
      <c r="G6" s="472"/>
    </row>
    <row r="7" spans="1:8" s="95" customFormat="1" ht="17.25" customHeight="1" outlineLevel="1">
      <c r="A7" s="960" t="s">
        <v>72</v>
      </c>
      <c r="B7" s="960"/>
      <c r="C7" s="960"/>
      <c r="D7" s="960"/>
      <c r="E7" s="960"/>
      <c r="F7" s="960"/>
    </row>
    <row r="8" spans="1:8" s="95" customFormat="1" ht="56.45" customHeight="1" outlineLevel="1">
      <c r="A8" s="903" t="s">
        <v>1008</v>
      </c>
      <c r="B8" s="903"/>
      <c r="C8" s="288"/>
      <c r="D8" s="909"/>
      <c r="E8" s="909"/>
      <c r="F8" s="909"/>
      <c r="G8" s="166"/>
    </row>
    <row r="9" spans="1:8" s="95" customFormat="1" ht="23.25" thickBot="1">
      <c r="A9" s="905" t="s">
        <v>3553</v>
      </c>
      <c r="B9" s="905"/>
      <c r="C9" s="905"/>
      <c r="D9" s="905"/>
      <c r="E9" s="905"/>
      <c r="F9" s="905"/>
      <c r="G9" s="472"/>
    </row>
    <row r="10" spans="1:8" s="95" customFormat="1" ht="17.25" customHeight="1" outlineLevel="1">
      <c r="A10" s="960" t="s">
        <v>72</v>
      </c>
      <c r="B10" s="960"/>
      <c r="C10" s="960"/>
      <c r="D10" s="960"/>
      <c r="E10" s="960"/>
      <c r="F10" s="960"/>
    </row>
    <row r="11" spans="1:8" s="95" customFormat="1" ht="110.25" customHeight="1" outlineLevel="1">
      <c r="A11" s="903" t="s">
        <v>3554</v>
      </c>
      <c r="B11" s="903"/>
      <c r="C11" s="903"/>
      <c r="D11" s="909"/>
      <c r="E11" s="909"/>
      <c r="F11" s="909"/>
      <c r="G11" s="166"/>
    </row>
    <row r="12" spans="1:8" s="51" customFormat="1" ht="31.5" customHeight="1" thickBot="1">
      <c r="A12" s="911" t="s">
        <v>3532</v>
      </c>
      <c r="B12" s="911"/>
      <c r="C12" s="911"/>
      <c r="D12" s="911"/>
      <c r="E12" s="1000"/>
      <c r="F12" s="1000"/>
      <c r="G12" s="1000"/>
      <c r="H12" s="468"/>
    </row>
    <row r="13" spans="1:8" ht="89.25" customHeight="1" outlineLevel="1">
      <c r="A13" s="458" t="s">
        <v>75</v>
      </c>
      <c r="B13" s="458" t="s">
        <v>3429</v>
      </c>
      <c r="C13" s="330" t="s">
        <v>3430</v>
      </c>
      <c r="D13" s="330" t="s">
        <v>234</v>
      </c>
      <c r="E13" s="481" t="s">
        <v>3555</v>
      </c>
      <c r="F13" s="481" t="s">
        <v>3556</v>
      </c>
      <c r="G13" s="481" t="s">
        <v>185</v>
      </c>
      <c r="H13" s="434" t="s">
        <v>973</v>
      </c>
    </row>
    <row r="14" spans="1:8" ht="20.100000000000001" customHeight="1" outlineLevel="1">
      <c r="A14" s="473" t="s">
        <v>3557</v>
      </c>
      <c r="B14" s="473" t="s">
        <v>3435</v>
      </c>
      <c r="C14" s="463" t="s">
        <v>3533</v>
      </c>
      <c r="D14" s="99"/>
      <c r="E14" s="464" t="s">
        <v>1101</v>
      </c>
      <c r="F14" s="464" t="s">
        <v>1101</v>
      </c>
      <c r="G14" s="464" t="s">
        <v>1101</v>
      </c>
      <c r="H14" s="469"/>
    </row>
    <row r="15" spans="1:8" ht="20.100000000000001" customHeight="1" outlineLevel="1">
      <c r="A15" s="473" t="s">
        <v>3558</v>
      </c>
      <c r="B15" s="473" t="s">
        <v>3435</v>
      </c>
      <c r="C15" s="463" t="s">
        <v>3534</v>
      </c>
      <c r="D15" s="99"/>
      <c r="E15" s="464" t="s">
        <v>1101</v>
      </c>
      <c r="F15" s="464" t="s">
        <v>1101</v>
      </c>
      <c r="G15" s="464" t="s">
        <v>1101</v>
      </c>
      <c r="H15" s="469"/>
    </row>
    <row r="16" spans="1:8" ht="20.100000000000001" customHeight="1" outlineLevel="1">
      <c r="A16" s="473" t="s">
        <v>3559</v>
      </c>
      <c r="B16" s="473" t="s">
        <v>3435</v>
      </c>
      <c r="C16" s="463" t="s">
        <v>3535</v>
      </c>
      <c r="D16" s="99"/>
      <c r="E16" s="464" t="s">
        <v>1101</v>
      </c>
      <c r="F16" s="464" t="s">
        <v>1101</v>
      </c>
      <c r="G16" s="464" t="s">
        <v>1101</v>
      </c>
      <c r="H16" s="469"/>
    </row>
    <row r="17" spans="1:8" ht="20.100000000000001" customHeight="1" outlineLevel="1">
      <c r="A17" s="473" t="s">
        <v>3560</v>
      </c>
      <c r="B17" s="473" t="s">
        <v>3435</v>
      </c>
      <c r="C17" s="463" t="s">
        <v>3536</v>
      </c>
      <c r="D17" s="99"/>
      <c r="E17" s="464" t="s">
        <v>1101</v>
      </c>
      <c r="F17" s="464" t="s">
        <v>1101</v>
      </c>
      <c r="G17" s="464" t="s">
        <v>1101</v>
      </c>
      <c r="H17" s="469"/>
    </row>
    <row r="18" spans="1:8" ht="20.100000000000001" customHeight="1" outlineLevel="1">
      <c r="A18" s="473" t="s">
        <v>3561</v>
      </c>
      <c r="B18" s="473" t="s">
        <v>3435</v>
      </c>
      <c r="C18" s="463" t="s">
        <v>3537</v>
      </c>
      <c r="D18" s="99"/>
      <c r="E18" s="464" t="s">
        <v>1101</v>
      </c>
      <c r="F18" s="464" t="s">
        <v>1101</v>
      </c>
      <c r="G18" s="464" t="s">
        <v>1101</v>
      </c>
      <c r="H18" s="469"/>
    </row>
    <row r="19" spans="1:8" ht="20.100000000000001" customHeight="1" outlineLevel="1">
      <c r="A19" s="473" t="s">
        <v>3562</v>
      </c>
      <c r="B19" s="473" t="s">
        <v>3435</v>
      </c>
      <c r="C19" s="463" t="s">
        <v>3538</v>
      </c>
      <c r="D19" s="99"/>
      <c r="E19" s="464" t="s">
        <v>1101</v>
      </c>
      <c r="F19" s="464" t="s">
        <v>1101</v>
      </c>
      <c r="G19" s="464" t="s">
        <v>1101</v>
      </c>
      <c r="H19" s="469"/>
    </row>
    <row r="20" spans="1:8" ht="20.100000000000001" customHeight="1" outlineLevel="1">
      <c r="A20" s="473" t="s">
        <v>3563</v>
      </c>
      <c r="B20" s="473" t="s">
        <v>3564</v>
      </c>
      <c r="C20" s="463" t="s">
        <v>3539</v>
      </c>
      <c r="D20" s="99"/>
      <c r="E20" s="464" t="s">
        <v>1101</v>
      </c>
      <c r="F20" s="464" t="s">
        <v>1101</v>
      </c>
      <c r="G20" s="464" t="s">
        <v>1109</v>
      </c>
      <c r="H20" s="469"/>
    </row>
    <row r="21" spans="1:8" ht="20.100000000000001" customHeight="1" outlineLevel="1">
      <c r="A21" s="473" t="s">
        <v>3565</v>
      </c>
      <c r="B21" s="473" t="s">
        <v>3564</v>
      </c>
      <c r="C21" s="463" t="s">
        <v>3566</v>
      </c>
      <c r="D21" s="99"/>
      <c r="E21" s="464" t="s">
        <v>1101</v>
      </c>
      <c r="F21" s="464" t="s">
        <v>1109</v>
      </c>
      <c r="G21" s="464" t="s">
        <v>1109</v>
      </c>
      <c r="H21" s="469"/>
    </row>
    <row r="22" spans="1:8" ht="20.100000000000001" customHeight="1" outlineLevel="1">
      <c r="A22" s="473" t="s">
        <v>3567</v>
      </c>
      <c r="B22" s="473" t="s">
        <v>188</v>
      </c>
      <c r="C22" s="463" t="s">
        <v>3541</v>
      </c>
      <c r="D22" s="480"/>
      <c r="E22" s="464" t="s">
        <v>1101</v>
      </c>
      <c r="F22" s="464" t="s">
        <v>1101</v>
      </c>
      <c r="G22" s="464" t="s">
        <v>1101</v>
      </c>
      <c r="H22" s="469"/>
    </row>
    <row r="23" spans="1:8" ht="20.100000000000001" customHeight="1" outlineLevel="1">
      <c r="A23" s="473" t="s">
        <v>3568</v>
      </c>
      <c r="B23" s="473" t="s">
        <v>3266</v>
      </c>
      <c r="C23" s="463" t="s">
        <v>3542</v>
      </c>
      <c r="D23" s="480"/>
      <c r="E23" s="464" t="s">
        <v>1036</v>
      </c>
      <c r="F23" s="464" t="s">
        <v>1036</v>
      </c>
      <c r="G23" s="464" t="s">
        <v>1036</v>
      </c>
      <c r="H23" s="469"/>
    </row>
    <row r="24" spans="1:8" ht="20.100000000000001" customHeight="1" outlineLevel="1">
      <c r="A24" s="473" t="s">
        <v>3569</v>
      </c>
      <c r="B24" s="473" t="s">
        <v>1320</v>
      </c>
      <c r="C24" s="463" t="s">
        <v>3543</v>
      </c>
      <c r="D24" s="480"/>
      <c r="E24" s="464" t="s">
        <v>1036</v>
      </c>
      <c r="F24" s="464" t="s">
        <v>1036</v>
      </c>
      <c r="G24" s="464" t="s">
        <v>1036</v>
      </c>
      <c r="H24" s="469"/>
    </row>
    <row r="25" spans="1:8" ht="20.100000000000001" customHeight="1" outlineLevel="1">
      <c r="A25" s="473" t="s">
        <v>3570</v>
      </c>
      <c r="B25" s="473" t="s">
        <v>1320</v>
      </c>
      <c r="C25" s="463" t="s">
        <v>3544</v>
      </c>
      <c r="D25" s="480"/>
      <c r="E25" s="464" t="s">
        <v>1036</v>
      </c>
      <c r="F25" s="464" t="s">
        <v>1036</v>
      </c>
      <c r="G25" s="464" t="s">
        <v>1036</v>
      </c>
      <c r="H25" s="469"/>
    </row>
    <row r="26" spans="1:8" ht="20.100000000000001" customHeight="1" outlineLevel="1">
      <c r="A26" s="473" t="s">
        <v>3571</v>
      </c>
      <c r="B26" s="473" t="s">
        <v>3545</v>
      </c>
      <c r="C26" s="463" t="s">
        <v>3546</v>
      </c>
      <c r="D26" s="480"/>
      <c r="E26" s="464" t="s">
        <v>1101</v>
      </c>
      <c r="F26" s="464" t="s">
        <v>1101</v>
      </c>
      <c r="G26" s="464" t="s">
        <v>1101</v>
      </c>
      <c r="H26" s="469"/>
    </row>
    <row r="27" spans="1:8" ht="20.100000000000001" customHeight="1" outlineLevel="1">
      <c r="A27" s="473" t="s">
        <v>3572</v>
      </c>
      <c r="B27" s="473" t="s">
        <v>23</v>
      </c>
      <c r="C27" s="463" t="s">
        <v>3547</v>
      </c>
      <c r="D27" s="480"/>
      <c r="E27" s="464" t="s">
        <v>1224</v>
      </c>
      <c r="F27" s="464" t="s">
        <v>1224</v>
      </c>
      <c r="G27" s="464" t="s">
        <v>1224</v>
      </c>
      <c r="H27" s="469"/>
    </row>
    <row r="28" spans="1:8" ht="20.100000000000001" customHeight="1" outlineLevel="1">
      <c r="A28" s="473" t="s">
        <v>3573</v>
      </c>
      <c r="B28" s="473" t="s">
        <v>23</v>
      </c>
      <c r="C28" s="463" t="s">
        <v>3548</v>
      </c>
      <c r="D28" s="480"/>
      <c r="E28" s="464" t="s">
        <v>1224</v>
      </c>
      <c r="F28" s="464" t="s">
        <v>1224</v>
      </c>
      <c r="G28" s="464" t="s">
        <v>1224</v>
      </c>
      <c r="H28" s="469"/>
    </row>
    <row r="29" spans="1:8" ht="20.100000000000001" customHeight="1" outlineLevel="1">
      <c r="A29" s="473" t="s">
        <v>3574</v>
      </c>
      <c r="B29" s="473" t="s">
        <v>23</v>
      </c>
      <c r="C29" s="463" t="s">
        <v>3549</v>
      </c>
      <c r="D29" s="480"/>
      <c r="E29" s="464" t="s">
        <v>1224</v>
      </c>
      <c r="F29" s="464" t="s">
        <v>1224</v>
      </c>
      <c r="G29" s="464" t="s">
        <v>1224</v>
      </c>
      <c r="H29" s="469"/>
    </row>
    <row r="30" spans="1:8" ht="20.100000000000001" customHeight="1">
      <c r="A30" s="473" t="s">
        <v>3575</v>
      </c>
      <c r="B30" s="473" t="s">
        <v>1347</v>
      </c>
      <c r="C30" s="463" t="s">
        <v>3576</v>
      </c>
      <c r="D30" s="480"/>
      <c r="E30" s="464" t="s">
        <v>1224</v>
      </c>
      <c r="F30" s="464" t="s">
        <v>1109</v>
      </c>
      <c r="G30" s="464" t="s">
        <v>1109</v>
      </c>
      <c r="H30" s="469"/>
    </row>
    <row r="31" spans="1:8" ht="15" customHeight="1">
      <c r="A31" s="473"/>
      <c r="B31" s="248"/>
      <c r="C31" s="248"/>
      <c r="D31" s="157"/>
      <c r="E31" s="157"/>
      <c r="F31" s="157"/>
      <c r="G31" s="474"/>
      <c r="H31" s="162"/>
    </row>
    <row r="32" spans="1:8" ht="21" customHeight="1">
      <c r="A32" s="137" t="s">
        <v>54</v>
      </c>
      <c r="B32" s="3"/>
      <c r="C32" s="3"/>
      <c r="F32" s="136"/>
      <c r="G32" s="136"/>
    </row>
    <row r="36" ht="93" customHeight="1"/>
  </sheetData>
  <sheetProtection formatCells="0" formatColumns="0" formatRows="0" selectLockedCells="1" sort="0" autoFilter="0" selectUnlockedCells="1"/>
  <mergeCells count="14">
    <mergeCell ref="A12:D12"/>
    <mergeCell ref="E12:G12"/>
    <mergeCell ref="A7:F7"/>
    <mergeCell ref="A3:D3"/>
    <mergeCell ref="E3:F3"/>
    <mergeCell ref="A4:D4"/>
    <mergeCell ref="E4:F4"/>
    <mergeCell ref="A6:F6"/>
    <mergeCell ref="A8:B8"/>
    <mergeCell ref="D8:F8"/>
    <mergeCell ref="A9:F9"/>
    <mergeCell ref="A10:F10"/>
    <mergeCell ref="D11:F11"/>
    <mergeCell ref="A11:C11"/>
  </mergeCells>
  <pageMargins left="0.7" right="0.7" top="0.75" bottom="0.75" header="0.3" footer="0.3"/>
  <pageSetup paperSize="5"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HF r:id="rId3"/>
  <tableParts count="1">
    <tablePart r:id="rId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69389-596D-4509-9E1D-071643B4732C}">
  <sheetPr codeName="Sheet39">
    <tabColor theme="0" tint="-4.9989318521683403E-2"/>
    <outlinePr summaryBelow="0" summaryRight="0"/>
    <pageSetUpPr fitToPage="1"/>
  </sheetPr>
  <dimension ref="A1:G80"/>
  <sheetViews>
    <sheetView topLeftCell="C1" zoomScaleNormal="100" workbookViewId="0">
      <selection activeCell="G51" sqref="G51"/>
    </sheetView>
  </sheetViews>
  <sheetFormatPr defaultColWidth="8.5703125" defaultRowHeight="18" outlineLevelRow="1"/>
  <cols>
    <col min="1" max="1" width="17" style="676" customWidth="1"/>
    <col min="2" max="2" width="18.140625" style="400" hidden="1" customWidth="1"/>
    <col min="3" max="3" width="26.5703125" style="400" customWidth="1"/>
    <col min="4" max="4" width="36.7109375" style="400" customWidth="1"/>
    <col min="5" max="5" width="56.85546875" style="170" customWidth="1"/>
    <col min="6" max="6" width="58.7109375" style="170" customWidth="1"/>
    <col min="7" max="7" width="13.28515625" style="400" customWidth="1"/>
    <col min="8" max="16384" width="8.5703125" style="400"/>
  </cols>
  <sheetData>
    <row r="1" spans="1:7" ht="26.25" thickBot="1">
      <c r="A1" s="102" t="s">
        <v>3577</v>
      </c>
      <c r="B1" s="102"/>
      <c r="C1" s="102"/>
      <c r="D1" s="102"/>
      <c r="E1" s="102"/>
      <c r="F1" s="102"/>
    </row>
    <row r="2" spans="1:7" s="402" customFormat="1" ht="6.75" outlineLevel="1">
      <c r="A2" s="655"/>
      <c r="B2" s="106"/>
      <c r="C2" s="106"/>
      <c r="D2" s="106"/>
      <c r="E2" s="163"/>
      <c r="F2" s="163"/>
    </row>
    <row r="3" spans="1:7" s="3" customFormat="1" outlineLevel="1">
      <c r="A3" s="991" t="s">
        <v>67</v>
      </c>
      <c r="B3" s="991"/>
      <c r="C3" s="909" t="s">
        <v>3578</v>
      </c>
      <c r="D3" s="909"/>
      <c r="E3" s="909"/>
      <c r="F3" s="909"/>
    </row>
    <row r="4" spans="1:7" s="95" customFormat="1" ht="24.75" thickBot="1">
      <c r="A4" s="911" t="s">
        <v>3579</v>
      </c>
      <c r="B4" s="911"/>
      <c r="C4" s="911"/>
      <c r="D4" s="911"/>
      <c r="E4" s="380"/>
      <c r="F4" s="380"/>
      <c r="G4" s="380"/>
    </row>
    <row r="5" spans="1:7" s="412" customFormat="1" ht="16.5" outlineLevel="1">
      <c r="A5" s="656" t="s">
        <v>82</v>
      </c>
      <c r="B5" s="657" t="s">
        <v>76</v>
      </c>
      <c r="C5" s="657" t="s">
        <v>78</v>
      </c>
      <c r="D5" s="657" t="s">
        <v>3580</v>
      </c>
      <c r="E5" s="657" t="s">
        <v>1238</v>
      </c>
      <c r="F5" s="657" t="s">
        <v>1178</v>
      </c>
      <c r="G5" s="658" t="s">
        <v>3</v>
      </c>
    </row>
    <row r="6" spans="1:7" ht="102" hidden="1" outlineLevel="1">
      <c r="A6" s="659">
        <v>44637</v>
      </c>
      <c r="B6" s="660" t="s">
        <v>3581</v>
      </c>
      <c r="C6" s="679" t="s">
        <v>250</v>
      </c>
      <c r="D6" s="661" t="s">
        <v>3582</v>
      </c>
      <c r="E6" s="662" t="s">
        <v>3583</v>
      </c>
      <c r="F6" s="662" t="s">
        <v>3584</v>
      </c>
      <c r="G6" s="663" t="s">
        <v>3585</v>
      </c>
    </row>
    <row r="7" spans="1:7" ht="102" hidden="1" outlineLevel="1">
      <c r="A7" s="659">
        <v>44637</v>
      </c>
      <c r="B7" s="660" t="s">
        <v>3581</v>
      </c>
      <c r="C7" s="679" t="s">
        <v>250</v>
      </c>
      <c r="D7" s="661" t="s">
        <v>3586</v>
      </c>
      <c r="E7" s="662" t="s">
        <v>3587</v>
      </c>
      <c r="F7" s="662" t="s">
        <v>3584</v>
      </c>
      <c r="G7" s="663" t="s">
        <v>3585</v>
      </c>
    </row>
    <row r="8" spans="1:7" ht="89.25" hidden="1" outlineLevel="1">
      <c r="A8" s="659">
        <v>44637</v>
      </c>
      <c r="B8" s="660" t="s">
        <v>3581</v>
      </c>
      <c r="C8" s="679" t="s">
        <v>250</v>
      </c>
      <c r="D8" s="661" t="s">
        <v>3586</v>
      </c>
      <c r="E8" s="662" t="s">
        <v>3588</v>
      </c>
      <c r="F8" s="662" t="s">
        <v>3589</v>
      </c>
      <c r="G8" s="663" t="s">
        <v>3585</v>
      </c>
    </row>
    <row r="9" spans="1:7" ht="51" hidden="1" outlineLevel="1">
      <c r="A9" s="659">
        <v>44637</v>
      </c>
      <c r="B9" s="660" t="s">
        <v>3581</v>
      </c>
      <c r="C9" s="679" t="s">
        <v>250</v>
      </c>
      <c r="D9" s="661" t="s">
        <v>12</v>
      </c>
      <c r="E9" s="662" t="s">
        <v>3590</v>
      </c>
      <c r="F9" s="664" t="s">
        <v>3591</v>
      </c>
      <c r="G9" s="663" t="s">
        <v>3592</v>
      </c>
    </row>
    <row r="10" spans="1:7" ht="75" hidden="1" outlineLevel="1">
      <c r="A10" s="659">
        <v>44637</v>
      </c>
      <c r="B10" s="660" t="s">
        <v>3581</v>
      </c>
      <c r="C10" s="679" t="s">
        <v>250</v>
      </c>
      <c r="D10" s="661" t="s">
        <v>12</v>
      </c>
      <c r="E10" s="662" t="s">
        <v>3593</v>
      </c>
      <c r="F10" s="681" t="s">
        <v>3594</v>
      </c>
      <c r="G10" s="663" t="s">
        <v>3585</v>
      </c>
    </row>
    <row r="11" spans="1:7" ht="63.75" hidden="1" outlineLevel="1">
      <c r="A11" s="659">
        <v>44637</v>
      </c>
      <c r="B11" s="660" t="s">
        <v>3581</v>
      </c>
      <c r="C11" s="679" t="s">
        <v>250</v>
      </c>
      <c r="D11" s="661" t="s">
        <v>20</v>
      </c>
      <c r="E11" s="662" t="s">
        <v>3595</v>
      </c>
      <c r="F11" s="665" t="s">
        <v>3596</v>
      </c>
      <c r="G11" s="663" t="s">
        <v>3585</v>
      </c>
    </row>
    <row r="12" spans="1:7" ht="63.75" hidden="1" outlineLevel="1">
      <c r="A12" s="659">
        <v>44637</v>
      </c>
      <c r="B12" s="660" t="s">
        <v>3581</v>
      </c>
      <c r="C12" s="679" t="s">
        <v>250</v>
      </c>
      <c r="D12" s="661" t="s">
        <v>21</v>
      </c>
      <c r="E12" s="662" t="s">
        <v>3597</v>
      </c>
      <c r="F12" s="665" t="s">
        <v>3598</v>
      </c>
      <c r="G12" s="663" t="s">
        <v>3585</v>
      </c>
    </row>
    <row r="13" spans="1:7" ht="63.75" hidden="1" outlineLevel="1">
      <c r="A13" s="659">
        <v>44637</v>
      </c>
      <c r="B13" s="660" t="s">
        <v>3581</v>
      </c>
      <c r="C13" s="679" t="s">
        <v>250</v>
      </c>
      <c r="D13" s="661" t="s">
        <v>1406</v>
      </c>
      <c r="E13" s="662" t="s">
        <v>3599</v>
      </c>
      <c r="F13" s="665" t="s">
        <v>3600</v>
      </c>
      <c r="G13" s="663" t="s">
        <v>3585</v>
      </c>
    </row>
    <row r="14" spans="1:7" ht="25.5" hidden="1" outlineLevel="1">
      <c r="A14" s="659">
        <v>44637</v>
      </c>
      <c r="B14" s="652" t="s">
        <v>3581</v>
      </c>
      <c r="C14" s="679" t="s">
        <v>250</v>
      </c>
      <c r="D14" s="661" t="s">
        <v>30</v>
      </c>
      <c r="E14" s="662" t="s">
        <v>3601</v>
      </c>
      <c r="F14" s="662" t="s">
        <v>3602</v>
      </c>
      <c r="G14" s="663" t="s">
        <v>3603</v>
      </c>
    </row>
    <row r="15" spans="1:7" hidden="1" outlineLevel="1">
      <c r="A15" s="659">
        <v>44637</v>
      </c>
      <c r="B15" s="660" t="s">
        <v>3581</v>
      </c>
      <c r="C15" s="679" t="s">
        <v>250</v>
      </c>
      <c r="D15" s="661" t="s">
        <v>47</v>
      </c>
      <c r="E15" s="662" t="s">
        <v>3604</v>
      </c>
      <c r="F15" s="662" t="s">
        <v>3605</v>
      </c>
      <c r="G15" s="663" t="s">
        <v>3603</v>
      </c>
    </row>
    <row r="16" spans="1:7" s="3" customFormat="1" ht="51" hidden="1">
      <c r="A16" s="659">
        <v>44637</v>
      </c>
      <c r="B16" s="660" t="s">
        <v>3581</v>
      </c>
      <c r="C16" s="679" t="s">
        <v>250</v>
      </c>
      <c r="D16" s="661" t="s">
        <v>47</v>
      </c>
      <c r="E16" s="662" t="s">
        <v>3606</v>
      </c>
      <c r="F16" s="662" t="s">
        <v>3607</v>
      </c>
      <c r="G16" s="663" t="s">
        <v>3585</v>
      </c>
    </row>
    <row r="17" spans="1:7" s="3" customFormat="1" ht="25.5" hidden="1">
      <c r="A17" s="659">
        <v>44637</v>
      </c>
      <c r="B17" s="660" t="s">
        <v>3581</v>
      </c>
      <c r="C17" s="679" t="s">
        <v>250</v>
      </c>
      <c r="D17" s="661" t="s">
        <v>47</v>
      </c>
      <c r="E17" s="662" t="s">
        <v>3608</v>
      </c>
      <c r="F17" s="665" t="s">
        <v>3609</v>
      </c>
      <c r="G17" s="663" t="s">
        <v>3603</v>
      </c>
    </row>
    <row r="18" spans="1:7" s="3" customFormat="1" ht="63.75" hidden="1">
      <c r="A18" s="659">
        <v>44637</v>
      </c>
      <c r="B18" s="660" t="s">
        <v>3581</v>
      </c>
      <c r="C18" s="679" t="s">
        <v>250</v>
      </c>
      <c r="D18" s="661" t="s">
        <v>47</v>
      </c>
      <c r="E18" s="662" t="s">
        <v>3610</v>
      </c>
      <c r="F18" s="665" t="s">
        <v>3596</v>
      </c>
      <c r="G18" s="663" t="s">
        <v>3585</v>
      </c>
    </row>
    <row r="19" spans="1:7" s="3" customFormat="1" ht="51" hidden="1">
      <c r="A19" s="659">
        <v>44643</v>
      </c>
      <c r="B19" s="652" t="s">
        <v>3581</v>
      </c>
      <c r="C19" s="679" t="s">
        <v>250</v>
      </c>
      <c r="D19" s="661" t="s">
        <v>3582</v>
      </c>
      <c r="E19" s="662" t="s">
        <v>3611</v>
      </c>
      <c r="F19" s="665" t="s">
        <v>3612</v>
      </c>
      <c r="G19" s="663" t="s">
        <v>3585</v>
      </c>
    </row>
    <row r="20" spans="1:7" s="3" customFormat="1" ht="38.25" hidden="1">
      <c r="A20" s="659">
        <v>44643</v>
      </c>
      <c r="B20" s="652" t="s">
        <v>3581</v>
      </c>
      <c r="C20" s="679" t="s">
        <v>250</v>
      </c>
      <c r="D20" s="661" t="s">
        <v>34</v>
      </c>
      <c r="E20" s="662" t="s">
        <v>3613</v>
      </c>
      <c r="F20" s="662" t="s">
        <v>3614</v>
      </c>
      <c r="G20" s="663" t="s">
        <v>3603</v>
      </c>
    </row>
    <row r="21" spans="1:7" s="3" customFormat="1" ht="140.25" hidden="1">
      <c r="A21" s="659">
        <v>44643</v>
      </c>
      <c r="B21" s="652" t="s">
        <v>3581</v>
      </c>
      <c r="C21" s="679" t="s">
        <v>250</v>
      </c>
      <c r="D21" s="661" t="s">
        <v>34</v>
      </c>
      <c r="E21" s="662" t="s">
        <v>3615</v>
      </c>
      <c r="F21" s="662" t="s">
        <v>3616</v>
      </c>
      <c r="G21" s="663" t="s">
        <v>3585</v>
      </c>
    </row>
    <row r="22" spans="1:7" s="3" customFormat="1" ht="25.5" hidden="1">
      <c r="A22" s="659">
        <v>44643</v>
      </c>
      <c r="B22" s="652" t="s">
        <v>3581</v>
      </c>
      <c r="C22" s="679" t="s">
        <v>250</v>
      </c>
      <c r="D22" s="661" t="s">
        <v>34</v>
      </c>
      <c r="E22" s="662" t="s">
        <v>3617</v>
      </c>
      <c r="F22" s="662" t="s">
        <v>3618</v>
      </c>
      <c r="G22" s="663" t="s">
        <v>3603</v>
      </c>
    </row>
    <row r="23" spans="1:7" s="3" customFormat="1" ht="25.5" hidden="1">
      <c r="A23" s="659">
        <v>44643</v>
      </c>
      <c r="B23" s="652" t="s">
        <v>3581</v>
      </c>
      <c r="C23" s="679" t="s">
        <v>250</v>
      </c>
      <c r="D23" s="661" t="s">
        <v>34</v>
      </c>
      <c r="E23" s="662" t="s">
        <v>3619</v>
      </c>
      <c r="F23" s="662" t="s">
        <v>3620</v>
      </c>
      <c r="G23" s="663" t="s">
        <v>3603</v>
      </c>
    </row>
    <row r="24" spans="1:7" s="3" customFormat="1" ht="25.5" hidden="1">
      <c r="A24" s="659">
        <v>44643</v>
      </c>
      <c r="B24" s="652" t="s">
        <v>3581</v>
      </c>
      <c r="C24" s="679" t="s">
        <v>250</v>
      </c>
      <c r="D24" s="661" t="s">
        <v>34</v>
      </c>
      <c r="E24" s="662" t="s">
        <v>3621</v>
      </c>
      <c r="F24" s="662" t="s">
        <v>3622</v>
      </c>
      <c r="G24" s="663" t="s">
        <v>3603</v>
      </c>
    </row>
    <row r="25" spans="1:7" s="3" customFormat="1" ht="38.25" hidden="1">
      <c r="A25" s="659">
        <v>44643</v>
      </c>
      <c r="B25" s="652" t="s">
        <v>3581</v>
      </c>
      <c r="C25" s="679" t="s">
        <v>250</v>
      </c>
      <c r="D25" s="661" t="s">
        <v>34</v>
      </c>
      <c r="E25" s="662" t="s">
        <v>3623</v>
      </c>
      <c r="F25" s="662" t="s">
        <v>3624</v>
      </c>
      <c r="G25" s="663" t="s">
        <v>3603</v>
      </c>
    </row>
    <row r="26" spans="1:7" s="3" customFormat="1" ht="25.5" hidden="1">
      <c r="A26" s="659">
        <v>44643</v>
      </c>
      <c r="B26" s="652" t="s">
        <v>3581</v>
      </c>
      <c r="C26" s="679" t="s">
        <v>250</v>
      </c>
      <c r="D26" s="661" t="s">
        <v>34</v>
      </c>
      <c r="E26" s="662" t="s">
        <v>3625</v>
      </c>
      <c r="F26" s="662" t="s">
        <v>3626</v>
      </c>
      <c r="G26" s="663" t="s">
        <v>3603</v>
      </c>
    </row>
    <row r="27" spans="1:7" s="3" customFormat="1" ht="38.25" hidden="1">
      <c r="A27" s="659">
        <v>44643</v>
      </c>
      <c r="B27" s="652" t="s">
        <v>3581</v>
      </c>
      <c r="C27" s="679" t="s">
        <v>250</v>
      </c>
      <c r="D27" s="661" t="s">
        <v>34</v>
      </c>
      <c r="E27" s="662" t="s">
        <v>3627</v>
      </c>
      <c r="F27" s="662" t="s">
        <v>3628</v>
      </c>
      <c r="G27" s="663" t="s">
        <v>3603</v>
      </c>
    </row>
    <row r="28" spans="1:7" ht="89.25" hidden="1">
      <c r="A28" s="659">
        <v>44638</v>
      </c>
      <c r="B28" s="652" t="s">
        <v>3629</v>
      </c>
      <c r="C28" s="679" t="s">
        <v>3630</v>
      </c>
      <c r="D28" s="661" t="s">
        <v>1036</v>
      </c>
      <c r="E28" s="662" t="s">
        <v>3631</v>
      </c>
      <c r="F28" s="662" t="s">
        <v>3632</v>
      </c>
      <c r="G28" s="663" t="s">
        <v>3603</v>
      </c>
    </row>
    <row r="29" spans="1:7" ht="76.5" hidden="1">
      <c r="A29" s="659">
        <v>44638</v>
      </c>
      <c r="B29" s="652" t="s">
        <v>3629</v>
      </c>
      <c r="C29" s="679" t="s">
        <v>3630</v>
      </c>
      <c r="D29" s="661" t="s">
        <v>1036</v>
      </c>
      <c r="E29" s="662" t="s">
        <v>3633</v>
      </c>
      <c r="F29" s="662" t="s">
        <v>3634</v>
      </c>
      <c r="G29" s="663" t="s">
        <v>3603</v>
      </c>
    </row>
    <row r="30" spans="1:7" ht="76.5" hidden="1">
      <c r="A30" s="659">
        <v>44638</v>
      </c>
      <c r="B30" s="652" t="s">
        <v>3629</v>
      </c>
      <c r="C30" s="679" t="s">
        <v>3630</v>
      </c>
      <c r="D30" s="661" t="s">
        <v>1036</v>
      </c>
      <c r="E30" s="662" t="s">
        <v>3635</v>
      </c>
      <c r="F30" s="662" t="s">
        <v>3636</v>
      </c>
      <c r="G30" s="663" t="s">
        <v>3603</v>
      </c>
    </row>
    <row r="31" spans="1:7" ht="140.25" hidden="1">
      <c r="A31" s="659">
        <v>44638</v>
      </c>
      <c r="B31" s="652" t="s">
        <v>3629</v>
      </c>
      <c r="C31" s="679" t="s">
        <v>3630</v>
      </c>
      <c r="D31" s="661" t="s">
        <v>1036</v>
      </c>
      <c r="E31" s="662" t="s">
        <v>3637</v>
      </c>
      <c r="F31" s="662" t="s">
        <v>3638</v>
      </c>
      <c r="G31" s="663" t="s">
        <v>3603</v>
      </c>
    </row>
    <row r="32" spans="1:7" ht="38.25" hidden="1">
      <c r="A32" s="659">
        <v>44638</v>
      </c>
      <c r="B32" s="652" t="s">
        <v>3629</v>
      </c>
      <c r="C32" s="679" t="s">
        <v>3630</v>
      </c>
      <c r="D32" s="661" t="s">
        <v>1036</v>
      </c>
      <c r="E32" s="662" t="s">
        <v>3639</v>
      </c>
      <c r="F32" s="662" t="s">
        <v>3640</v>
      </c>
      <c r="G32" s="663" t="s">
        <v>3603</v>
      </c>
    </row>
    <row r="33" spans="1:7" ht="25.5" hidden="1">
      <c r="A33" s="659">
        <v>44638</v>
      </c>
      <c r="B33" s="652" t="s">
        <v>3629</v>
      </c>
      <c r="C33" s="679" t="s">
        <v>3630</v>
      </c>
      <c r="D33" s="661" t="s">
        <v>3641</v>
      </c>
      <c r="E33" s="662" t="s">
        <v>3642</v>
      </c>
      <c r="F33" s="662" t="s">
        <v>3643</v>
      </c>
      <c r="G33" s="663" t="s">
        <v>3603</v>
      </c>
    </row>
    <row r="34" spans="1:7" ht="191.25" hidden="1">
      <c r="A34" s="659">
        <v>44638</v>
      </c>
      <c r="B34" s="652" t="s">
        <v>3629</v>
      </c>
      <c r="C34" s="679" t="s">
        <v>3630</v>
      </c>
      <c r="D34" s="661" t="s">
        <v>11</v>
      </c>
      <c r="E34" s="662" t="s">
        <v>3644</v>
      </c>
      <c r="F34" s="662" t="s">
        <v>3645</v>
      </c>
      <c r="G34" s="663" t="s">
        <v>3603</v>
      </c>
    </row>
    <row r="35" spans="1:7" ht="38.25" hidden="1">
      <c r="A35" s="659">
        <v>44638</v>
      </c>
      <c r="B35" s="652" t="s">
        <v>3629</v>
      </c>
      <c r="C35" s="679" t="s">
        <v>3630</v>
      </c>
      <c r="D35" s="661" t="s">
        <v>13</v>
      </c>
      <c r="E35" s="662" t="s">
        <v>3646</v>
      </c>
      <c r="F35" s="662" t="s">
        <v>3647</v>
      </c>
      <c r="G35" s="663" t="s">
        <v>3585</v>
      </c>
    </row>
    <row r="36" spans="1:7" ht="178.5" hidden="1">
      <c r="A36" s="659">
        <v>44648</v>
      </c>
      <c r="B36" s="652" t="s">
        <v>3629</v>
      </c>
      <c r="C36" s="679" t="s">
        <v>3630</v>
      </c>
      <c r="D36" s="661" t="s">
        <v>3648</v>
      </c>
      <c r="E36" s="662" t="s">
        <v>3649</v>
      </c>
      <c r="F36" s="662" t="s">
        <v>3650</v>
      </c>
      <c r="G36" s="663" t="s">
        <v>3603</v>
      </c>
    </row>
    <row r="37" spans="1:7" ht="51" hidden="1">
      <c r="A37" s="659">
        <v>44648</v>
      </c>
      <c r="B37" s="652" t="s">
        <v>3629</v>
      </c>
      <c r="C37" s="679" t="s">
        <v>3630</v>
      </c>
      <c r="D37" s="661" t="s">
        <v>3651</v>
      </c>
      <c r="E37" s="662" t="s">
        <v>3652</v>
      </c>
      <c r="F37" s="662" t="s">
        <v>3653</v>
      </c>
      <c r="G37" s="663" t="s">
        <v>3603</v>
      </c>
    </row>
    <row r="38" spans="1:7" ht="140.25" hidden="1">
      <c r="A38" s="659">
        <v>44648</v>
      </c>
      <c r="B38" s="652" t="s">
        <v>3629</v>
      </c>
      <c r="C38" s="679" t="s">
        <v>3630</v>
      </c>
      <c r="D38" s="661" t="s">
        <v>3651</v>
      </c>
      <c r="E38" s="662" t="s">
        <v>3654</v>
      </c>
      <c r="F38" s="662" t="s">
        <v>3655</v>
      </c>
      <c r="G38" s="663" t="s">
        <v>3603</v>
      </c>
    </row>
    <row r="39" spans="1:7" ht="89.25" hidden="1">
      <c r="A39" s="659">
        <v>44648</v>
      </c>
      <c r="B39" s="652" t="s">
        <v>3629</v>
      </c>
      <c r="C39" s="679" t="s">
        <v>3630</v>
      </c>
      <c r="D39" s="661" t="s">
        <v>3656</v>
      </c>
      <c r="E39" s="662" t="s">
        <v>3657</v>
      </c>
      <c r="F39" s="662" t="s">
        <v>3658</v>
      </c>
      <c r="G39" s="663" t="s">
        <v>3603</v>
      </c>
    </row>
    <row r="40" spans="1:7" ht="38.25" hidden="1">
      <c r="A40" s="659">
        <v>44648</v>
      </c>
      <c r="B40" s="652" t="s">
        <v>3629</v>
      </c>
      <c r="C40" s="679" t="s">
        <v>3630</v>
      </c>
      <c r="D40" s="661" t="s">
        <v>34</v>
      </c>
      <c r="E40" s="662" t="s">
        <v>3659</v>
      </c>
      <c r="F40" s="662" t="s">
        <v>3660</v>
      </c>
      <c r="G40" s="663" t="s">
        <v>3603</v>
      </c>
    </row>
    <row r="41" spans="1:7" ht="76.5" hidden="1">
      <c r="A41" s="659">
        <v>44648</v>
      </c>
      <c r="B41" s="652" t="s">
        <v>3629</v>
      </c>
      <c r="C41" s="679" t="s">
        <v>3630</v>
      </c>
      <c r="D41" s="661" t="s">
        <v>3661</v>
      </c>
      <c r="E41" s="662" t="s">
        <v>3662</v>
      </c>
      <c r="F41" s="662" t="s">
        <v>3663</v>
      </c>
      <c r="G41" s="663" t="s">
        <v>3603</v>
      </c>
    </row>
    <row r="42" spans="1:7" ht="208.5" hidden="1" customHeight="1">
      <c r="A42" s="666">
        <v>44648</v>
      </c>
      <c r="B42" s="653" t="s">
        <v>3629</v>
      </c>
      <c r="C42" s="679" t="s">
        <v>3630</v>
      </c>
      <c r="D42" s="667" t="s">
        <v>27</v>
      </c>
      <c r="E42" s="668" t="s">
        <v>3664</v>
      </c>
      <c r="F42" s="668" t="s">
        <v>3665</v>
      </c>
      <c r="G42" s="663" t="s">
        <v>3603</v>
      </c>
    </row>
    <row r="43" spans="1:7" ht="76.5" hidden="1">
      <c r="A43" s="659">
        <v>44650</v>
      </c>
      <c r="B43" s="652" t="s">
        <v>3629</v>
      </c>
      <c r="C43" s="679" t="s">
        <v>3630</v>
      </c>
      <c r="D43" s="661" t="s">
        <v>3666</v>
      </c>
      <c r="E43" s="662" t="s">
        <v>3667</v>
      </c>
      <c r="F43" s="662" t="s">
        <v>3668</v>
      </c>
      <c r="G43" s="663" t="s">
        <v>3603</v>
      </c>
    </row>
    <row r="44" spans="1:7" ht="38.25" hidden="1">
      <c r="A44" s="659">
        <v>44650</v>
      </c>
      <c r="B44" s="652" t="s">
        <v>3629</v>
      </c>
      <c r="C44" s="679" t="s">
        <v>3630</v>
      </c>
      <c r="D44" s="661" t="s">
        <v>3669</v>
      </c>
      <c r="E44" s="662" t="s">
        <v>3670</v>
      </c>
      <c r="F44" s="662" t="s">
        <v>3671</v>
      </c>
      <c r="G44" s="663" t="s">
        <v>3603</v>
      </c>
    </row>
    <row r="45" spans="1:7" hidden="1">
      <c r="A45" s="659">
        <v>44650</v>
      </c>
      <c r="B45" s="652" t="s">
        <v>3629</v>
      </c>
      <c r="C45" s="679" t="s">
        <v>3630</v>
      </c>
      <c r="D45" s="661" t="s">
        <v>34</v>
      </c>
      <c r="E45" s="662" t="s">
        <v>3672</v>
      </c>
      <c r="F45" s="662" t="s">
        <v>3673</v>
      </c>
      <c r="G45" s="663" t="s">
        <v>3603</v>
      </c>
    </row>
    <row r="46" spans="1:7" ht="38.25" hidden="1">
      <c r="A46" s="659">
        <v>44650</v>
      </c>
      <c r="B46" s="652" t="s">
        <v>3629</v>
      </c>
      <c r="C46" s="679" t="s">
        <v>3630</v>
      </c>
      <c r="D46" s="661" t="s">
        <v>34</v>
      </c>
      <c r="E46" s="662" t="s">
        <v>3674</v>
      </c>
      <c r="F46" s="662" t="s">
        <v>3675</v>
      </c>
      <c r="G46" s="663" t="s">
        <v>3603</v>
      </c>
    </row>
    <row r="47" spans="1:7" ht="51" hidden="1">
      <c r="A47" s="659">
        <v>44650</v>
      </c>
      <c r="B47" s="652" t="s">
        <v>3629</v>
      </c>
      <c r="C47" s="679" t="s">
        <v>3630</v>
      </c>
      <c r="D47" s="661" t="s">
        <v>3676</v>
      </c>
      <c r="E47" s="662" t="s">
        <v>3677</v>
      </c>
      <c r="F47" s="662" t="s">
        <v>3678</v>
      </c>
      <c r="G47" s="663" t="s">
        <v>3603</v>
      </c>
    </row>
    <row r="48" spans="1:7" ht="33" hidden="1">
      <c r="A48" s="666">
        <v>44650</v>
      </c>
      <c r="B48" s="653" t="s">
        <v>3629</v>
      </c>
      <c r="C48" s="679" t="s">
        <v>3630</v>
      </c>
      <c r="D48" s="667" t="s">
        <v>3679</v>
      </c>
      <c r="E48" s="668" t="s">
        <v>3680</v>
      </c>
      <c r="F48" s="668" t="s">
        <v>3681</v>
      </c>
      <c r="G48" s="663" t="s">
        <v>3603</v>
      </c>
    </row>
    <row r="49" spans="1:7" ht="38.25">
      <c r="A49" s="666">
        <v>44657</v>
      </c>
      <c r="B49" s="653"/>
      <c r="C49" s="679" t="s">
        <v>250</v>
      </c>
      <c r="D49" s="667" t="s">
        <v>47</v>
      </c>
      <c r="E49" s="668" t="s">
        <v>3682</v>
      </c>
      <c r="F49" s="668" t="s">
        <v>3683</v>
      </c>
      <c r="G49" s="663" t="s">
        <v>3585</v>
      </c>
    </row>
    <row r="50" spans="1:7" ht="38.25">
      <c r="A50" s="666">
        <v>44657</v>
      </c>
      <c r="B50" s="653"/>
      <c r="C50" s="679" t="s">
        <v>250</v>
      </c>
      <c r="D50" s="667" t="s">
        <v>34</v>
      </c>
      <c r="E50" s="668" t="s">
        <v>3684</v>
      </c>
      <c r="F50" s="669" t="s">
        <v>3685</v>
      </c>
      <c r="G50" s="663" t="s">
        <v>3603</v>
      </c>
    </row>
    <row r="51" spans="1:7" ht="51">
      <c r="A51" s="666">
        <v>44657</v>
      </c>
      <c r="B51" s="653"/>
      <c r="C51" s="679" t="s">
        <v>250</v>
      </c>
      <c r="D51" s="667" t="s">
        <v>34</v>
      </c>
      <c r="E51" s="668" t="s">
        <v>3686</v>
      </c>
      <c r="F51" s="668" t="s">
        <v>3687</v>
      </c>
      <c r="G51" s="663" t="s">
        <v>3585</v>
      </c>
    </row>
    <row r="52" spans="1:7" hidden="1">
      <c r="A52" s="666"/>
      <c r="B52" s="653"/>
      <c r="C52" s="679"/>
      <c r="D52" s="667"/>
      <c r="E52" s="668"/>
      <c r="F52" s="668"/>
      <c r="G52" s="682"/>
    </row>
    <row r="53" spans="1:7" ht="89.25" hidden="1">
      <c r="A53" s="659">
        <v>44659</v>
      </c>
      <c r="B53" s="652" t="s">
        <v>3629</v>
      </c>
      <c r="C53" s="679" t="s">
        <v>3630</v>
      </c>
      <c r="D53" s="661" t="s">
        <v>3651</v>
      </c>
      <c r="E53" s="662" t="s">
        <v>3688</v>
      </c>
      <c r="F53" s="662" t="s">
        <v>3689</v>
      </c>
      <c r="G53" s="663" t="s">
        <v>3603</v>
      </c>
    </row>
    <row r="54" spans="1:7" ht="89.25" hidden="1">
      <c r="A54" s="659">
        <v>44659</v>
      </c>
      <c r="B54" s="652" t="s">
        <v>3629</v>
      </c>
      <c r="C54" s="679" t="s">
        <v>3630</v>
      </c>
      <c r="D54" s="661" t="s">
        <v>3651</v>
      </c>
      <c r="E54" s="662" t="s">
        <v>3690</v>
      </c>
      <c r="F54" s="662" t="s">
        <v>3691</v>
      </c>
      <c r="G54" s="663" t="s">
        <v>3603</v>
      </c>
    </row>
    <row r="55" spans="1:7" ht="153" hidden="1">
      <c r="A55" s="659">
        <v>44659</v>
      </c>
      <c r="B55" s="652" t="s">
        <v>3629</v>
      </c>
      <c r="C55" s="679" t="s">
        <v>3630</v>
      </c>
      <c r="D55" s="661" t="s">
        <v>3661</v>
      </c>
      <c r="E55" s="662" t="s">
        <v>3692</v>
      </c>
      <c r="F55" s="662" t="s">
        <v>3693</v>
      </c>
      <c r="G55" s="663" t="s">
        <v>3603</v>
      </c>
    </row>
    <row r="56" spans="1:7" ht="25.5" hidden="1">
      <c r="A56" s="659">
        <v>44659</v>
      </c>
      <c r="B56" s="653" t="s">
        <v>3629</v>
      </c>
      <c r="C56" s="679" t="s">
        <v>3630</v>
      </c>
      <c r="D56" s="667" t="s">
        <v>1821</v>
      </c>
      <c r="E56" s="668" t="s">
        <v>3694</v>
      </c>
      <c r="F56" s="668" t="s">
        <v>3695</v>
      </c>
      <c r="G56" s="663" t="s">
        <v>3603</v>
      </c>
    </row>
    <row r="57" spans="1:7" ht="25.5" hidden="1">
      <c r="A57" s="659">
        <v>44659</v>
      </c>
      <c r="B57" s="652" t="s">
        <v>3629</v>
      </c>
      <c r="C57" s="679" t="s">
        <v>3630</v>
      </c>
      <c r="D57" s="661" t="s">
        <v>34</v>
      </c>
      <c r="E57" s="662" t="s">
        <v>3696</v>
      </c>
      <c r="F57" s="662" t="s">
        <v>3697</v>
      </c>
      <c r="G57" s="663" t="s">
        <v>3603</v>
      </c>
    </row>
    <row r="58" spans="1:7" ht="76.5" hidden="1">
      <c r="A58" s="659">
        <v>44659</v>
      </c>
      <c r="B58" s="652" t="s">
        <v>3629</v>
      </c>
      <c r="C58" s="679" t="s">
        <v>3630</v>
      </c>
      <c r="D58" s="661" t="s">
        <v>3641</v>
      </c>
      <c r="E58" s="662" t="s">
        <v>3698</v>
      </c>
      <c r="F58" s="662" t="s">
        <v>3699</v>
      </c>
      <c r="G58" s="663" t="s">
        <v>3603</v>
      </c>
    </row>
    <row r="59" spans="1:7" ht="25.5" hidden="1">
      <c r="A59" s="666">
        <v>44659</v>
      </c>
      <c r="B59" s="653" t="s">
        <v>3629</v>
      </c>
      <c r="C59" s="679" t="s">
        <v>3630</v>
      </c>
      <c r="D59" s="667"/>
      <c r="E59" s="668" t="s">
        <v>3700</v>
      </c>
      <c r="F59" s="668" t="s">
        <v>3701</v>
      </c>
      <c r="G59" s="663" t="s">
        <v>3603</v>
      </c>
    </row>
    <row r="60" spans="1:7" ht="38.25">
      <c r="A60" s="666">
        <v>44662</v>
      </c>
      <c r="B60" s="653"/>
      <c r="C60" s="679" t="s">
        <v>250</v>
      </c>
      <c r="D60" s="667" t="s">
        <v>34</v>
      </c>
      <c r="E60" s="668" t="s">
        <v>3702</v>
      </c>
      <c r="F60" s="668"/>
      <c r="G60" s="682" t="s">
        <v>3703</v>
      </c>
    </row>
    <row r="61" spans="1:7" ht="56.25" customHeight="1">
      <c r="A61" s="659">
        <v>44678</v>
      </c>
      <c r="B61" s="700"/>
      <c r="C61" s="679" t="s">
        <v>250</v>
      </c>
      <c r="D61" s="661" t="s">
        <v>3586</v>
      </c>
      <c r="E61" s="662" t="s">
        <v>3704</v>
      </c>
      <c r="F61" s="662"/>
      <c r="G61" s="663" t="s">
        <v>3703</v>
      </c>
    </row>
    <row r="62" spans="1:7" ht="25.5">
      <c r="A62" s="666">
        <v>44679</v>
      </c>
      <c r="C62" s="679" t="s">
        <v>250</v>
      </c>
      <c r="D62" s="667" t="s">
        <v>3586</v>
      </c>
      <c r="E62" s="668" t="s">
        <v>3705</v>
      </c>
      <c r="F62" s="670"/>
      <c r="G62" s="663" t="s">
        <v>3703</v>
      </c>
    </row>
    <row r="63" spans="1:7" ht="91.5" customHeight="1">
      <c r="A63" s="659">
        <v>44680</v>
      </c>
      <c r="B63" s="701" t="s">
        <v>3581</v>
      </c>
      <c r="C63" s="679" t="s">
        <v>250</v>
      </c>
      <c r="D63" s="661" t="s">
        <v>3706</v>
      </c>
      <c r="E63" s="685" t="s">
        <v>3707</v>
      </c>
      <c r="F63" s="662"/>
      <c r="G63" s="683" t="s">
        <v>3703</v>
      </c>
    </row>
    <row r="64" spans="1:7" ht="135" customHeight="1">
      <c r="A64" s="677">
        <v>44680</v>
      </c>
      <c r="B64" s="678" t="s">
        <v>3581</v>
      </c>
      <c r="C64" s="679" t="s">
        <v>250</v>
      </c>
      <c r="D64" s="679" t="s">
        <v>3706</v>
      </c>
      <c r="E64" s="654" t="s">
        <v>3708</v>
      </c>
      <c r="F64" s="680"/>
      <c r="G64" s="683" t="s">
        <v>3703</v>
      </c>
    </row>
    <row r="65" spans="1:7" ht="76.5">
      <c r="A65" s="659">
        <v>44680</v>
      </c>
      <c r="B65" s="701" t="s">
        <v>3581</v>
      </c>
      <c r="C65" s="679" t="s">
        <v>250</v>
      </c>
      <c r="D65" s="661" t="s">
        <v>3706</v>
      </c>
      <c r="E65" s="685" t="s">
        <v>3709</v>
      </c>
      <c r="F65" s="671"/>
      <c r="G65" s="683" t="s">
        <v>3703</v>
      </c>
    </row>
    <row r="66" spans="1:7" ht="41.25" customHeight="1">
      <c r="A66" s="677">
        <v>44680</v>
      </c>
      <c r="B66" s="678" t="s">
        <v>3710</v>
      </c>
      <c r="C66" s="679" t="s">
        <v>250</v>
      </c>
      <c r="D66" s="679" t="s">
        <v>3706</v>
      </c>
      <c r="E66" s="654" t="s">
        <v>3711</v>
      </c>
      <c r="F66" s="680"/>
      <c r="G66" s="683" t="s">
        <v>3703</v>
      </c>
    </row>
    <row r="67" spans="1:7" ht="25.5">
      <c r="A67" s="659">
        <v>44680</v>
      </c>
      <c r="B67" s="660" t="s">
        <v>3710</v>
      </c>
      <c r="C67" s="679" t="s">
        <v>250</v>
      </c>
      <c r="D67" s="661" t="s">
        <v>3706</v>
      </c>
      <c r="E67" s="685" t="s">
        <v>3712</v>
      </c>
      <c r="F67" s="671"/>
      <c r="G67" s="683" t="s">
        <v>3703</v>
      </c>
    </row>
    <row r="68" spans="1:7">
      <c r="A68" s="677">
        <v>44680</v>
      </c>
      <c r="B68" s="678" t="s">
        <v>3710</v>
      </c>
      <c r="C68" s="679" t="s">
        <v>250</v>
      </c>
      <c r="D68" s="679" t="s">
        <v>3706</v>
      </c>
      <c r="E68" s="654" t="s">
        <v>3713</v>
      </c>
      <c r="F68" s="680"/>
      <c r="G68" s="683" t="s">
        <v>3703</v>
      </c>
    </row>
    <row r="69" spans="1:7" ht="25.5">
      <c r="A69" s="659">
        <v>44680</v>
      </c>
      <c r="B69" s="660" t="s">
        <v>3710</v>
      </c>
      <c r="C69" s="679" t="s">
        <v>250</v>
      </c>
      <c r="D69" s="661" t="s">
        <v>3706</v>
      </c>
      <c r="E69" s="685" t="s">
        <v>3714</v>
      </c>
      <c r="F69" s="671"/>
      <c r="G69" s="683" t="s">
        <v>3703</v>
      </c>
    </row>
    <row r="70" spans="1:7" ht="25.5">
      <c r="A70" s="677">
        <v>44680</v>
      </c>
      <c r="B70" s="678" t="s">
        <v>3710</v>
      </c>
      <c r="C70" s="679" t="s">
        <v>250</v>
      </c>
      <c r="D70" s="679" t="s">
        <v>3706</v>
      </c>
      <c r="E70" s="654" t="s">
        <v>3715</v>
      </c>
      <c r="F70" s="680"/>
      <c r="G70" s="683" t="s">
        <v>3703</v>
      </c>
    </row>
    <row r="71" spans="1:7" ht="25.5">
      <c r="A71" s="659">
        <v>44680</v>
      </c>
      <c r="B71" s="660" t="s">
        <v>3710</v>
      </c>
      <c r="C71" s="679" t="s">
        <v>250</v>
      </c>
      <c r="D71" s="661" t="s">
        <v>3706</v>
      </c>
      <c r="E71" s="685" t="s">
        <v>3716</v>
      </c>
      <c r="F71" s="671"/>
      <c r="G71" s="683" t="s">
        <v>3703</v>
      </c>
    </row>
    <row r="72" spans="1:7">
      <c r="A72" s="677">
        <v>44680</v>
      </c>
      <c r="B72" s="678" t="s">
        <v>3710</v>
      </c>
      <c r="C72" s="679" t="s">
        <v>250</v>
      </c>
      <c r="D72" s="679" t="s">
        <v>3706</v>
      </c>
      <c r="E72" s="654" t="s">
        <v>3717</v>
      </c>
      <c r="F72" s="680"/>
      <c r="G72" s="683" t="s">
        <v>3703</v>
      </c>
    </row>
    <row r="73" spans="1:7" ht="38.25">
      <c r="A73" s="659">
        <v>44680</v>
      </c>
      <c r="B73" s="660" t="s">
        <v>3710</v>
      </c>
      <c r="C73" s="679" t="s">
        <v>250</v>
      </c>
      <c r="D73" s="661" t="s">
        <v>3706</v>
      </c>
      <c r="E73" s="685" t="s">
        <v>3718</v>
      </c>
      <c r="F73" s="684"/>
      <c r="G73" s="683" t="s">
        <v>3703</v>
      </c>
    </row>
    <row r="74" spans="1:7" ht="25.5">
      <c r="A74" s="677">
        <v>44680</v>
      </c>
      <c r="B74" s="678" t="s">
        <v>3581</v>
      </c>
      <c r="C74" s="679" t="s">
        <v>250</v>
      </c>
      <c r="D74" s="679" t="s">
        <v>3706</v>
      </c>
      <c r="E74" s="654" t="s">
        <v>3719</v>
      </c>
      <c r="F74" s="680"/>
      <c r="G74" s="663" t="s">
        <v>3703</v>
      </c>
    </row>
    <row r="75" spans="1:7" ht="38.25">
      <c r="A75" s="659">
        <v>44680</v>
      </c>
      <c r="B75" s="652" t="s">
        <v>3581</v>
      </c>
      <c r="C75" s="679" t="s">
        <v>3720</v>
      </c>
      <c r="D75" s="661" t="s">
        <v>3706</v>
      </c>
      <c r="E75" s="685" t="s">
        <v>3721</v>
      </c>
      <c r="F75" s="662"/>
      <c r="G75" s="663" t="s">
        <v>3703</v>
      </c>
    </row>
    <row r="76" spans="1:7" ht="38.25">
      <c r="A76" s="677">
        <v>44680</v>
      </c>
      <c r="B76" s="678" t="s">
        <v>3581</v>
      </c>
      <c r="C76" s="679" t="s">
        <v>3720</v>
      </c>
      <c r="D76" s="679" t="s">
        <v>3706</v>
      </c>
      <c r="E76" s="654" t="s">
        <v>3722</v>
      </c>
      <c r="F76" s="680"/>
      <c r="G76" s="663" t="s">
        <v>3703</v>
      </c>
    </row>
    <row r="77" spans="1:7">
      <c r="A77" s="672"/>
      <c r="B77" s="673"/>
      <c r="C77" s="673"/>
      <c r="D77" s="674"/>
      <c r="E77" s="675"/>
      <c r="F77" s="475"/>
      <c r="G77" s="3"/>
    </row>
    <row r="78" spans="1:7">
      <c r="A78" s="672"/>
      <c r="B78" s="673"/>
      <c r="C78" s="673"/>
      <c r="D78" s="674"/>
      <c r="E78" s="675"/>
      <c r="F78" s="475"/>
      <c r="G78" s="3"/>
    </row>
    <row r="79" spans="1:7">
      <c r="A79" s="672"/>
      <c r="B79" s="673"/>
      <c r="C79" s="673"/>
      <c r="D79" s="674"/>
      <c r="E79" s="675"/>
      <c r="F79" s="475"/>
      <c r="G79" s="3"/>
    </row>
    <row r="80" spans="1:7">
      <c r="A80" s="137" t="s">
        <v>54</v>
      </c>
      <c r="B80" s="3"/>
      <c r="C80" s="3"/>
      <c r="D80" s="3"/>
      <c r="E80" s="136"/>
      <c r="F80" s="136"/>
      <c r="G80" s="3"/>
    </row>
  </sheetData>
  <mergeCells count="3">
    <mergeCell ref="A3:B3"/>
    <mergeCell ref="C3:F3"/>
    <mergeCell ref="A4:D4"/>
  </mergeCells>
  <conditionalFormatting sqref="A67:B67 D67 A69:B69 D69 A71:B71 D71 A73:B73 A77:E79">
    <cfRule type="expression" dxfId="7" priority="19">
      <formula>$G67="Closed"</formula>
    </cfRule>
  </conditionalFormatting>
  <conditionalFormatting sqref="A6:G60 B61:F61 G61:G62 A61:A65 D62:D63 E63:G63 F64:F72 G64:G74 C65:E65 A66:D66 A68:D68 A70:D70 A72:D72 F74 A74:C76">
    <cfRule type="expression" dxfId="6" priority="20">
      <formula>$G6="Closed"</formula>
    </cfRule>
  </conditionalFormatting>
  <conditionalFormatting sqref="B64:E64">
    <cfRule type="expression" dxfId="5" priority="14">
      <formula>$G64="Closed"</formula>
    </cfRule>
  </conditionalFormatting>
  <conditionalFormatting sqref="C6:C76">
    <cfRule type="expression" dxfId="4" priority="18">
      <formula>$G6="Closed"</formula>
    </cfRule>
  </conditionalFormatting>
  <conditionalFormatting sqref="D73:D76">
    <cfRule type="expression" dxfId="3" priority="1">
      <formula>$G73="Closed"</formula>
    </cfRule>
  </conditionalFormatting>
  <conditionalFormatting sqref="E62">
    <cfRule type="expression" dxfId="2" priority="15">
      <formula>$G62="Closed"</formula>
    </cfRule>
  </conditionalFormatting>
  <conditionalFormatting sqref="E66:E76">
    <cfRule type="expression" dxfId="1" priority="3">
      <formula>$G66="Closed"</formula>
    </cfRule>
  </conditionalFormatting>
  <conditionalFormatting sqref="F75:G76">
    <cfRule type="expression" dxfId="0" priority="17">
      <formula>$G75="Closed"</formula>
    </cfRule>
  </conditionalFormatting>
  <pageMargins left="0.7" right="0.7" top="0.75" bottom="0.75" header="0.3" footer="0.3"/>
  <pageSetup paperSize="5" scale="76" fitToHeight="16" orientation="landscape" r:id="rId1"/>
  <headerFooter>
    <oddHeader>&amp;R&amp;G</oddHeader>
    <oddFooter>&amp;L&amp;"Scandia,Regular"&amp;10© Copyright 2010 - 2021 Sandata Technologies, LLC. All rights reserved. &amp;C&amp;"Lato Light,Regular"page &amp;P|&amp;N&amp;R&amp;"Lato Light,Regular"&amp;A</oddFooter>
  </headerFooter>
  <drawing r:id="rId2"/>
  <legacyDrawingHF r:id="rId3"/>
  <tableParts count="1">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0656F-994F-4B14-8555-AB929238E777}">
  <sheetPr codeName="Sheet40">
    <tabColor theme="7" tint="0.79998168889431442"/>
    <pageSetUpPr fitToPage="1"/>
  </sheetPr>
  <dimension ref="A1:E15"/>
  <sheetViews>
    <sheetView zoomScaleNormal="100" workbookViewId="0">
      <selection activeCell="E106" sqref="E106"/>
    </sheetView>
  </sheetViews>
  <sheetFormatPr defaultRowHeight="15"/>
  <cols>
    <col min="1" max="1" width="12.140625" style="688" customWidth="1"/>
    <col min="2" max="2" width="46.85546875" customWidth="1"/>
    <col min="3" max="3" width="13.5703125" style="688" customWidth="1"/>
    <col min="4" max="4" width="61.5703125" customWidth="1"/>
    <col min="5" max="5" width="22.85546875" customWidth="1"/>
  </cols>
  <sheetData>
    <row r="1" spans="1:5" ht="28.5">
      <c r="A1" s="1002" t="s">
        <v>3723</v>
      </c>
      <c r="B1" s="1002"/>
      <c r="C1" s="1002"/>
      <c r="D1" s="1002"/>
    </row>
    <row r="2" spans="1:5" ht="15.75" thickBot="1">
      <c r="A2" s="686" t="s">
        <v>3724</v>
      </c>
      <c r="B2" s="686" t="s">
        <v>3725</v>
      </c>
      <c r="C2" s="686" t="s">
        <v>3726</v>
      </c>
      <c r="D2" s="686" t="s">
        <v>3727</v>
      </c>
    </row>
    <row r="3" spans="1:5" ht="45" customHeight="1">
      <c r="A3" s="744" t="s">
        <v>236</v>
      </c>
      <c r="B3" s="746" t="s">
        <v>237</v>
      </c>
      <c r="C3" s="746" t="s">
        <v>238</v>
      </c>
      <c r="D3" s="746" t="s">
        <v>239</v>
      </c>
    </row>
    <row r="4" spans="1:5" ht="45" customHeight="1">
      <c r="A4" s="745" t="s">
        <v>236</v>
      </c>
      <c r="B4" s="746" t="s">
        <v>237</v>
      </c>
      <c r="C4" s="746" t="s">
        <v>242</v>
      </c>
      <c r="D4" s="746" t="s">
        <v>243</v>
      </c>
    </row>
    <row r="5" spans="1:5" ht="45" customHeight="1">
      <c r="A5" s="744" t="s">
        <v>236</v>
      </c>
      <c r="B5" s="746" t="s">
        <v>237</v>
      </c>
      <c r="C5" s="746" t="s">
        <v>245</v>
      </c>
      <c r="D5" s="746" t="s">
        <v>246</v>
      </c>
    </row>
    <row r="6" spans="1:5" ht="45" customHeight="1">
      <c r="A6" s="745" t="s">
        <v>236</v>
      </c>
      <c r="B6" s="746" t="s">
        <v>237</v>
      </c>
      <c r="C6" s="746" t="s">
        <v>247</v>
      </c>
      <c r="D6" s="746" t="s">
        <v>248</v>
      </c>
    </row>
    <row r="7" spans="1:5" ht="45" customHeight="1">
      <c r="A7" s="744" t="s">
        <v>249</v>
      </c>
      <c r="B7" s="746" t="s">
        <v>250</v>
      </c>
      <c r="C7" s="746" t="s">
        <v>242</v>
      </c>
      <c r="D7" s="746" t="s">
        <v>243</v>
      </c>
    </row>
    <row r="8" spans="1:5" ht="45" customHeight="1">
      <c r="A8" s="745" t="s">
        <v>249</v>
      </c>
      <c r="B8" s="746" t="s">
        <v>250</v>
      </c>
      <c r="C8" s="746" t="s">
        <v>245</v>
      </c>
      <c r="D8" s="746" t="s">
        <v>246</v>
      </c>
    </row>
    <row r="9" spans="1:5" ht="45" customHeight="1">
      <c r="A9" s="744" t="s">
        <v>249</v>
      </c>
      <c r="B9" s="746" t="s">
        <v>250</v>
      </c>
      <c r="C9" s="746" t="s">
        <v>247</v>
      </c>
      <c r="D9" s="746" t="s">
        <v>248</v>
      </c>
    </row>
    <row r="10" spans="1:5" ht="45" customHeight="1">
      <c r="A10" s="745" t="s">
        <v>251</v>
      </c>
      <c r="B10" s="746" t="s">
        <v>252</v>
      </c>
      <c r="C10" s="746" t="s">
        <v>242</v>
      </c>
      <c r="D10" s="746" t="s">
        <v>243</v>
      </c>
    </row>
    <row r="11" spans="1:5" ht="45" customHeight="1">
      <c r="A11" s="797" t="s">
        <v>251</v>
      </c>
      <c r="B11" s="771" t="s">
        <v>252</v>
      </c>
      <c r="C11" s="771" t="s">
        <v>245</v>
      </c>
      <c r="D11" s="771" t="s">
        <v>246</v>
      </c>
    </row>
    <row r="12" spans="1:5" ht="45" customHeight="1">
      <c r="A12" s="798" t="s">
        <v>251</v>
      </c>
      <c r="B12" s="799" t="s">
        <v>252</v>
      </c>
      <c r="C12" s="799" t="s">
        <v>247</v>
      </c>
      <c r="D12" s="799" t="s">
        <v>248</v>
      </c>
    </row>
    <row r="13" spans="1:5" ht="45" customHeight="1">
      <c r="A13" s="798" t="s">
        <v>253</v>
      </c>
      <c r="B13" s="799" t="s">
        <v>3728</v>
      </c>
      <c r="C13" s="799" t="s">
        <v>245</v>
      </c>
      <c r="D13" s="799" t="s">
        <v>246</v>
      </c>
    </row>
    <row r="14" spans="1:5" ht="45" customHeight="1">
      <c r="A14" s="800" t="s">
        <v>253</v>
      </c>
      <c r="B14" s="801" t="s">
        <v>3728</v>
      </c>
      <c r="C14" s="746" t="s">
        <v>247</v>
      </c>
      <c r="D14" s="746" t="s">
        <v>248</v>
      </c>
    </row>
    <row r="15" spans="1:5" ht="30" customHeight="1">
      <c r="E15" s="687"/>
    </row>
  </sheetData>
  <sheetProtection formatCells="0" formatColumns="0" formatRows="0" selectLockedCells="1" sort="0" autoFilter="0" pivotTables="0" selectUnlockedCells="1"/>
  <protectedRanges>
    <protectedRange sqref="A3:A14" name="Settings_1_1"/>
    <protectedRange sqref="D3:D14" name="Settings_1_3"/>
    <protectedRange sqref="B3 B8" name="Settings_1"/>
    <protectedRange sqref="B6 B11" name="Details_10_1_1"/>
    <protectedRange sqref="B7 B12:B14" name="Details_16_1"/>
  </protectedRanges>
  <mergeCells count="1">
    <mergeCell ref="A1:D1"/>
  </mergeCells>
  <pageMargins left="0.25" right="0.25" top="0.75" bottom="0.75" header="0.3" footer="0.3"/>
  <pageSetup scale="75"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DE47-CCA5-4256-B945-C98D960C4EBE}">
  <sheetPr>
    <tabColor theme="7" tint="0.79998168889431442"/>
    <pageSetUpPr fitToPage="1"/>
  </sheetPr>
  <dimension ref="A1:H236"/>
  <sheetViews>
    <sheetView topLeftCell="A226" zoomScaleNormal="100" workbookViewId="0">
      <selection activeCell="E106" sqref="E106"/>
    </sheetView>
  </sheetViews>
  <sheetFormatPr defaultRowHeight="15"/>
  <cols>
    <col min="1" max="1" width="17.5703125" customWidth="1"/>
    <col min="2" max="2" width="13.5703125" customWidth="1"/>
    <col min="3" max="3" width="11.7109375" customWidth="1"/>
    <col min="4" max="4" width="11" customWidth="1"/>
    <col min="5" max="7" width="12.28515625" customWidth="1"/>
    <col min="8" max="8" width="54.5703125" customWidth="1"/>
  </cols>
  <sheetData>
    <row r="1" spans="1:8" ht="28.5">
      <c r="A1" s="821" t="s">
        <v>3729</v>
      </c>
      <c r="B1" s="822"/>
      <c r="C1" s="822"/>
      <c r="D1" s="822"/>
      <c r="E1" s="822"/>
      <c r="F1" s="822"/>
      <c r="G1" s="822"/>
      <c r="H1" s="823"/>
    </row>
    <row r="2" spans="1:8" ht="72" customHeight="1" thickBot="1">
      <c r="A2" s="793" t="s">
        <v>166</v>
      </c>
      <c r="B2" s="686" t="s">
        <v>169</v>
      </c>
      <c r="C2" s="686" t="s">
        <v>273</v>
      </c>
      <c r="D2" s="772" t="s">
        <v>275</v>
      </c>
      <c r="E2" s="772" t="s">
        <v>276</v>
      </c>
      <c r="F2" s="772" t="s">
        <v>277</v>
      </c>
      <c r="G2" s="772" t="s">
        <v>278</v>
      </c>
      <c r="H2" s="794" t="s">
        <v>279</v>
      </c>
    </row>
    <row r="3" spans="1:8" ht="30" customHeight="1">
      <c r="A3" s="781" t="s">
        <v>236</v>
      </c>
      <c r="B3" s="773" t="s">
        <v>238</v>
      </c>
      <c r="C3" s="774" t="s">
        <v>484</v>
      </c>
      <c r="D3" s="775" t="s">
        <v>485</v>
      </c>
      <c r="E3" s="775"/>
      <c r="F3" s="775"/>
      <c r="G3" s="775"/>
      <c r="H3" s="782" t="s">
        <v>508</v>
      </c>
    </row>
    <row r="4" spans="1:8" ht="30" customHeight="1">
      <c r="A4" s="781" t="s">
        <v>236</v>
      </c>
      <c r="B4" s="773" t="s">
        <v>238</v>
      </c>
      <c r="C4" s="774" t="s">
        <v>484</v>
      </c>
      <c r="D4" s="775" t="s">
        <v>365</v>
      </c>
      <c r="E4" s="775"/>
      <c r="F4" s="775"/>
      <c r="G4" s="775"/>
      <c r="H4" s="782" t="s">
        <v>512</v>
      </c>
    </row>
    <row r="5" spans="1:8" ht="30" customHeight="1">
      <c r="A5" s="781" t="s">
        <v>236</v>
      </c>
      <c r="B5" s="773" t="s">
        <v>238</v>
      </c>
      <c r="C5" s="774" t="s">
        <v>484</v>
      </c>
      <c r="D5" s="775" t="s">
        <v>307</v>
      </c>
      <c r="E5" s="775"/>
      <c r="F5" s="775"/>
      <c r="G5" s="775"/>
      <c r="H5" s="782" t="s">
        <v>581</v>
      </c>
    </row>
    <row r="6" spans="1:8" ht="30" customHeight="1">
      <c r="A6" s="781" t="s">
        <v>236</v>
      </c>
      <c r="B6" s="773" t="s">
        <v>238</v>
      </c>
      <c r="C6" s="774" t="s">
        <v>484</v>
      </c>
      <c r="D6" s="775" t="s">
        <v>485</v>
      </c>
      <c r="E6" s="775" t="s">
        <v>344</v>
      </c>
      <c r="F6" s="775"/>
      <c r="G6" s="775"/>
      <c r="H6" s="782" t="s">
        <v>486</v>
      </c>
    </row>
    <row r="7" spans="1:8" ht="30" customHeight="1">
      <c r="A7" s="781" t="s">
        <v>236</v>
      </c>
      <c r="B7" s="773" t="s">
        <v>238</v>
      </c>
      <c r="C7" s="774" t="s">
        <v>484</v>
      </c>
      <c r="D7" s="775" t="s">
        <v>365</v>
      </c>
      <c r="E7" s="775" t="s">
        <v>485</v>
      </c>
      <c r="F7" s="775" t="s">
        <v>344</v>
      </c>
      <c r="G7" s="775"/>
      <c r="H7" s="782" t="s">
        <v>486</v>
      </c>
    </row>
    <row r="8" spans="1:8" ht="30" customHeight="1">
      <c r="A8" s="781" t="s">
        <v>236</v>
      </c>
      <c r="B8" s="773" t="s">
        <v>238</v>
      </c>
      <c r="C8" s="774" t="s">
        <v>484</v>
      </c>
      <c r="D8" s="775" t="s">
        <v>365</v>
      </c>
      <c r="E8" s="775" t="s">
        <v>485</v>
      </c>
      <c r="F8" s="775"/>
      <c r="G8" s="775"/>
      <c r="H8" s="782" t="s">
        <v>486</v>
      </c>
    </row>
    <row r="9" spans="1:8" ht="30" customHeight="1">
      <c r="A9" s="781" t="s">
        <v>236</v>
      </c>
      <c r="B9" s="773" t="s">
        <v>238</v>
      </c>
      <c r="C9" s="774" t="s">
        <v>484</v>
      </c>
      <c r="D9" s="775" t="s">
        <v>365</v>
      </c>
      <c r="E9" s="775" t="s">
        <v>307</v>
      </c>
      <c r="F9" s="775" t="s">
        <v>485</v>
      </c>
      <c r="G9" s="775"/>
      <c r="H9" s="782" t="s">
        <v>486</v>
      </c>
    </row>
    <row r="10" spans="1:8" ht="30" customHeight="1">
      <c r="A10" s="781" t="s">
        <v>236</v>
      </c>
      <c r="B10" s="773" t="s">
        <v>238</v>
      </c>
      <c r="C10" s="774" t="s">
        <v>484</v>
      </c>
      <c r="D10" s="775" t="s">
        <v>365</v>
      </c>
      <c r="E10" s="775" t="s">
        <v>307</v>
      </c>
      <c r="F10" s="775" t="s">
        <v>344</v>
      </c>
      <c r="G10" s="775"/>
      <c r="H10" s="782" t="s">
        <v>486</v>
      </c>
    </row>
    <row r="11" spans="1:8" ht="30" customHeight="1">
      <c r="A11" s="781" t="s">
        <v>236</v>
      </c>
      <c r="B11" s="773" t="s">
        <v>238</v>
      </c>
      <c r="C11" s="774" t="s">
        <v>484</v>
      </c>
      <c r="D11" s="775" t="s">
        <v>365</v>
      </c>
      <c r="E11" s="775" t="s">
        <v>307</v>
      </c>
      <c r="F11" s="775"/>
      <c r="G11" s="775"/>
      <c r="H11" s="782" t="s">
        <v>486</v>
      </c>
    </row>
    <row r="12" spans="1:8" ht="30" customHeight="1">
      <c r="A12" s="781" t="s">
        <v>236</v>
      </c>
      <c r="B12" s="773" t="s">
        <v>238</v>
      </c>
      <c r="C12" s="774" t="s">
        <v>484</v>
      </c>
      <c r="D12" s="775" t="s">
        <v>365</v>
      </c>
      <c r="E12" s="775" t="s">
        <v>344</v>
      </c>
      <c r="F12" s="775" t="s">
        <v>307</v>
      </c>
      <c r="G12" s="775" t="s">
        <v>485</v>
      </c>
      <c r="H12" s="782" t="s">
        <v>486</v>
      </c>
    </row>
    <row r="13" spans="1:8" ht="30" customHeight="1">
      <c r="A13" s="781" t="s">
        <v>236</v>
      </c>
      <c r="B13" s="773" t="s">
        <v>238</v>
      </c>
      <c r="C13" s="774" t="s">
        <v>484</v>
      </c>
      <c r="D13" s="775" t="s">
        <v>365</v>
      </c>
      <c r="E13" s="775" t="s">
        <v>344</v>
      </c>
      <c r="F13" s="775"/>
      <c r="G13" s="775"/>
      <c r="H13" s="782" t="s">
        <v>486</v>
      </c>
    </row>
    <row r="14" spans="1:8" ht="30" customHeight="1">
      <c r="A14" s="781" t="s">
        <v>236</v>
      </c>
      <c r="B14" s="773" t="s">
        <v>238</v>
      </c>
      <c r="C14" s="774" t="s">
        <v>484</v>
      </c>
      <c r="D14" s="775" t="s">
        <v>307</v>
      </c>
      <c r="E14" s="775" t="s">
        <v>485</v>
      </c>
      <c r="F14" s="775" t="s">
        <v>344</v>
      </c>
      <c r="G14" s="775"/>
      <c r="H14" s="782" t="s">
        <v>486</v>
      </c>
    </row>
    <row r="15" spans="1:8" ht="30" customHeight="1">
      <c r="A15" s="781" t="s">
        <v>236</v>
      </c>
      <c r="B15" s="773" t="s">
        <v>238</v>
      </c>
      <c r="C15" s="774" t="s">
        <v>484</v>
      </c>
      <c r="D15" s="775" t="s">
        <v>307</v>
      </c>
      <c r="E15" s="775" t="s">
        <v>485</v>
      </c>
      <c r="F15" s="775"/>
      <c r="G15" s="775"/>
      <c r="H15" s="782" t="s">
        <v>486</v>
      </c>
    </row>
    <row r="16" spans="1:8" ht="30" customHeight="1">
      <c r="A16" s="781" t="s">
        <v>236</v>
      </c>
      <c r="B16" s="773" t="s">
        <v>238</v>
      </c>
      <c r="C16" s="774" t="s">
        <v>484</v>
      </c>
      <c r="D16" s="775" t="s">
        <v>307</v>
      </c>
      <c r="E16" s="775" t="s">
        <v>344</v>
      </c>
      <c r="F16" s="775"/>
      <c r="G16" s="775"/>
      <c r="H16" s="782" t="s">
        <v>486</v>
      </c>
    </row>
    <row r="17" spans="1:8" ht="30" customHeight="1">
      <c r="A17" s="781" t="s">
        <v>236</v>
      </c>
      <c r="B17" s="773" t="s">
        <v>238</v>
      </c>
      <c r="C17" s="774" t="s">
        <v>484</v>
      </c>
      <c r="D17" s="775" t="s">
        <v>344</v>
      </c>
      <c r="E17" s="775"/>
      <c r="F17" s="775"/>
      <c r="G17" s="775"/>
      <c r="H17" s="782" t="s">
        <v>486</v>
      </c>
    </row>
    <row r="18" spans="1:8" ht="30" customHeight="1">
      <c r="A18" s="781" t="s">
        <v>236</v>
      </c>
      <c r="B18" s="773" t="s">
        <v>238</v>
      </c>
      <c r="C18" s="774" t="s">
        <v>517</v>
      </c>
      <c r="D18" s="775" t="s">
        <v>485</v>
      </c>
      <c r="E18" s="775"/>
      <c r="F18" s="775"/>
      <c r="G18" s="775"/>
      <c r="H18" s="782" t="s">
        <v>587</v>
      </c>
    </row>
    <row r="19" spans="1:8" ht="30" customHeight="1">
      <c r="A19" s="781" t="s">
        <v>236</v>
      </c>
      <c r="B19" s="773" t="s">
        <v>238</v>
      </c>
      <c r="C19" s="774" t="s">
        <v>517</v>
      </c>
      <c r="D19" s="775" t="s">
        <v>365</v>
      </c>
      <c r="E19" s="775"/>
      <c r="F19" s="775"/>
      <c r="G19" s="775"/>
      <c r="H19" s="782" t="s">
        <v>518</v>
      </c>
    </row>
    <row r="20" spans="1:8" ht="30" customHeight="1">
      <c r="A20" s="781" t="s">
        <v>236</v>
      </c>
      <c r="B20" s="773" t="s">
        <v>238</v>
      </c>
      <c r="C20" s="774" t="s">
        <v>517</v>
      </c>
      <c r="D20" s="775" t="s">
        <v>307</v>
      </c>
      <c r="E20" s="775"/>
      <c r="F20" s="775"/>
      <c r="G20" s="775"/>
      <c r="H20" s="782" t="s">
        <v>598</v>
      </c>
    </row>
    <row r="21" spans="1:8" ht="30" customHeight="1">
      <c r="A21" s="781" t="s">
        <v>236</v>
      </c>
      <c r="B21" s="773" t="s">
        <v>238</v>
      </c>
      <c r="C21" s="774" t="s">
        <v>517</v>
      </c>
      <c r="D21" s="775" t="s">
        <v>485</v>
      </c>
      <c r="E21" s="775" t="s">
        <v>344</v>
      </c>
      <c r="F21" s="775"/>
      <c r="G21" s="775"/>
      <c r="H21" s="782" t="s">
        <v>518</v>
      </c>
    </row>
    <row r="22" spans="1:8" ht="30" customHeight="1">
      <c r="A22" s="781" t="s">
        <v>236</v>
      </c>
      <c r="B22" s="773" t="s">
        <v>238</v>
      </c>
      <c r="C22" s="774" t="s">
        <v>517</v>
      </c>
      <c r="D22" s="775" t="s">
        <v>365</v>
      </c>
      <c r="E22" s="775" t="s">
        <v>485</v>
      </c>
      <c r="F22" s="775" t="s">
        <v>344</v>
      </c>
      <c r="G22" s="775"/>
      <c r="H22" s="782" t="s">
        <v>518</v>
      </c>
    </row>
    <row r="23" spans="1:8" ht="30" customHeight="1">
      <c r="A23" s="781" t="s">
        <v>236</v>
      </c>
      <c r="B23" s="773" t="s">
        <v>238</v>
      </c>
      <c r="C23" s="774" t="s">
        <v>517</v>
      </c>
      <c r="D23" s="775" t="s">
        <v>365</v>
      </c>
      <c r="E23" s="775" t="s">
        <v>485</v>
      </c>
      <c r="F23" s="775"/>
      <c r="G23" s="775"/>
      <c r="H23" s="782" t="s">
        <v>518</v>
      </c>
    </row>
    <row r="24" spans="1:8" ht="30" customHeight="1">
      <c r="A24" s="781" t="s">
        <v>236</v>
      </c>
      <c r="B24" s="773" t="s">
        <v>238</v>
      </c>
      <c r="C24" s="774" t="s">
        <v>517</v>
      </c>
      <c r="D24" s="775" t="s">
        <v>365</v>
      </c>
      <c r="E24" s="775" t="s">
        <v>307</v>
      </c>
      <c r="F24" s="775" t="s">
        <v>485</v>
      </c>
      <c r="G24" s="775"/>
      <c r="H24" s="782" t="s">
        <v>518</v>
      </c>
    </row>
    <row r="25" spans="1:8" ht="30" customHeight="1">
      <c r="A25" s="781" t="s">
        <v>236</v>
      </c>
      <c r="B25" s="773" t="s">
        <v>238</v>
      </c>
      <c r="C25" s="774" t="s">
        <v>517</v>
      </c>
      <c r="D25" s="775" t="s">
        <v>365</v>
      </c>
      <c r="E25" s="775" t="s">
        <v>307</v>
      </c>
      <c r="F25" s="775" t="s">
        <v>344</v>
      </c>
      <c r="G25" s="775"/>
      <c r="H25" s="782" t="s">
        <v>518</v>
      </c>
    </row>
    <row r="26" spans="1:8" ht="30" customHeight="1">
      <c r="A26" s="781" t="s">
        <v>236</v>
      </c>
      <c r="B26" s="773" t="s">
        <v>238</v>
      </c>
      <c r="C26" s="774" t="s">
        <v>517</v>
      </c>
      <c r="D26" s="775" t="s">
        <v>365</v>
      </c>
      <c r="E26" s="775" t="s">
        <v>307</v>
      </c>
      <c r="F26" s="775"/>
      <c r="G26" s="775"/>
      <c r="H26" s="782" t="s">
        <v>518</v>
      </c>
    </row>
    <row r="27" spans="1:8" ht="30" customHeight="1">
      <c r="A27" s="781" t="s">
        <v>236</v>
      </c>
      <c r="B27" s="773" t="s">
        <v>238</v>
      </c>
      <c r="C27" s="774" t="s">
        <v>517</v>
      </c>
      <c r="D27" s="775" t="s">
        <v>365</v>
      </c>
      <c r="E27" s="775" t="s">
        <v>344</v>
      </c>
      <c r="F27" s="775" t="s">
        <v>307</v>
      </c>
      <c r="G27" s="775" t="s">
        <v>485</v>
      </c>
      <c r="H27" s="782" t="s">
        <v>518</v>
      </c>
    </row>
    <row r="28" spans="1:8" ht="30" customHeight="1">
      <c r="A28" s="781" t="s">
        <v>236</v>
      </c>
      <c r="B28" s="773" t="s">
        <v>238</v>
      </c>
      <c r="C28" s="774" t="s">
        <v>517</v>
      </c>
      <c r="D28" s="775" t="s">
        <v>365</v>
      </c>
      <c r="E28" s="775" t="s">
        <v>344</v>
      </c>
      <c r="F28" s="775"/>
      <c r="G28" s="775"/>
      <c r="H28" s="782" t="s">
        <v>518</v>
      </c>
    </row>
    <row r="29" spans="1:8" ht="30" customHeight="1">
      <c r="A29" s="781" t="s">
        <v>236</v>
      </c>
      <c r="B29" s="773" t="s">
        <v>238</v>
      </c>
      <c r="C29" s="774" t="s">
        <v>517</v>
      </c>
      <c r="D29" s="775" t="s">
        <v>307</v>
      </c>
      <c r="E29" s="775" t="s">
        <v>485</v>
      </c>
      <c r="F29" s="775" t="s">
        <v>344</v>
      </c>
      <c r="G29" s="775"/>
      <c r="H29" s="782" t="s">
        <v>518</v>
      </c>
    </row>
    <row r="30" spans="1:8" ht="30" customHeight="1">
      <c r="A30" s="781" t="s">
        <v>236</v>
      </c>
      <c r="B30" s="773" t="s">
        <v>238</v>
      </c>
      <c r="C30" s="774" t="s">
        <v>517</v>
      </c>
      <c r="D30" s="775" t="s">
        <v>307</v>
      </c>
      <c r="E30" s="775" t="s">
        <v>485</v>
      </c>
      <c r="F30" s="775"/>
      <c r="G30" s="775"/>
      <c r="H30" s="782" t="s">
        <v>518</v>
      </c>
    </row>
    <row r="31" spans="1:8" ht="30" customHeight="1">
      <c r="A31" s="781" t="s">
        <v>236</v>
      </c>
      <c r="B31" s="773" t="s">
        <v>238</v>
      </c>
      <c r="C31" s="774" t="s">
        <v>517</v>
      </c>
      <c r="D31" s="775" t="s">
        <v>307</v>
      </c>
      <c r="E31" s="775" t="s">
        <v>344</v>
      </c>
      <c r="F31" s="775"/>
      <c r="G31" s="775"/>
      <c r="H31" s="782" t="s">
        <v>518</v>
      </c>
    </row>
    <row r="32" spans="1:8" ht="30" customHeight="1">
      <c r="A32" s="781" t="s">
        <v>236</v>
      </c>
      <c r="B32" s="773" t="s">
        <v>238</v>
      </c>
      <c r="C32" s="774" t="s">
        <v>517</v>
      </c>
      <c r="D32" s="775" t="s">
        <v>344</v>
      </c>
      <c r="E32" s="775"/>
      <c r="F32" s="775"/>
      <c r="G32" s="775"/>
      <c r="H32" s="782" t="s">
        <v>518</v>
      </c>
    </row>
    <row r="33" spans="1:8" ht="30" customHeight="1">
      <c r="A33" s="781" t="s">
        <v>236</v>
      </c>
      <c r="B33" s="773" t="s">
        <v>238</v>
      </c>
      <c r="C33" s="774" t="s">
        <v>517</v>
      </c>
      <c r="D33" s="775"/>
      <c r="E33" s="775"/>
      <c r="F33" s="775"/>
      <c r="G33" s="775"/>
      <c r="H33" s="782" t="s">
        <v>518</v>
      </c>
    </row>
    <row r="34" spans="1:8" ht="30" customHeight="1">
      <c r="A34" s="781" t="s">
        <v>236</v>
      </c>
      <c r="B34" s="773" t="s">
        <v>238</v>
      </c>
      <c r="C34" s="774" t="s">
        <v>705</v>
      </c>
      <c r="D34" s="775"/>
      <c r="E34" s="775"/>
      <c r="F34" s="775"/>
      <c r="G34" s="775"/>
      <c r="H34" s="782" t="s">
        <v>706</v>
      </c>
    </row>
    <row r="35" spans="1:8" ht="30" customHeight="1">
      <c r="A35" s="781" t="s">
        <v>249</v>
      </c>
      <c r="B35" s="773" t="s">
        <v>245</v>
      </c>
      <c r="C35" s="774" t="s">
        <v>289</v>
      </c>
      <c r="D35" s="775"/>
      <c r="E35" s="775"/>
      <c r="F35" s="775"/>
      <c r="G35" s="775"/>
      <c r="H35" s="782" t="s">
        <v>290</v>
      </c>
    </row>
    <row r="36" spans="1:8" ht="30" customHeight="1">
      <c r="A36" s="781" t="s">
        <v>249</v>
      </c>
      <c r="B36" s="773" t="s">
        <v>245</v>
      </c>
      <c r="C36" s="774" t="s">
        <v>296</v>
      </c>
      <c r="D36" s="775"/>
      <c r="E36" s="775"/>
      <c r="F36" s="775"/>
      <c r="G36" s="775"/>
      <c r="H36" s="782" t="s">
        <v>297</v>
      </c>
    </row>
    <row r="37" spans="1:8" ht="30" customHeight="1">
      <c r="A37" s="781" t="s">
        <v>249</v>
      </c>
      <c r="B37" s="773" t="s">
        <v>245</v>
      </c>
      <c r="C37" s="774" t="s">
        <v>301</v>
      </c>
      <c r="D37" s="775"/>
      <c r="E37" s="775"/>
      <c r="F37" s="775"/>
      <c r="G37" s="775"/>
      <c r="H37" s="782" t="s">
        <v>302</v>
      </c>
    </row>
    <row r="38" spans="1:8" ht="30" customHeight="1">
      <c r="A38" s="781" t="s">
        <v>249</v>
      </c>
      <c r="B38" s="773" t="s">
        <v>245</v>
      </c>
      <c r="C38" s="774" t="s">
        <v>306</v>
      </c>
      <c r="D38" s="775" t="s">
        <v>307</v>
      </c>
      <c r="E38" s="775"/>
      <c r="F38" s="775"/>
      <c r="G38" s="775"/>
      <c r="H38" s="782" t="s">
        <v>308</v>
      </c>
    </row>
    <row r="39" spans="1:8" ht="30" customHeight="1">
      <c r="A39" s="781" t="s">
        <v>249</v>
      </c>
      <c r="B39" s="773" t="s">
        <v>245</v>
      </c>
      <c r="C39" s="774" t="s">
        <v>306</v>
      </c>
      <c r="D39" s="775"/>
      <c r="E39" s="775"/>
      <c r="F39" s="775"/>
      <c r="G39" s="775"/>
      <c r="H39" s="782" t="s">
        <v>308</v>
      </c>
    </row>
    <row r="40" spans="1:8" ht="30" customHeight="1">
      <c r="A40" s="781" t="s">
        <v>249</v>
      </c>
      <c r="B40" s="773" t="s">
        <v>245</v>
      </c>
      <c r="C40" s="774" t="s">
        <v>314</v>
      </c>
      <c r="D40" s="775"/>
      <c r="E40" s="775"/>
      <c r="F40" s="775"/>
      <c r="G40" s="775"/>
      <c r="H40" s="782" t="s">
        <v>315</v>
      </c>
    </row>
    <row r="41" spans="1:8" ht="30" customHeight="1">
      <c r="A41" s="781" t="s">
        <v>249</v>
      </c>
      <c r="B41" s="773" t="s">
        <v>245</v>
      </c>
      <c r="C41" s="774" t="s">
        <v>319</v>
      </c>
      <c r="D41" s="775"/>
      <c r="E41" s="775"/>
      <c r="F41" s="775"/>
      <c r="G41" s="775"/>
      <c r="H41" s="782" t="s">
        <v>320</v>
      </c>
    </row>
    <row r="42" spans="1:8" ht="30" customHeight="1">
      <c r="A42" s="781" t="s">
        <v>249</v>
      </c>
      <c r="B42" s="773" t="s">
        <v>245</v>
      </c>
      <c r="C42" s="774" t="s">
        <v>324</v>
      </c>
      <c r="D42" s="775"/>
      <c r="E42" s="775"/>
      <c r="F42" s="775"/>
      <c r="G42" s="775"/>
      <c r="H42" s="782" t="s">
        <v>325</v>
      </c>
    </row>
    <row r="43" spans="1:8" ht="30" customHeight="1">
      <c r="A43" s="781" t="s">
        <v>249</v>
      </c>
      <c r="B43" s="773" t="s">
        <v>245</v>
      </c>
      <c r="C43" s="774" t="s">
        <v>329</v>
      </c>
      <c r="D43" s="775" t="s">
        <v>307</v>
      </c>
      <c r="E43" s="775"/>
      <c r="F43" s="775"/>
      <c r="G43" s="775"/>
      <c r="H43" s="782" t="s">
        <v>330</v>
      </c>
    </row>
    <row r="44" spans="1:8" ht="30" customHeight="1">
      <c r="A44" s="781" t="s">
        <v>249</v>
      </c>
      <c r="B44" s="773" t="s">
        <v>245</v>
      </c>
      <c r="C44" s="774" t="s">
        <v>329</v>
      </c>
      <c r="D44" s="775"/>
      <c r="E44" s="775"/>
      <c r="F44" s="775"/>
      <c r="G44" s="775"/>
      <c r="H44" s="782" t="s">
        <v>334</v>
      </c>
    </row>
    <row r="45" spans="1:8" ht="30" customHeight="1">
      <c r="A45" s="781" t="s">
        <v>249</v>
      </c>
      <c r="B45" s="773" t="s">
        <v>245</v>
      </c>
      <c r="C45" s="774" t="s">
        <v>336</v>
      </c>
      <c r="D45" s="775" t="s">
        <v>307</v>
      </c>
      <c r="E45" s="775"/>
      <c r="F45" s="775"/>
      <c r="G45" s="775"/>
      <c r="H45" s="782" t="s">
        <v>337</v>
      </c>
    </row>
    <row r="46" spans="1:8" ht="30" customHeight="1">
      <c r="A46" s="781" t="s">
        <v>249</v>
      </c>
      <c r="B46" s="773" t="s">
        <v>245</v>
      </c>
      <c r="C46" s="774" t="s">
        <v>336</v>
      </c>
      <c r="D46" s="775"/>
      <c r="E46" s="775"/>
      <c r="F46" s="775"/>
      <c r="G46" s="775"/>
      <c r="H46" s="782" t="s">
        <v>337</v>
      </c>
    </row>
    <row r="47" spans="1:8" ht="30" customHeight="1">
      <c r="A47" s="781" t="s">
        <v>249</v>
      </c>
      <c r="B47" s="773" t="s">
        <v>245</v>
      </c>
      <c r="C47" s="774" t="s">
        <v>343</v>
      </c>
      <c r="D47" s="775" t="s">
        <v>307</v>
      </c>
      <c r="E47" s="775"/>
      <c r="F47" s="775"/>
      <c r="G47" s="775"/>
      <c r="H47" s="782" t="s">
        <v>473</v>
      </c>
    </row>
    <row r="48" spans="1:8" ht="30" customHeight="1">
      <c r="A48" s="781" t="s">
        <v>249</v>
      </c>
      <c r="B48" s="773" t="s">
        <v>245</v>
      </c>
      <c r="C48" s="774" t="s">
        <v>343</v>
      </c>
      <c r="D48" s="775" t="s">
        <v>344</v>
      </c>
      <c r="E48" s="775"/>
      <c r="F48" s="775"/>
      <c r="G48" s="775"/>
      <c r="H48" s="782" t="s">
        <v>3730</v>
      </c>
    </row>
    <row r="49" spans="1:8" ht="30" customHeight="1">
      <c r="A49" s="781" t="s">
        <v>249</v>
      </c>
      <c r="B49" s="773" t="s">
        <v>245</v>
      </c>
      <c r="C49" s="774" t="s">
        <v>343</v>
      </c>
      <c r="D49" s="775" t="s">
        <v>348</v>
      </c>
      <c r="E49" s="775"/>
      <c r="F49" s="775"/>
      <c r="G49" s="775"/>
      <c r="H49" s="782" t="s">
        <v>473</v>
      </c>
    </row>
    <row r="50" spans="1:8" ht="30" customHeight="1">
      <c r="A50" s="781" t="s">
        <v>249</v>
      </c>
      <c r="B50" s="773" t="s">
        <v>245</v>
      </c>
      <c r="C50" s="774" t="s">
        <v>343</v>
      </c>
      <c r="D50" s="775"/>
      <c r="E50" s="775"/>
      <c r="F50" s="775"/>
      <c r="G50" s="775"/>
      <c r="H50" s="782" t="s">
        <v>473</v>
      </c>
    </row>
    <row r="51" spans="1:8" ht="30" customHeight="1">
      <c r="A51" s="781" t="s">
        <v>249</v>
      </c>
      <c r="B51" s="773" t="s">
        <v>245</v>
      </c>
      <c r="C51" s="774" t="s">
        <v>426</v>
      </c>
      <c r="D51" s="775" t="s">
        <v>307</v>
      </c>
      <c r="E51" s="775"/>
      <c r="F51" s="775"/>
      <c r="G51" s="775"/>
      <c r="H51" s="782" t="s">
        <v>478</v>
      </c>
    </row>
    <row r="52" spans="1:8" ht="30" customHeight="1">
      <c r="A52" s="781" t="s">
        <v>249</v>
      </c>
      <c r="B52" s="773" t="s">
        <v>245</v>
      </c>
      <c r="C52" s="774" t="s">
        <v>426</v>
      </c>
      <c r="D52" s="775" t="s">
        <v>344</v>
      </c>
      <c r="E52" s="775"/>
      <c r="F52" s="775"/>
      <c r="G52" s="775"/>
      <c r="H52" s="782" t="s">
        <v>478</v>
      </c>
    </row>
    <row r="53" spans="1:8" ht="30" customHeight="1">
      <c r="A53" s="781" t="s">
        <v>249</v>
      </c>
      <c r="B53" s="773" t="s">
        <v>245</v>
      </c>
      <c r="C53" s="774" t="s">
        <v>426</v>
      </c>
      <c r="D53" s="775" t="s">
        <v>348</v>
      </c>
      <c r="E53" s="775"/>
      <c r="F53" s="775"/>
      <c r="G53" s="775"/>
      <c r="H53" s="782" t="s">
        <v>478</v>
      </c>
    </row>
    <row r="54" spans="1:8" ht="30" customHeight="1">
      <c r="A54" s="781" t="s">
        <v>249</v>
      </c>
      <c r="B54" s="773" t="s">
        <v>245</v>
      </c>
      <c r="C54" s="774" t="s">
        <v>426</v>
      </c>
      <c r="D54" s="775"/>
      <c r="E54" s="775"/>
      <c r="F54" s="775"/>
      <c r="G54" s="775"/>
      <c r="H54" s="782" t="s">
        <v>478</v>
      </c>
    </row>
    <row r="55" spans="1:8" ht="30" customHeight="1">
      <c r="A55" s="781" t="s">
        <v>249</v>
      </c>
      <c r="B55" s="773" t="s">
        <v>245</v>
      </c>
      <c r="C55" s="774" t="s">
        <v>931</v>
      </c>
      <c r="D55" s="775"/>
      <c r="E55" s="775"/>
      <c r="F55" s="775"/>
      <c r="G55" s="775"/>
      <c r="H55" s="782" t="s">
        <v>337</v>
      </c>
    </row>
    <row r="56" spans="1:8" ht="30" customHeight="1">
      <c r="A56" s="781" t="s">
        <v>249</v>
      </c>
      <c r="B56" s="773" t="s">
        <v>245</v>
      </c>
      <c r="C56" s="774" t="s">
        <v>356</v>
      </c>
      <c r="D56" s="775"/>
      <c r="E56" s="775"/>
      <c r="F56" s="775"/>
      <c r="G56" s="775"/>
      <c r="H56" s="782" t="s">
        <v>357</v>
      </c>
    </row>
    <row r="57" spans="1:8" ht="30" customHeight="1">
      <c r="A57" s="781" t="s">
        <v>249</v>
      </c>
      <c r="B57" s="773" t="s">
        <v>245</v>
      </c>
      <c r="C57" s="774" t="s">
        <v>360</v>
      </c>
      <c r="D57" s="775"/>
      <c r="E57" s="775"/>
      <c r="F57" s="775"/>
      <c r="G57" s="775"/>
      <c r="H57" s="782" t="s">
        <v>361</v>
      </c>
    </row>
    <row r="58" spans="1:8" ht="30" customHeight="1">
      <c r="A58" s="781" t="s">
        <v>236</v>
      </c>
      <c r="B58" s="773" t="s">
        <v>245</v>
      </c>
      <c r="C58" s="774" t="s">
        <v>289</v>
      </c>
      <c r="D58" s="775"/>
      <c r="E58" s="775"/>
      <c r="F58" s="775"/>
      <c r="G58" s="775"/>
      <c r="H58" s="782" t="s">
        <v>541</v>
      </c>
    </row>
    <row r="59" spans="1:8" ht="30" customHeight="1">
      <c r="A59" s="781" t="s">
        <v>236</v>
      </c>
      <c r="B59" s="773" t="s">
        <v>245</v>
      </c>
      <c r="C59" s="774" t="s">
        <v>296</v>
      </c>
      <c r="D59" s="775"/>
      <c r="E59" s="775"/>
      <c r="F59" s="775"/>
      <c r="G59" s="775"/>
      <c r="H59" s="782" t="s">
        <v>545</v>
      </c>
    </row>
    <row r="60" spans="1:8" ht="30" customHeight="1">
      <c r="A60" s="781" t="s">
        <v>236</v>
      </c>
      <c r="B60" s="773" t="s">
        <v>245</v>
      </c>
      <c r="C60" s="774" t="s">
        <v>301</v>
      </c>
      <c r="D60" s="775"/>
      <c r="E60" s="775"/>
      <c r="F60" s="775"/>
      <c r="G60" s="775"/>
      <c r="H60" s="782" t="s">
        <v>549</v>
      </c>
    </row>
    <row r="61" spans="1:8" ht="30" customHeight="1">
      <c r="A61" s="781" t="s">
        <v>236</v>
      </c>
      <c r="B61" s="773" t="s">
        <v>245</v>
      </c>
      <c r="C61" s="774" t="s">
        <v>306</v>
      </c>
      <c r="D61" s="775"/>
      <c r="E61" s="775"/>
      <c r="F61" s="775"/>
      <c r="G61" s="775"/>
      <c r="H61" s="782" t="s">
        <v>553</v>
      </c>
    </row>
    <row r="62" spans="1:8" ht="30" customHeight="1">
      <c r="A62" s="781" t="s">
        <v>236</v>
      </c>
      <c r="B62" s="773" t="s">
        <v>245</v>
      </c>
      <c r="C62" s="774" t="s">
        <v>314</v>
      </c>
      <c r="D62" s="775"/>
      <c r="E62" s="775"/>
      <c r="F62" s="775"/>
      <c r="G62" s="775"/>
      <c r="H62" s="782" t="s">
        <v>557</v>
      </c>
    </row>
    <row r="63" spans="1:8" ht="30" customHeight="1">
      <c r="A63" s="781" t="s">
        <v>236</v>
      </c>
      <c r="B63" s="773" t="s">
        <v>245</v>
      </c>
      <c r="C63" s="774" t="s">
        <v>319</v>
      </c>
      <c r="D63" s="775"/>
      <c r="E63" s="775"/>
      <c r="F63" s="775"/>
      <c r="G63" s="775"/>
      <c r="H63" s="782" t="s">
        <v>561</v>
      </c>
    </row>
    <row r="64" spans="1:8" ht="30" customHeight="1">
      <c r="A64" s="781" t="s">
        <v>236</v>
      </c>
      <c r="B64" s="773" t="s">
        <v>245</v>
      </c>
      <c r="C64" s="774" t="s">
        <v>343</v>
      </c>
      <c r="D64" s="775" t="s">
        <v>307</v>
      </c>
      <c r="E64" s="775"/>
      <c r="F64" s="775"/>
      <c r="G64" s="775"/>
      <c r="H64" s="782" t="s">
        <v>3731</v>
      </c>
    </row>
    <row r="65" spans="1:8" ht="30" customHeight="1">
      <c r="A65" s="781" t="s">
        <v>236</v>
      </c>
      <c r="B65" s="773" t="s">
        <v>245</v>
      </c>
      <c r="C65" s="774" t="s">
        <v>343</v>
      </c>
      <c r="D65" s="775"/>
      <c r="E65" s="775"/>
      <c r="F65" s="775"/>
      <c r="G65" s="775"/>
      <c r="H65" s="782" t="s">
        <v>3732</v>
      </c>
    </row>
    <row r="66" spans="1:8" ht="30" customHeight="1">
      <c r="A66" s="781" t="s">
        <v>236</v>
      </c>
      <c r="B66" s="773" t="s">
        <v>245</v>
      </c>
      <c r="C66" s="774" t="s">
        <v>343</v>
      </c>
      <c r="D66" s="775" t="s">
        <v>307</v>
      </c>
      <c r="E66" s="775" t="s">
        <v>344</v>
      </c>
      <c r="F66" s="775"/>
      <c r="G66" s="775"/>
      <c r="H66" s="782" t="s">
        <v>709</v>
      </c>
    </row>
    <row r="67" spans="1:8" ht="30" customHeight="1">
      <c r="A67" s="795" t="s">
        <v>236</v>
      </c>
      <c r="B67" s="842" t="s">
        <v>245</v>
      </c>
      <c r="C67" s="301" t="s">
        <v>343</v>
      </c>
      <c r="D67" s="730" t="s">
        <v>344</v>
      </c>
      <c r="E67" s="730"/>
      <c r="F67" s="730"/>
      <c r="G67" s="730"/>
      <c r="H67" s="796" t="s">
        <v>709</v>
      </c>
    </row>
    <row r="68" spans="1:8" ht="30" customHeight="1">
      <c r="A68" s="788" t="s">
        <v>236</v>
      </c>
      <c r="B68" s="789" t="s">
        <v>245</v>
      </c>
      <c r="C68" s="790" t="s">
        <v>426</v>
      </c>
      <c r="D68" s="791" t="s">
        <v>307</v>
      </c>
      <c r="E68" s="791"/>
      <c r="F68" s="791"/>
      <c r="G68" s="791"/>
      <c r="H68" s="792" t="s">
        <v>3733</v>
      </c>
    </row>
    <row r="69" spans="1:8" ht="30" customHeight="1">
      <c r="A69" s="788" t="s">
        <v>236</v>
      </c>
      <c r="B69" s="789" t="s">
        <v>245</v>
      </c>
      <c r="C69" s="790" t="s">
        <v>426</v>
      </c>
      <c r="D69" s="791"/>
      <c r="E69" s="791"/>
      <c r="F69" s="791"/>
      <c r="G69" s="791"/>
      <c r="H69" s="782" t="s">
        <v>3734</v>
      </c>
    </row>
    <row r="70" spans="1:8" ht="30" customHeight="1">
      <c r="A70" s="788" t="s">
        <v>236</v>
      </c>
      <c r="B70" s="773" t="s">
        <v>245</v>
      </c>
      <c r="C70" s="790" t="s">
        <v>426</v>
      </c>
      <c r="D70" s="791" t="s">
        <v>307</v>
      </c>
      <c r="E70" s="791" t="s">
        <v>344</v>
      </c>
      <c r="F70" s="791"/>
      <c r="G70" s="791"/>
      <c r="H70" s="782" t="s">
        <v>714</v>
      </c>
    </row>
    <row r="71" spans="1:8" ht="30" customHeight="1">
      <c r="A71" s="788" t="s">
        <v>236</v>
      </c>
      <c r="B71" s="773" t="s">
        <v>245</v>
      </c>
      <c r="C71" s="790" t="s">
        <v>426</v>
      </c>
      <c r="D71" s="791" t="s">
        <v>344</v>
      </c>
      <c r="E71" s="791"/>
      <c r="F71" s="791"/>
      <c r="G71" s="791"/>
      <c r="H71" s="782" t="s">
        <v>714</v>
      </c>
    </row>
    <row r="72" spans="1:8" ht="30" customHeight="1">
      <c r="A72" s="781" t="s">
        <v>236</v>
      </c>
      <c r="B72" s="773" t="s">
        <v>245</v>
      </c>
      <c r="C72" s="774" t="s">
        <v>356</v>
      </c>
      <c r="D72" s="775"/>
      <c r="E72" s="775"/>
      <c r="F72" s="775"/>
      <c r="G72" s="775"/>
      <c r="H72" s="782" t="s">
        <v>3735</v>
      </c>
    </row>
    <row r="73" spans="1:8" ht="30" customHeight="1">
      <c r="A73" s="781" t="s">
        <v>253</v>
      </c>
      <c r="B73" s="773" t="s">
        <v>245</v>
      </c>
      <c r="C73" s="774" t="s">
        <v>289</v>
      </c>
      <c r="D73" s="775"/>
      <c r="E73" s="775"/>
      <c r="F73" s="775"/>
      <c r="G73" s="775"/>
      <c r="H73" s="782" t="s">
        <v>607</v>
      </c>
    </row>
    <row r="74" spans="1:8" ht="30" customHeight="1">
      <c r="A74" s="781" t="s">
        <v>253</v>
      </c>
      <c r="B74" s="773" t="s">
        <v>245</v>
      </c>
      <c r="C74" s="774" t="s">
        <v>296</v>
      </c>
      <c r="D74" s="775"/>
      <c r="E74" s="775"/>
      <c r="F74" s="775"/>
      <c r="G74" s="775"/>
      <c r="H74" s="782" t="s">
        <v>613</v>
      </c>
    </row>
    <row r="75" spans="1:8" ht="30" customHeight="1">
      <c r="A75" s="781" t="s">
        <v>253</v>
      </c>
      <c r="B75" s="773" t="s">
        <v>245</v>
      </c>
      <c r="C75" s="774" t="s">
        <v>301</v>
      </c>
      <c r="D75" s="775"/>
      <c r="E75" s="775"/>
      <c r="F75" s="775"/>
      <c r="G75" s="775"/>
      <c r="H75" s="782" t="s">
        <v>619</v>
      </c>
    </row>
    <row r="76" spans="1:8" ht="30" customHeight="1">
      <c r="A76" s="781" t="s">
        <v>253</v>
      </c>
      <c r="B76" s="773" t="s">
        <v>245</v>
      </c>
      <c r="C76" s="774" t="s">
        <v>306</v>
      </c>
      <c r="D76" s="775" t="s">
        <v>307</v>
      </c>
      <c r="E76" s="775"/>
      <c r="F76" s="775"/>
      <c r="G76" s="775"/>
      <c r="H76" s="782" t="s">
        <v>623</v>
      </c>
    </row>
    <row r="77" spans="1:8" ht="30" customHeight="1">
      <c r="A77" s="781" t="s">
        <v>253</v>
      </c>
      <c r="B77" s="773" t="s">
        <v>245</v>
      </c>
      <c r="C77" s="774" t="s">
        <v>306</v>
      </c>
      <c r="D77" s="775"/>
      <c r="E77" s="775"/>
      <c r="F77" s="775"/>
      <c r="G77" s="775"/>
      <c r="H77" s="782" t="s">
        <v>623</v>
      </c>
    </row>
    <row r="78" spans="1:8" ht="30" customHeight="1">
      <c r="A78" s="781" t="s">
        <v>253</v>
      </c>
      <c r="B78" s="789" t="s">
        <v>245</v>
      </c>
      <c r="C78" s="774" t="s">
        <v>314</v>
      </c>
      <c r="D78" s="775"/>
      <c r="E78" s="775"/>
      <c r="F78" s="775"/>
      <c r="G78" s="775"/>
      <c r="H78" s="782" t="s">
        <v>648</v>
      </c>
    </row>
    <row r="79" spans="1:8" ht="30" customHeight="1">
      <c r="A79" s="781" t="s">
        <v>253</v>
      </c>
      <c r="B79" s="789" t="s">
        <v>245</v>
      </c>
      <c r="C79" s="774" t="s">
        <v>319</v>
      </c>
      <c r="D79" s="775"/>
      <c r="E79" s="775"/>
      <c r="F79" s="775"/>
      <c r="G79" s="775"/>
      <c r="H79" s="782" t="s">
        <v>655</v>
      </c>
    </row>
    <row r="80" spans="1:8" ht="30" customHeight="1">
      <c r="A80" s="781" t="s">
        <v>253</v>
      </c>
      <c r="B80" s="789" t="s">
        <v>245</v>
      </c>
      <c r="C80" s="774" t="s">
        <v>329</v>
      </c>
      <c r="D80" s="775" t="s">
        <v>307</v>
      </c>
      <c r="E80" s="775"/>
      <c r="F80" s="775"/>
      <c r="G80" s="775"/>
      <c r="H80" s="782" t="s">
        <v>684</v>
      </c>
    </row>
    <row r="81" spans="1:8" ht="30" customHeight="1">
      <c r="A81" s="781" t="s">
        <v>253</v>
      </c>
      <c r="B81" s="789" t="s">
        <v>245</v>
      </c>
      <c r="C81" s="774" t="s">
        <v>329</v>
      </c>
      <c r="D81" s="775"/>
      <c r="E81" s="775"/>
      <c r="F81" s="775"/>
      <c r="G81" s="775"/>
      <c r="H81" s="782" t="s">
        <v>687</v>
      </c>
    </row>
    <row r="82" spans="1:8" ht="30" customHeight="1">
      <c r="A82" s="781" t="s">
        <v>253</v>
      </c>
      <c r="B82" s="773" t="s">
        <v>245</v>
      </c>
      <c r="C82" s="774" t="s">
        <v>336</v>
      </c>
      <c r="D82" s="775" t="s">
        <v>307</v>
      </c>
      <c r="E82" s="775"/>
      <c r="F82" s="775"/>
      <c r="G82" s="775"/>
      <c r="H82" s="782" t="s">
        <v>699</v>
      </c>
    </row>
    <row r="83" spans="1:8" ht="30" customHeight="1">
      <c r="A83" s="781" t="s">
        <v>253</v>
      </c>
      <c r="B83" s="789" t="s">
        <v>245</v>
      </c>
      <c r="C83" s="774" t="s">
        <v>336</v>
      </c>
      <c r="D83" s="775"/>
      <c r="E83" s="775"/>
      <c r="F83" s="775"/>
      <c r="G83" s="775"/>
      <c r="H83" s="782" t="s">
        <v>699</v>
      </c>
    </row>
    <row r="84" spans="1:8" ht="30" customHeight="1">
      <c r="A84" s="781" t="s">
        <v>253</v>
      </c>
      <c r="B84" s="789" t="s">
        <v>245</v>
      </c>
      <c r="C84" s="774" t="s">
        <v>343</v>
      </c>
      <c r="D84" s="775" t="s">
        <v>307</v>
      </c>
      <c r="E84" s="775"/>
      <c r="F84" s="775"/>
      <c r="G84" s="775"/>
      <c r="H84" s="782" t="s">
        <v>565</v>
      </c>
    </row>
    <row r="85" spans="1:8" ht="30" customHeight="1">
      <c r="A85" s="781" t="s">
        <v>253</v>
      </c>
      <c r="B85" s="789" t="s">
        <v>245</v>
      </c>
      <c r="C85" s="774" t="s">
        <v>343</v>
      </c>
      <c r="D85" s="775" t="s">
        <v>344</v>
      </c>
      <c r="E85" s="775"/>
      <c r="F85" s="775"/>
      <c r="G85" s="775"/>
      <c r="H85" s="782" t="s">
        <v>565</v>
      </c>
    </row>
    <row r="86" spans="1:8" ht="30" customHeight="1">
      <c r="A86" s="781" t="s">
        <v>253</v>
      </c>
      <c r="B86" s="789" t="s">
        <v>245</v>
      </c>
      <c r="C86" s="774" t="s">
        <v>343</v>
      </c>
      <c r="D86" s="775" t="s">
        <v>348</v>
      </c>
      <c r="E86" s="775"/>
      <c r="F86" s="775"/>
      <c r="G86" s="775"/>
      <c r="H86" s="782" t="s">
        <v>565</v>
      </c>
    </row>
    <row r="87" spans="1:8" ht="30" customHeight="1">
      <c r="A87" s="781" t="s">
        <v>253</v>
      </c>
      <c r="B87" s="789" t="s">
        <v>245</v>
      </c>
      <c r="C87" s="774" t="s">
        <v>343</v>
      </c>
      <c r="D87" s="775"/>
      <c r="E87" s="775"/>
      <c r="F87" s="775"/>
      <c r="G87" s="775"/>
      <c r="H87" s="782" t="s">
        <v>565</v>
      </c>
    </row>
    <row r="88" spans="1:8" ht="30" customHeight="1">
      <c r="A88" s="781" t="s">
        <v>253</v>
      </c>
      <c r="B88" s="773" t="s">
        <v>245</v>
      </c>
      <c r="C88" s="774" t="s">
        <v>426</v>
      </c>
      <c r="D88" s="775" t="s">
        <v>307</v>
      </c>
      <c r="E88" s="775"/>
      <c r="F88" s="775"/>
      <c r="G88" s="775"/>
      <c r="H88" s="782" t="s">
        <v>869</v>
      </c>
    </row>
    <row r="89" spans="1:8" ht="30" customHeight="1">
      <c r="A89" s="781" t="s">
        <v>253</v>
      </c>
      <c r="B89" s="773" t="s">
        <v>245</v>
      </c>
      <c r="C89" s="774" t="s">
        <v>426</v>
      </c>
      <c r="D89" s="775" t="s">
        <v>344</v>
      </c>
      <c r="E89" s="775"/>
      <c r="F89" s="775"/>
      <c r="G89" s="775"/>
      <c r="H89" s="782" t="s">
        <v>869</v>
      </c>
    </row>
    <row r="90" spans="1:8" ht="30" customHeight="1">
      <c r="A90" s="781" t="s">
        <v>253</v>
      </c>
      <c r="B90" s="773" t="s">
        <v>245</v>
      </c>
      <c r="C90" s="774" t="s">
        <v>426</v>
      </c>
      <c r="D90" s="775" t="s">
        <v>348</v>
      </c>
      <c r="E90" s="775"/>
      <c r="F90" s="775"/>
      <c r="G90" s="775"/>
      <c r="H90" s="782" t="s">
        <v>869</v>
      </c>
    </row>
    <row r="91" spans="1:8" ht="30" customHeight="1">
      <c r="A91" s="781" t="s">
        <v>253</v>
      </c>
      <c r="B91" s="773" t="s">
        <v>245</v>
      </c>
      <c r="C91" s="774" t="s">
        <v>426</v>
      </c>
      <c r="D91" s="775"/>
      <c r="E91" s="775"/>
      <c r="F91" s="775"/>
      <c r="G91" s="775"/>
      <c r="H91" s="782" t="s">
        <v>869</v>
      </c>
    </row>
    <row r="92" spans="1:8" ht="30" customHeight="1">
      <c r="A92" s="781" t="s">
        <v>253</v>
      </c>
      <c r="B92" s="773" t="s">
        <v>245</v>
      </c>
      <c r="C92" s="774" t="s">
        <v>356</v>
      </c>
      <c r="D92" s="775"/>
      <c r="E92" s="775"/>
      <c r="F92" s="775"/>
      <c r="G92" s="775"/>
      <c r="H92" s="782" t="s">
        <v>734</v>
      </c>
    </row>
    <row r="93" spans="1:8" ht="30" customHeight="1">
      <c r="A93" s="781" t="s">
        <v>251</v>
      </c>
      <c r="B93" s="773" t="s">
        <v>245</v>
      </c>
      <c r="C93" s="774" t="s">
        <v>289</v>
      </c>
      <c r="D93" s="775"/>
      <c r="E93" s="775"/>
      <c r="F93" s="775"/>
      <c r="G93" s="775"/>
      <c r="H93" s="782" t="s">
        <v>737</v>
      </c>
    </row>
    <row r="94" spans="1:8" ht="30" customHeight="1">
      <c r="A94" s="781" t="s">
        <v>251</v>
      </c>
      <c r="B94" s="773" t="s">
        <v>245</v>
      </c>
      <c r="C94" s="774" t="s">
        <v>296</v>
      </c>
      <c r="D94" s="775"/>
      <c r="E94" s="775"/>
      <c r="F94" s="775"/>
      <c r="G94" s="775"/>
      <c r="H94" s="782" t="s">
        <v>743</v>
      </c>
    </row>
    <row r="95" spans="1:8" ht="30" customHeight="1">
      <c r="A95" s="781" t="s">
        <v>251</v>
      </c>
      <c r="B95" s="773" t="s">
        <v>245</v>
      </c>
      <c r="C95" s="774" t="s">
        <v>301</v>
      </c>
      <c r="D95" s="775"/>
      <c r="E95" s="775"/>
      <c r="F95" s="775"/>
      <c r="G95" s="775"/>
      <c r="H95" s="782" t="s">
        <v>749</v>
      </c>
    </row>
    <row r="96" spans="1:8" ht="30" customHeight="1">
      <c r="A96" s="781" t="s">
        <v>251</v>
      </c>
      <c r="B96" s="773" t="s">
        <v>245</v>
      </c>
      <c r="C96" s="774" t="s">
        <v>306</v>
      </c>
      <c r="D96" s="775" t="s">
        <v>307</v>
      </c>
      <c r="E96" s="775"/>
      <c r="F96" s="775"/>
      <c r="G96" s="775"/>
      <c r="H96" s="782" t="s">
        <v>755</v>
      </c>
    </row>
    <row r="97" spans="1:8" ht="30" customHeight="1">
      <c r="A97" s="781" t="s">
        <v>251</v>
      </c>
      <c r="B97" s="773" t="s">
        <v>245</v>
      </c>
      <c r="C97" s="774" t="s">
        <v>306</v>
      </c>
      <c r="D97" s="775"/>
      <c r="E97" s="775"/>
      <c r="F97" s="775"/>
      <c r="G97" s="775"/>
      <c r="H97" s="782" t="s">
        <v>755</v>
      </c>
    </row>
    <row r="98" spans="1:8" ht="30" customHeight="1">
      <c r="A98" s="781" t="s">
        <v>251</v>
      </c>
      <c r="B98" s="773" t="s">
        <v>245</v>
      </c>
      <c r="C98" s="774" t="s">
        <v>314</v>
      </c>
      <c r="D98" s="775"/>
      <c r="E98" s="775"/>
      <c r="F98" s="775"/>
      <c r="G98" s="775"/>
      <c r="H98" s="782" t="s">
        <v>784</v>
      </c>
    </row>
    <row r="99" spans="1:8" ht="30" customHeight="1">
      <c r="A99" s="781" t="s">
        <v>251</v>
      </c>
      <c r="B99" s="773" t="s">
        <v>245</v>
      </c>
      <c r="C99" s="774" t="s">
        <v>319</v>
      </c>
      <c r="D99" s="775"/>
      <c r="E99" s="775"/>
      <c r="F99" s="775"/>
      <c r="G99" s="775"/>
      <c r="H99" s="782" t="s">
        <v>791</v>
      </c>
    </row>
    <row r="100" spans="1:8" ht="30" customHeight="1">
      <c r="A100" s="781" t="s">
        <v>251</v>
      </c>
      <c r="B100" s="773" t="s">
        <v>245</v>
      </c>
      <c r="C100" s="774" t="s">
        <v>329</v>
      </c>
      <c r="D100" s="775" t="s">
        <v>307</v>
      </c>
      <c r="E100" s="775"/>
      <c r="F100" s="775"/>
      <c r="G100" s="775"/>
      <c r="H100" s="782" t="s">
        <v>820</v>
      </c>
    </row>
    <row r="101" spans="1:8" ht="30" customHeight="1">
      <c r="A101" s="781" t="s">
        <v>251</v>
      </c>
      <c r="B101" s="773" t="s">
        <v>245</v>
      </c>
      <c r="C101" s="774" t="s">
        <v>329</v>
      </c>
      <c r="D101" s="775" t="s">
        <v>828</v>
      </c>
      <c r="E101" s="775"/>
      <c r="F101" s="775"/>
      <c r="G101" s="775"/>
      <c r="H101" s="782" t="s">
        <v>820</v>
      </c>
    </row>
    <row r="102" spans="1:8" ht="30" customHeight="1">
      <c r="A102" s="781" t="s">
        <v>251</v>
      </c>
      <c r="B102" s="773" t="s">
        <v>245</v>
      </c>
      <c r="C102" s="774" t="s">
        <v>329</v>
      </c>
      <c r="D102" s="775" t="s">
        <v>830</v>
      </c>
      <c r="E102" s="775"/>
      <c r="F102" s="775"/>
      <c r="G102" s="775"/>
      <c r="H102" s="782" t="s">
        <v>820</v>
      </c>
    </row>
    <row r="103" spans="1:8" ht="30" customHeight="1">
      <c r="A103" s="781" t="s">
        <v>251</v>
      </c>
      <c r="B103" s="773" t="s">
        <v>245</v>
      </c>
      <c r="C103" s="774" t="s">
        <v>329</v>
      </c>
      <c r="D103" s="775" t="s">
        <v>832</v>
      </c>
      <c r="E103" s="775"/>
      <c r="F103" s="775"/>
      <c r="G103" s="775"/>
      <c r="H103" s="782" t="s">
        <v>820</v>
      </c>
    </row>
    <row r="104" spans="1:8" ht="30" customHeight="1">
      <c r="A104" s="781" t="s">
        <v>251</v>
      </c>
      <c r="B104" s="773" t="s">
        <v>245</v>
      </c>
      <c r="C104" s="774" t="s">
        <v>329</v>
      </c>
      <c r="D104" s="775" t="s">
        <v>834</v>
      </c>
      <c r="E104" s="775"/>
      <c r="F104" s="775"/>
      <c r="G104" s="775"/>
      <c r="H104" s="782" t="s">
        <v>820</v>
      </c>
    </row>
    <row r="105" spans="1:8" ht="30" customHeight="1">
      <c r="A105" s="781" t="s">
        <v>251</v>
      </c>
      <c r="B105" s="773" t="s">
        <v>245</v>
      </c>
      <c r="C105" s="774" t="s">
        <v>329</v>
      </c>
      <c r="D105" s="775" t="s">
        <v>836</v>
      </c>
      <c r="E105" s="775"/>
      <c r="F105" s="775"/>
      <c r="G105" s="775"/>
      <c r="H105" s="782" t="s">
        <v>820</v>
      </c>
    </row>
    <row r="106" spans="1:8" ht="30" customHeight="1">
      <c r="A106" s="781" t="s">
        <v>251</v>
      </c>
      <c r="B106" s="773" t="s">
        <v>245</v>
      </c>
      <c r="C106" s="774" t="s">
        <v>329</v>
      </c>
      <c r="D106" s="775"/>
      <c r="E106" s="775"/>
      <c r="F106" s="775"/>
      <c r="G106" s="775"/>
      <c r="H106" s="782" t="s">
        <v>820</v>
      </c>
    </row>
    <row r="107" spans="1:8" ht="30" customHeight="1">
      <c r="A107" s="781" t="s">
        <v>251</v>
      </c>
      <c r="B107" s="773" t="s">
        <v>245</v>
      </c>
      <c r="C107" s="774" t="s">
        <v>336</v>
      </c>
      <c r="D107" s="775" t="s">
        <v>307</v>
      </c>
      <c r="E107" s="775"/>
      <c r="F107" s="775"/>
      <c r="G107" s="775"/>
      <c r="H107" s="782" t="s">
        <v>853</v>
      </c>
    </row>
    <row r="108" spans="1:8" ht="30" customHeight="1">
      <c r="A108" s="781" t="s">
        <v>251</v>
      </c>
      <c r="B108" s="773" t="s">
        <v>245</v>
      </c>
      <c r="C108" s="774" t="s">
        <v>336</v>
      </c>
      <c r="D108" s="775" t="s">
        <v>828</v>
      </c>
      <c r="E108" s="775"/>
      <c r="F108" s="775"/>
      <c r="G108" s="775"/>
      <c r="H108" s="782" t="s">
        <v>853</v>
      </c>
    </row>
    <row r="109" spans="1:8" ht="30" customHeight="1">
      <c r="A109" s="781" t="s">
        <v>251</v>
      </c>
      <c r="B109" s="773" t="s">
        <v>245</v>
      </c>
      <c r="C109" s="774" t="s">
        <v>336</v>
      </c>
      <c r="D109" s="775" t="s">
        <v>830</v>
      </c>
      <c r="E109" s="775"/>
      <c r="F109" s="775"/>
      <c r="G109" s="775"/>
      <c r="H109" s="782" t="s">
        <v>853</v>
      </c>
    </row>
    <row r="110" spans="1:8" ht="30" customHeight="1">
      <c r="A110" s="781" t="s">
        <v>251</v>
      </c>
      <c r="B110" s="773" t="s">
        <v>245</v>
      </c>
      <c r="C110" s="774" t="s">
        <v>336</v>
      </c>
      <c r="D110" s="775" t="s">
        <v>832</v>
      </c>
      <c r="E110" s="775"/>
      <c r="F110" s="775"/>
      <c r="G110" s="775"/>
      <c r="H110" s="782" t="s">
        <v>853</v>
      </c>
    </row>
    <row r="111" spans="1:8" ht="30" customHeight="1">
      <c r="A111" s="781" t="s">
        <v>251</v>
      </c>
      <c r="B111" s="773" t="s">
        <v>245</v>
      </c>
      <c r="C111" s="774" t="s">
        <v>336</v>
      </c>
      <c r="D111" s="775" t="s">
        <v>834</v>
      </c>
      <c r="E111" s="775"/>
      <c r="F111" s="775"/>
      <c r="G111" s="775"/>
      <c r="H111" s="782" t="s">
        <v>853</v>
      </c>
    </row>
    <row r="112" spans="1:8" ht="30" customHeight="1">
      <c r="A112" s="781" t="s">
        <v>251</v>
      </c>
      <c r="B112" s="773" t="s">
        <v>245</v>
      </c>
      <c r="C112" s="774" t="s">
        <v>336</v>
      </c>
      <c r="D112" s="775" t="s">
        <v>836</v>
      </c>
      <c r="E112" s="775"/>
      <c r="F112" s="775"/>
      <c r="G112" s="775"/>
      <c r="H112" s="782" t="s">
        <v>853</v>
      </c>
    </row>
    <row r="113" spans="1:8" ht="30" customHeight="1">
      <c r="A113" s="781" t="s">
        <v>251</v>
      </c>
      <c r="B113" s="773" t="s">
        <v>245</v>
      </c>
      <c r="C113" s="774" t="s">
        <v>336</v>
      </c>
      <c r="D113" s="775"/>
      <c r="E113" s="775"/>
      <c r="F113" s="775"/>
      <c r="G113" s="775"/>
      <c r="H113" s="782" t="s">
        <v>853</v>
      </c>
    </row>
    <row r="114" spans="1:8" ht="30" customHeight="1">
      <c r="A114" s="781" t="s">
        <v>251</v>
      </c>
      <c r="B114" s="773" t="s">
        <v>245</v>
      </c>
      <c r="C114" s="774" t="s">
        <v>343</v>
      </c>
      <c r="D114" s="775" t="s">
        <v>307</v>
      </c>
      <c r="E114" s="775"/>
      <c r="F114" s="775"/>
      <c r="G114" s="775"/>
      <c r="H114" s="782" t="s">
        <v>532</v>
      </c>
    </row>
    <row r="115" spans="1:8" ht="30" customHeight="1">
      <c r="A115" s="781" t="s">
        <v>251</v>
      </c>
      <c r="B115" s="773" t="s">
        <v>245</v>
      </c>
      <c r="C115" s="774" t="s">
        <v>343</v>
      </c>
      <c r="D115" s="775" t="s">
        <v>344</v>
      </c>
      <c r="E115" s="775"/>
      <c r="F115" s="775"/>
      <c r="G115" s="775"/>
      <c r="H115" s="782" t="s">
        <v>3736</v>
      </c>
    </row>
    <row r="116" spans="1:8" ht="30" customHeight="1">
      <c r="A116" s="781" t="s">
        <v>251</v>
      </c>
      <c r="B116" s="773" t="s">
        <v>245</v>
      </c>
      <c r="C116" s="774" t="s">
        <v>343</v>
      </c>
      <c r="D116" s="775" t="s">
        <v>348</v>
      </c>
      <c r="E116" s="775"/>
      <c r="F116" s="775"/>
      <c r="G116" s="775"/>
      <c r="H116" s="782" t="s">
        <v>532</v>
      </c>
    </row>
    <row r="117" spans="1:8" ht="30" customHeight="1">
      <c r="A117" s="781" t="s">
        <v>251</v>
      </c>
      <c r="B117" s="773" t="s">
        <v>245</v>
      </c>
      <c r="C117" s="774" t="s">
        <v>343</v>
      </c>
      <c r="D117" s="775"/>
      <c r="E117" s="775"/>
      <c r="F117" s="775"/>
      <c r="G117" s="775"/>
      <c r="H117" s="782" t="s">
        <v>532</v>
      </c>
    </row>
    <row r="118" spans="1:8" ht="30" customHeight="1">
      <c r="A118" s="781" t="s">
        <v>251</v>
      </c>
      <c r="B118" s="773" t="s">
        <v>245</v>
      </c>
      <c r="C118" s="774" t="s">
        <v>426</v>
      </c>
      <c r="D118" s="775" t="s">
        <v>307</v>
      </c>
      <c r="E118" s="775"/>
      <c r="F118" s="775"/>
      <c r="G118" s="775"/>
      <c r="H118" s="782" t="s">
        <v>891</v>
      </c>
    </row>
    <row r="119" spans="1:8" ht="30" customHeight="1">
      <c r="A119" s="781" t="s">
        <v>251</v>
      </c>
      <c r="B119" s="773" t="s">
        <v>245</v>
      </c>
      <c r="C119" s="774" t="s">
        <v>426</v>
      </c>
      <c r="D119" s="775" t="s">
        <v>344</v>
      </c>
      <c r="E119" s="775"/>
      <c r="F119" s="775"/>
      <c r="G119" s="775"/>
      <c r="H119" s="782" t="s">
        <v>891</v>
      </c>
    </row>
    <row r="120" spans="1:8" ht="30" customHeight="1">
      <c r="A120" s="781" t="s">
        <v>251</v>
      </c>
      <c r="B120" s="773" t="s">
        <v>245</v>
      </c>
      <c r="C120" s="774" t="s">
        <v>426</v>
      </c>
      <c r="D120" s="775" t="s">
        <v>348</v>
      </c>
      <c r="E120" s="775"/>
      <c r="F120" s="775"/>
      <c r="G120" s="775"/>
      <c r="H120" s="782" t="s">
        <v>891</v>
      </c>
    </row>
    <row r="121" spans="1:8" ht="30" customHeight="1">
      <c r="A121" s="781" t="s">
        <v>251</v>
      </c>
      <c r="B121" s="773" t="s">
        <v>245</v>
      </c>
      <c r="C121" s="774" t="s">
        <v>426</v>
      </c>
      <c r="D121" s="775"/>
      <c r="E121" s="775"/>
      <c r="F121" s="775"/>
      <c r="G121" s="775"/>
      <c r="H121" s="782" t="s">
        <v>891</v>
      </c>
    </row>
    <row r="122" spans="1:8" ht="30" customHeight="1">
      <c r="A122" s="781" t="s">
        <v>251</v>
      </c>
      <c r="B122" s="773" t="s">
        <v>245</v>
      </c>
      <c r="C122" s="774" t="s">
        <v>356</v>
      </c>
      <c r="D122" s="775"/>
      <c r="E122" s="775"/>
      <c r="F122" s="775"/>
      <c r="G122" s="775"/>
      <c r="H122" s="782" t="s">
        <v>903</v>
      </c>
    </row>
    <row r="123" spans="1:8" ht="30" customHeight="1">
      <c r="A123" s="781" t="s">
        <v>251</v>
      </c>
      <c r="B123" s="773" t="s">
        <v>245</v>
      </c>
      <c r="C123" s="774" t="s">
        <v>484</v>
      </c>
      <c r="D123" s="775"/>
      <c r="E123" s="775"/>
      <c r="F123" s="775"/>
      <c r="G123" s="775"/>
      <c r="H123" s="782" t="s">
        <v>853</v>
      </c>
    </row>
    <row r="124" spans="1:8" ht="30" customHeight="1">
      <c r="A124" s="781" t="s">
        <v>249</v>
      </c>
      <c r="B124" s="773" t="s">
        <v>247</v>
      </c>
      <c r="C124" s="774" t="s">
        <v>289</v>
      </c>
      <c r="D124" s="775"/>
      <c r="E124" s="775"/>
      <c r="F124" s="775"/>
      <c r="G124" s="775"/>
      <c r="H124" s="782" t="s">
        <v>290</v>
      </c>
    </row>
    <row r="125" spans="1:8" ht="30" customHeight="1">
      <c r="A125" s="781" t="s">
        <v>249</v>
      </c>
      <c r="B125" s="773" t="s">
        <v>247</v>
      </c>
      <c r="C125" s="774" t="s">
        <v>296</v>
      </c>
      <c r="D125" s="775"/>
      <c r="E125" s="775"/>
      <c r="F125" s="775"/>
      <c r="G125" s="775"/>
      <c r="H125" s="782" t="s">
        <v>297</v>
      </c>
    </row>
    <row r="126" spans="1:8" ht="30" customHeight="1">
      <c r="A126" s="781" t="s">
        <v>249</v>
      </c>
      <c r="B126" s="773" t="s">
        <v>247</v>
      </c>
      <c r="C126" s="774" t="s">
        <v>306</v>
      </c>
      <c r="D126" s="775" t="s">
        <v>307</v>
      </c>
      <c r="E126" s="775"/>
      <c r="F126" s="775"/>
      <c r="G126" s="775"/>
      <c r="H126" s="782" t="s">
        <v>308</v>
      </c>
    </row>
    <row r="127" spans="1:8" ht="30" customHeight="1">
      <c r="A127" s="781" t="s">
        <v>249</v>
      </c>
      <c r="B127" s="773" t="s">
        <v>247</v>
      </c>
      <c r="C127" s="774" t="s">
        <v>306</v>
      </c>
      <c r="D127" s="775"/>
      <c r="E127" s="775"/>
      <c r="F127" s="775"/>
      <c r="G127" s="775"/>
      <c r="H127" s="782" t="s">
        <v>380</v>
      </c>
    </row>
    <row r="128" spans="1:8" ht="30" customHeight="1">
      <c r="A128" s="781" t="s">
        <v>249</v>
      </c>
      <c r="B128" s="773" t="s">
        <v>247</v>
      </c>
      <c r="C128" s="774" t="s">
        <v>383</v>
      </c>
      <c r="D128" s="775" t="s">
        <v>307</v>
      </c>
      <c r="E128" s="775"/>
      <c r="F128" s="775"/>
      <c r="G128" s="775"/>
      <c r="H128" s="782" t="s">
        <v>308</v>
      </c>
    </row>
    <row r="129" spans="1:8" ht="30" customHeight="1">
      <c r="A129" s="781" t="s">
        <v>249</v>
      </c>
      <c r="B129" s="773" t="s">
        <v>247</v>
      </c>
      <c r="C129" s="774" t="s">
        <v>388</v>
      </c>
      <c r="D129" s="775"/>
      <c r="E129" s="775"/>
      <c r="F129" s="775"/>
      <c r="G129" s="775"/>
      <c r="H129" s="782" t="s">
        <v>389</v>
      </c>
    </row>
    <row r="130" spans="1:8" ht="30" customHeight="1">
      <c r="A130" s="781" t="s">
        <v>249</v>
      </c>
      <c r="B130" s="773" t="s">
        <v>247</v>
      </c>
      <c r="C130" s="774" t="s">
        <v>393</v>
      </c>
      <c r="D130" s="775"/>
      <c r="E130" s="775"/>
      <c r="F130" s="775"/>
      <c r="G130" s="775"/>
      <c r="H130" s="782" t="s">
        <v>394</v>
      </c>
    </row>
    <row r="131" spans="1:8" ht="30" customHeight="1">
      <c r="A131" s="781" t="s">
        <v>249</v>
      </c>
      <c r="B131" s="773" t="s">
        <v>247</v>
      </c>
      <c r="C131" s="774" t="s">
        <v>398</v>
      </c>
      <c r="D131" s="775"/>
      <c r="E131" s="775"/>
      <c r="F131" s="775"/>
      <c r="G131" s="775"/>
      <c r="H131" s="782" t="s">
        <v>399</v>
      </c>
    </row>
    <row r="132" spans="1:8" ht="30" customHeight="1">
      <c r="A132" s="781" t="s">
        <v>249</v>
      </c>
      <c r="B132" s="773" t="s">
        <v>247</v>
      </c>
      <c r="C132" s="774" t="s">
        <v>403</v>
      </c>
      <c r="D132" s="775"/>
      <c r="E132" s="775"/>
      <c r="F132" s="775"/>
      <c r="G132" s="775"/>
      <c r="H132" s="782" t="s">
        <v>404</v>
      </c>
    </row>
    <row r="133" spans="1:8" ht="30" customHeight="1">
      <c r="A133" s="781" t="s">
        <v>249</v>
      </c>
      <c r="B133" s="773" t="s">
        <v>247</v>
      </c>
      <c r="C133" s="774" t="s">
        <v>314</v>
      </c>
      <c r="D133" s="775"/>
      <c r="E133" s="775"/>
      <c r="F133" s="775"/>
      <c r="G133" s="775"/>
      <c r="H133" s="782" t="s">
        <v>408</v>
      </c>
    </row>
    <row r="134" spans="1:8" ht="30" customHeight="1">
      <c r="A134" s="781" t="s">
        <v>249</v>
      </c>
      <c r="B134" s="773" t="s">
        <v>247</v>
      </c>
      <c r="C134" s="774" t="s">
        <v>319</v>
      </c>
      <c r="D134" s="775"/>
      <c r="E134" s="775"/>
      <c r="F134" s="775"/>
      <c r="G134" s="775"/>
      <c r="H134" s="782" t="s">
        <v>412</v>
      </c>
    </row>
    <row r="135" spans="1:8" ht="30" customHeight="1">
      <c r="A135" s="781" t="s">
        <v>249</v>
      </c>
      <c r="B135" s="773" t="s">
        <v>247</v>
      </c>
      <c r="C135" s="774" t="s">
        <v>416</v>
      </c>
      <c r="D135" s="775"/>
      <c r="E135" s="775"/>
      <c r="F135" s="775"/>
      <c r="G135" s="775"/>
      <c r="H135" s="782" t="s">
        <v>417</v>
      </c>
    </row>
    <row r="136" spans="1:8" ht="30" customHeight="1">
      <c r="A136" s="781" t="s">
        <v>249</v>
      </c>
      <c r="B136" s="773" t="s">
        <v>247</v>
      </c>
      <c r="C136" s="774" t="s">
        <v>421</v>
      </c>
      <c r="D136" s="775"/>
      <c r="E136" s="775"/>
      <c r="F136" s="775"/>
      <c r="G136" s="775"/>
      <c r="H136" s="782" t="s">
        <v>422</v>
      </c>
    </row>
    <row r="137" spans="1:8" ht="30" customHeight="1">
      <c r="A137" s="781" t="s">
        <v>249</v>
      </c>
      <c r="B137" s="773" t="s">
        <v>247</v>
      </c>
      <c r="C137" s="774" t="s">
        <v>431</v>
      </c>
      <c r="D137" s="775"/>
      <c r="E137" s="775"/>
      <c r="F137" s="775"/>
      <c r="G137" s="775"/>
      <c r="H137" s="782" t="s">
        <v>432</v>
      </c>
    </row>
    <row r="138" spans="1:8" ht="30" customHeight="1">
      <c r="A138" s="781" t="s">
        <v>249</v>
      </c>
      <c r="B138" s="773" t="s">
        <v>247</v>
      </c>
      <c r="C138" s="774" t="s">
        <v>437</v>
      </c>
      <c r="D138" s="775"/>
      <c r="E138" s="775"/>
      <c r="F138" s="775"/>
      <c r="G138" s="775"/>
      <c r="H138" s="782" t="s">
        <v>438</v>
      </c>
    </row>
    <row r="139" spans="1:8" ht="30" customHeight="1">
      <c r="A139" s="781" t="s">
        <v>249</v>
      </c>
      <c r="B139" s="773" t="s">
        <v>247</v>
      </c>
      <c r="C139" s="774" t="s">
        <v>324</v>
      </c>
      <c r="D139" s="775"/>
      <c r="E139" s="775"/>
      <c r="F139" s="775"/>
      <c r="G139" s="775"/>
      <c r="H139" s="782" t="s">
        <v>341</v>
      </c>
    </row>
    <row r="140" spans="1:8" ht="30" customHeight="1">
      <c r="A140" s="829" t="s">
        <v>249</v>
      </c>
      <c r="B140" s="830" t="s">
        <v>247</v>
      </c>
      <c r="C140" s="831" t="s">
        <v>449</v>
      </c>
      <c r="D140" s="832"/>
      <c r="E140" s="832"/>
      <c r="F140" s="832"/>
      <c r="G140" s="832"/>
      <c r="H140" s="833" t="s">
        <v>450</v>
      </c>
    </row>
    <row r="141" spans="1:8" ht="30" customHeight="1">
      <c r="A141" s="829" t="s">
        <v>249</v>
      </c>
      <c r="B141" s="830" t="s">
        <v>247</v>
      </c>
      <c r="C141" s="831" t="s">
        <v>453</v>
      </c>
      <c r="D141" s="832"/>
      <c r="E141" s="832"/>
      <c r="F141" s="832"/>
      <c r="G141" s="832"/>
      <c r="H141" s="833" t="s">
        <v>454</v>
      </c>
    </row>
    <row r="142" spans="1:8" ht="30" customHeight="1">
      <c r="A142" s="829" t="s">
        <v>249</v>
      </c>
      <c r="B142" s="830" t="s">
        <v>247</v>
      </c>
      <c r="C142" s="831" t="s">
        <v>329</v>
      </c>
      <c r="D142" s="832" t="s">
        <v>307</v>
      </c>
      <c r="E142" s="832"/>
      <c r="F142" s="832"/>
      <c r="G142" s="832"/>
      <c r="H142" s="833" t="s">
        <v>3737</v>
      </c>
    </row>
    <row r="143" spans="1:8" ht="30" customHeight="1">
      <c r="A143" s="829" t="s">
        <v>249</v>
      </c>
      <c r="B143" s="830" t="s">
        <v>247</v>
      </c>
      <c r="C143" s="831" t="s">
        <v>329</v>
      </c>
      <c r="D143" s="832"/>
      <c r="E143" s="832"/>
      <c r="F143" s="832"/>
      <c r="G143" s="832"/>
      <c r="H143" s="833" t="s">
        <v>334</v>
      </c>
    </row>
    <row r="144" spans="1:8" ht="30" customHeight="1">
      <c r="A144" s="829" t="s">
        <v>249</v>
      </c>
      <c r="B144" s="830" t="s">
        <v>247</v>
      </c>
      <c r="C144" s="831" t="s">
        <v>462</v>
      </c>
      <c r="D144" s="832"/>
      <c r="E144" s="832"/>
      <c r="F144" s="832"/>
      <c r="G144" s="832"/>
      <c r="H144" s="833" t="s">
        <v>463</v>
      </c>
    </row>
    <row r="145" spans="1:8" ht="30" customHeight="1">
      <c r="A145" s="829" t="s">
        <v>249</v>
      </c>
      <c r="B145" s="830" t="s">
        <v>247</v>
      </c>
      <c r="C145" s="831" t="s">
        <v>336</v>
      </c>
      <c r="D145" s="832" t="s">
        <v>307</v>
      </c>
      <c r="E145" s="832"/>
      <c r="F145" s="832"/>
      <c r="G145" s="832"/>
      <c r="H145" s="833" t="s">
        <v>466</v>
      </c>
    </row>
    <row r="146" spans="1:8" ht="30" customHeight="1">
      <c r="A146" s="829" t="s">
        <v>249</v>
      </c>
      <c r="B146" s="830" t="s">
        <v>247</v>
      </c>
      <c r="C146" s="831" t="s">
        <v>336</v>
      </c>
      <c r="D146" s="832"/>
      <c r="E146" s="832"/>
      <c r="F146" s="832"/>
      <c r="G146" s="832"/>
      <c r="H146" s="833" t="s">
        <v>466</v>
      </c>
    </row>
    <row r="147" spans="1:8" ht="30" customHeight="1">
      <c r="A147" s="829" t="s">
        <v>249</v>
      </c>
      <c r="B147" s="830" t="s">
        <v>247</v>
      </c>
      <c r="C147" s="831" t="s">
        <v>343</v>
      </c>
      <c r="D147" s="832"/>
      <c r="E147" s="832"/>
      <c r="F147" s="832"/>
      <c r="G147" s="832"/>
      <c r="H147" s="833" t="s">
        <v>570</v>
      </c>
    </row>
    <row r="148" spans="1:8" ht="30" customHeight="1">
      <c r="A148" s="829" t="s">
        <v>249</v>
      </c>
      <c r="B148" s="830" t="s">
        <v>247</v>
      </c>
      <c r="C148" s="831" t="s">
        <v>343</v>
      </c>
      <c r="D148" s="832" t="s">
        <v>344</v>
      </c>
      <c r="E148" s="832"/>
      <c r="F148" s="832"/>
      <c r="G148" s="832"/>
      <c r="H148" s="833" t="s">
        <v>345</v>
      </c>
    </row>
    <row r="149" spans="1:8" ht="30" customHeight="1">
      <c r="A149" s="829" t="s">
        <v>249</v>
      </c>
      <c r="B149" s="830" t="s">
        <v>247</v>
      </c>
      <c r="C149" s="831" t="s">
        <v>343</v>
      </c>
      <c r="D149" s="832" t="s">
        <v>348</v>
      </c>
      <c r="E149" s="832"/>
      <c r="F149" s="832"/>
      <c r="G149" s="832"/>
      <c r="H149" s="833" t="s">
        <v>345</v>
      </c>
    </row>
    <row r="150" spans="1:8" ht="30" customHeight="1">
      <c r="A150" s="829" t="s">
        <v>249</v>
      </c>
      <c r="B150" s="830" t="s">
        <v>247</v>
      </c>
      <c r="C150" s="831" t="s">
        <v>354</v>
      </c>
      <c r="D150" s="832" t="s">
        <v>307</v>
      </c>
      <c r="E150" s="832"/>
      <c r="F150" s="832"/>
      <c r="G150" s="832"/>
      <c r="H150" s="833" t="s">
        <v>345</v>
      </c>
    </row>
    <row r="151" spans="1:8" ht="30" customHeight="1">
      <c r="A151" s="829" t="s">
        <v>249</v>
      </c>
      <c r="B151" s="830" t="s">
        <v>247</v>
      </c>
      <c r="C151" s="831" t="s">
        <v>426</v>
      </c>
      <c r="D151" s="832"/>
      <c r="E151" s="832"/>
      <c r="F151" s="832"/>
      <c r="G151" s="832"/>
      <c r="H151" s="833" t="s">
        <v>574</v>
      </c>
    </row>
    <row r="152" spans="1:8" ht="30" customHeight="1">
      <c r="A152" s="829" t="s">
        <v>249</v>
      </c>
      <c r="B152" s="830" t="s">
        <v>247</v>
      </c>
      <c r="C152" s="831" t="s">
        <v>426</v>
      </c>
      <c r="D152" s="832" t="s">
        <v>307</v>
      </c>
      <c r="E152" s="832"/>
      <c r="F152" s="832"/>
      <c r="G152" s="832"/>
      <c r="H152" s="833" t="s">
        <v>427</v>
      </c>
    </row>
    <row r="153" spans="1:8" ht="30" customHeight="1">
      <c r="A153" s="829" t="s">
        <v>249</v>
      </c>
      <c r="B153" s="830" t="s">
        <v>247</v>
      </c>
      <c r="C153" s="831" t="s">
        <v>426</v>
      </c>
      <c r="D153" s="832" t="s">
        <v>344</v>
      </c>
      <c r="E153" s="832"/>
      <c r="F153" s="832"/>
      <c r="G153" s="832"/>
      <c r="H153" s="833" t="s">
        <v>427</v>
      </c>
    </row>
    <row r="154" spans="1:8" ht="30" customHeight="1">
      <c r="A154" s="829" t="s">
        <v>249</v>
      </c>
      <c r="B154" s="830" t="s">
        <v>247</v>
      </c>
      <c r="C154" s="831" t="s">
        <v>426</v>
      </c>
      <c r="D154" s="832" t="s">
        <v>348</v>
      </c>
      <c r="E154" s="832"/>
      <c r="F154" s="832"/>
      <c r="G154" s="832"/>
      <c r="H154" s="833" t="s">
        <v>427</v>
      </c>
    </row>
    <row r="155" spans="1:8" ht="30" customHeight="1">
      <c r="A155" s="829" t="s">
        <v>249</v>
      </c>
      <c r="B155" s="830" t="s">
        <v>247</v>
      </c>
      <c r="C155" s="831" t="s">
        <v>931</v>
      </c>
      <c r="D155" s="832"/>
      <c r="E155" s="832"/>
      <c r="F155" s="832"/>
      <c r="G155" s="832"/>
      <c r="H155" s="833" t="s">
        <v>466</v>
      </c>
    </row>
    <row r="156" spans="1:8" ht="30" customHeight="1">
      <c r="A156" s="829" t="s">
        <v>249</v>
      </c>
      <c r="B156" s="830" t="s">
        <v>247</v>
      </c>
      <c r="C156" s="831" t="s">
        <v>356</v>
      </c>
      <c r="D156" s="832"/>
      <c r="E156" s="832"/>
      <c r="F156" s="832"/>
      <c r="G156" s="832"/>
      <c r="H156" s="833" t="s">
        <v>498</v>
      </c>
    </row>
    <row r="157" spans="1:8" ht="30" customHeight="1">
      <c r="A157" s="829" t="s">
        <v>249</v>
      </c>
      <c r="B157" s="830" t="s">
        <v>247</v>
      </c>
      <c r="C157" s="831" t="s">
        <v>360</v>
      </c>
      <c r="D157" s="832"/>
      <c r="E157" s="832"/>
      <c r="F157" s="832"/>
      <c r="G157" s="832"/>
      <c r="H157" s="833" t="s">
        <v>501</v>
      </c>
    </row>
    <row r="158" spans="1:8" ht="30" customHeight="1">
      <c r="A158" s="829" t="s">
        <v>253</v>
      </c>
      <c r="B158" s="830" t="s">
        <v>247</v>
      </c>
      <c r="C158" s="831" t="s">
        <v>289</v>
      </c>
      <c r="D158" s="832"/>
      <c r="E158" s="832"/>
      <c r="F158" s="832"/>
      <c r="G158" s="832"/>
      <c r="H158" s="833" t="s">
        <v>607</v>
      </c>
    </row>
    <row r="159" spans="1:8" ht="30" customHeight="1">
      <c r="A159" s="829" t="s">
        <v>253</v>
      </c>
      <c r="B159" s="830" t="s">
        <v>247</v>
      </c>
      <c r="C159" s="831" t="s">
        <v>296</v>
      </c>
      <c r="D159" s="832"/>
      <c r="E159" s="832"/>
      <c r="F159" s="832"/>
      <c r="G159" s="832"/>
      <c r="H159" s="833" t="s">
        <v>613</v>
      </c>
    </row>
    <row r="160" spans="1:8" ht="30" customHeight="1">
      <c r="A160" s="829" t="s">
        <v>253</v>
      </c>
      <c r="B160" s="830" t="s">
        <v>247</v>
      </c>
      <c r="C160" s="831" t="s">
        <v>306</v>
      </c>
      <c r="D160" s="832" t="s">
        <v>307</v>
      </c>
      <c r="E160" s="832"/>
      <c r="F160" s="832"/>
      <c r="G160" s="832"/>
      <c r="H160" s="833" t="s">
        <v>623</v>
      </c>
    </row>
    <row r="161" spans="1:8" ht="30" customHeight="1">
      <c r="A161" s="829" t="s">
        <v>253</v>
      </c>
      <c r="B161" s="830" t="s">
        <v>247</v>
      </c>
      <c r="C161" s="831" t="s">
        <v>306</v>
      </c>
      <c r="D161" s="832"/>
      <c r="E161" s="832"/>
      <c r="F161" s="832"/>
      <c r="G161" s="832"/>
      <c r="H161" s="833" t="s">
        <v>630</v>
      </c>
    </row>
    <row r="162" spans="1:8" ht="30" customHeight="1">
      <c r="A162" s="829" t="s">
        <v>253</v>
      </c>
      <c r="B162" s="830" t="s">
        <v>247</v>
      </c>
      <c r="C162" s="831" t="s">
        <v>383</v>
      </c>
      <c r="D162" s="832"/>
      <c r="E162" s="832"/>
      <c r="F162" s="832"/>
      <c r="G162" s="832"/>
      <c r="H162" s="833" t="s">
        <v>632</v>
      </c>
    </row>
    <row r="163" spans="1:8" ht="30" customHeight="1">
      <c r="A163" s="829" t="s">
        <v>253</v>
      </c>
      <c r="B163" s="830" t="s">
        <v>247</v>
      </c>
      <c r="C163" s="831" t="s">
        <v>388</v>
      </c>
      <c r="D163" s="832"/>
      <c r="E163" s="832"/>
      <c r="F163" s="832"/>
      <c r="G163" s="832"/>
      <c r="H163" s="833" t="s">
        <v>636</v>
      </c>
    </row>
    <row r="164" spans="1:8" ht="30" customHeight="1">
      <c r="A164" s="829" t="s">
        <v>253</v>
      </c>
      <c r="B164" s="830" t="s">
        <v>247</v>
      </c>
      <c r="C164" s="831" t="s">
        <v>393</v>
      </c>
      <c r="D164" s="832"/>
      <c r="E164" s="832"/>
      <c r="F164" s="832"/>
      <c r="G164" s="832"/>
      <c r="H164" s="833" t="s">
        <v>640</v>
      </c>
    </row>
    <row r="165" spans="1:8" ht="30" customHeight="1">
      <c r="A165" s="829" t="s">
        <v>253</v>
      </c>
      <c r="B165" s="830" t="s">
        <v>247</v>
      </c>
      <c r="C165" s="831" t="s">
        <v>398</v>
      </c>
      <c r="D165" s="832"/>
      <c r="E165" s="832"/>
      <c r="F165" s="832"/>
      <c r="G165" s="832"/>
      <c r="H165" s="833" t="s">
        <v>644</v>
      </c>
    </row>
    <row r="166" spans="1:8" ht="30" customHeight="1">
      <c r="A166" s="829" t="s">
        <v>253</v>
      </c>
      <c r="B166" s="830" t="s">
        <v>247</v>
      </c>
      <c r="C166" s="831" t="s">
        <v>314</v>
      </c>
      <c r="D166" s="832"/>
      <c r="E166" s="832"/>
      <c r="F166" s="832"/>
      <c r="G166" s="832"/>
      <c r="H166" s="833" t="s">
        <v>648</v>
      </c>
    </row>
    <row r="167" spans="1:8" ht="30" customHeight="1">
      <c r="A167" s="829" t="s">
        <v>253</v>
      </c>
      <c r="B167" s="830" t="s">
        <v>247</v>
      </c>
      <c r="C167" s="831" t="s">
        <v>319</v>
      </c>
      <c r="D167" s="832"/>
      <c r="E167" s="832"/>
      <c r="F167" s="832"/>
      <c r="G167" s="832"/>
      <c r="H167" s="833" t="s">
        <v>655</v>
      </c>
    </row>
    <row r="168" spans="1:8" ht="30" customHeight="1">
      <c r="A168" s="829" t="s">
        <v>253</v>
      </c>
      <c r="B168" s="830" t="s">
        <v>247</v>
      </c>
      <c r="C168" s="831" t="s">
        <v>416</v>
      </c>
      <c r="D168" s="832"/>
      <c r="E168" s="832"/>
      <c r="F168" s="832"/>
      <c r="G168" s="832"/>
      <c r="H168" s="833" t="s">
        <v>3738</v>
      </c>
    </row>
    <row r="169" spans="1:8" ht="30" customHeight="1">
      <c r="A169" s="829" t="s">
        <v>253</v>
      </c>
      <c r="B169" s="830" t="s">
        <v>247</v>
      </c>
      <c r="C169" s="831" t="s">
        <v>421</v>
      </c>
      <c r="D169" s="832"/>
      <c r="E169" s="832"/>
      <c r="F169" s="832"/>
      <c r="G169" s="832"/>
      <c r="H169" s="833" t="s">
        <v>666</v>
      </c>
    </row>
    <row r="170" spans="1:8" ht="30" customHeight="1">
      <c r="A170" s="829" t="s">
        <v>253</v>
      </c>
      <c r="B170" s="830" t="s">
        <v>247</v>
      </c>
      <c r="C170" s="831" t="s">
        <v>431</v>
      </c>
      <c r="D170" s="832"/>
      <c r="E170" s="832"/>
      <c r="F170" s="832"/>
      <c r="G170" s="832"/>
      <c r="H170" s="833" t="s">
        <v>3739</v>
      </c>
    </row>
    <row r="171" spans="1:8" ht="30" customHeight="1">
      <c r="A171" s="829" t="s">
        <v>253</v>
      </c>
      <c r="B171" s="830" t="s">
        <v>247</v>
      </c>
      <c r="C171" s="831" t="s">
        <v>437</v>
      </c>
      <c r="D171" s="832"/>
      <c r="E171" s="832"/>
      <c r="F171" s="832"/>
      <c r="G171" s="832"/>
      <c r="H171" s="833" t="s">
        <v>3740</v>
      </c>
    </row>
    <row r="172" spans="1:8" ht="30" customHeight="1">
      <c r="A172" s="829" t="s">
        <v>253</v>
      </c>
      <c r="B172" s="830" t="s">
        <v>247</v>
      </c>
      <c r="C172" s="831" t="s">
        <v>449</v>
      </c>
      <c r="D172" s="832"/>
      <c r="E172" s="832"/>
      <c r="F172" s="832"/>
      <c r="G172" s="832"/>
      <c r="H172" s="833" t="s">
        <v>678</v>
      </c>
    </row>
    <row r="173" spans="1:8" ht="30" customHeight="1">
      <c r="A173" s="829" t="s">
        <v>253</v>
      </c>
      <c r="B173" s="830" t="s">
        <v>247</v>
      </c>
      <c r="C173" s="831" t="s">
        <v>453</v>
      </c>
      <c r="D173" s="832"/>
      <c r="E173" s="832"/>
      <c r="F173" s="832"/>
      <c r="G173" s="832"/>
      <c r="H173" s="833" t="s">
        <v>681</v>
      </c>
    </row>
    <row r="174" spans="1:8" ht="30" customHeight="1">
      <c r="A174" s="829" t="s">
        <v>253</v>
      </c>
      <c r="B174" s="830" t="s">
        <v>247</v>
      </c>
      <c r="C174" s="831" t="s">
        <v>329</v>
      </c>
      <c r="D174" s="832" t="s">
        <v>307</v>
      </c>
      <c r="E174" s="832"/>
      <c r="F174" s="832"/>
      <c r="G174" s="832"/>
      <c r="H174" s="833" t="s">
        <v>687</v>
      </c>
    </row>
    <row r="175" spans="1:8" ht="30" customHeight="1">
      <c r="A175" s="829" t="s">
        <v>253</v>
      </c>
      <c r="B175" s="830" t="s">
        <v>247</v>
      </c>
      <c r="C175" s="831" t="s">
        <v>329</v>
      </c>
      <c r="D175" s="832"/>
      <c r="E175" s="832"/>
      <c r="F175" s="832"/>
      <c r="G175" s="832"/>
      <c r="H175" s="833" t="s">
        <v>684</v>
      </c>
    </row>
    <row r="176" spans="1:8" ht="30" customHeight="1">
      <c r="A176" s="829" t="s">
        <v>253</v>
      </c>
      <c r="B176" s="830" t="s">
        <v>247</v>
      </c>
      <c r="C176" s="831" t="s">
        <v>462</v>
      </c>
      <c r="D176" s="832"/>
      <c r="E176" s="832"/>
      <c r="F176" s="832"/>
      <c r="G176" s="832"/>
      <c r="H176" s="833" t="s">
        <v>695</v>
      </c>
    </row>
    <row r="177" spans="1:8" ht="30" customHeight="1">
      <c r="A177" s="829" t="s">
        <v>253</v>
      </c>
      <c r="B177" s="830" t="s">
        <v>247</v>
      </c>
      <c r="C177" s="831" t="s">
        <v>336</v>
      </c>
      <c r="D177" s="832" t="s">
        <v>307</v>
      </c>
      <c r="E177" s="832"/>
      <c r="F177" s="832"/>
      <c r="G177" s="832"/>
      <c r="H177" s="833" t="s">
        <v>699</v>
      </c>
    </row>
    <row r="178" spans="1:8" ht="30" customHeight="1">
      <c r="A178" s="829" t="s">
        <v>253</v>
      </c>
      <c r="B178" s="830" t="s">
        <v>247</v>
      </c>
      <c r="C178" s="831" t="s">
        <v>336</v>
      </c>
      <c r="D178" s="832"/>
      <c r="E178" s="832"/>
      <c r="F178" s="832"/>
      <c r="G178" s="832"/>
      <c r="H178" s="833" t="s">
        <v>699</v>
      </c>
    </row>
    <row r="179" spans="1:8" ht="30" customHeight="1">
      <c r="A179" s="829" t="s">
        <v>253</v>
      </c>
      <c r="B179" s="830" t="s">
        <v>247</v>
      </c>
      <c r="C179" s="831" t="s">
        <v>343</v>
      </c>
      <c r="D179" s="832" t="s">
        <v>307</v>
      </c>
      <c r="E179" s="832"/>
      <c r="F179" s="832"/>
      <c r="G179" s="832"/>
      <c r="H179" s="833" t="s">
        <v>577</v>
      </c>
    </row>
    <row r="180" spans="1:8" ht="30" customHeight="1">
      <c r="A180" s="829" t="s">
        <v>253</v>
      </c>
      <c r="B180" s="830" t="s">
        <v>247</v>
      </c>
      <c r="C180" s="831" t="s">
        <v>343</v>
      </c>
      <c r="D180" s="832" t="s">
        <v>344</v>
      </c>
      <c r="E180" s="832"/>
      <c r="F180" s="832"/>
      <c r="G180" s="832"/>
      <c r="H180" s="833" t="s">
        <v>577</v>
      </c>
    </row>
    <row r="181" spans="1:8" ht="30" customHeight="1">
      <c r="A181" s="829" t="s">
        <v>253</v>
      </c>
      <c r="B181" s="830" t="s">
        <v>247</v>
      </c>
      <c r="C181" s="831" t="s">
        <v>343</v>
      </c>
      <c r="D181" s="832" t="s">
        <v>348</v>
      </c>
      <c r="E181" s="832"/>
      <c r="F181" s="832"/>
      <c r="G181" s="832"/>
      <c r="H181" s="833" t="s">
        <v>577</v>
      </c>
    </row>
    <row r="182" spans="1:8" ht="30" customHeight="1">
      <c r="A182" s="829" t="s">
        <v>253</v>
      </c>
      <c r="B182" s="830" t="s">
        <v>247</v>
      </c>
      <c r="C182" s="831" t="s">
        <v>343</v>
      </c>
      <c r="D182" s="832"/>
      <c r="E182" s="832"/>
      <c r="F182" s="832"/>
      <c r="G182" s="832"/>
      <c r="H182" s="833" t="s">
        <v>577</v>
      </c>
    </row>
    <row r="183" spans="1:8" ht="30" customHeight="1">
      <c r="A183" s="829" t="s">
        <v>253</v>
      </c>
      <c r="B183" s="830" t="s">
        <v>247</v>
      </c>
      <c r="C183" s="831" t="s">
        <v>426</v>
      </c>
      <c r="D183" s="832" t="s">
        <v>307</v>
      </c>
      <c r="E183" s="832"/>
      <c r="F183" s="832"/>
      <c r="G183" s="832"/>
      <c r="H183" s="833" t="s">
        <v>869</v>
      </c>
    </row>
    <row r="184" spans="1:8" ht="30" customHeight="1">
      <c r="A184" s="829" t="s">
        <v>253</v>
      </c>
      <c r="B184" s="830" t="s">
        <v>247</v>
      </c>
      <c r="C184" s="831" t="s">
        <v>426</v>
      </c>
      <c r="D184" s="832"/>
      <c r="E184" s="832"/>
      <c r="F184" s="832"/>
      <c r="G184" s="832"/>
      <c r="H184" s="833" t="s">
        <v>879</v>
      </c>
    </row>
    <row r="185" spans="1:8" ht="30" customHeight="1">
      <c r="A185" s="829" t="s">
        <v>253</v>
      </c>
      <c r="B185" s="830" t="s">
        <v>247</v>
      </c>
      <c r="C185" s="831" t="s">
        <v>426</v>
      </c>
      <c r="D185" s="832" t="s">
        <v>344</v>
      </c>
      <c r="E185" s="832"/>
      <c r="F185" s="832"/>
      <c r="G185" s="832"/>
      <c r="H185" s="833" t="s">
        <v>442</v>
      </c>
    </row>
    <row r="186" spans="1:8" ht="30" customHeight="1">
      <c r="A186" s="829" t="s">
        <v>253</v>
      </c>
      <c r="B186" s="830" t="s">
        <v>247</v>
      </c>
      <c r="C186" s="831" t="s">
        <v>426</v>
      </c>
      <c r="D186" s="832" t="s">
        <v>348</v>
      </c>
      <c r="E186" s="832"/>
      <c r="F186" s="832"/>
      <c r="G186" s="832"/>
      <c r="H186" s="833" t="s">
        <v>442</v>
      </c>
    </row>
    <row r="187" spans="1:8" ht="30" customHeight="1">
      <c r="A187" s="829" t="s">
        <v>251</v>
      </c>
      <c r="B187" s="830" t="s">
        <v>247</v>
      </c>
      <c r="C187" s="831" t="s">
        <v>289</v>
      </c>
      <c r="D187" s="832"/>
      <c r="E187" s="832"/>
      <c r="F187" s="832"/>
      <c r="G187" s="832"/>
      <c r="H187" s="833" t="s">
        <v>741</v>
      </c>
    </row>
    <row r="188" spans="1:8" ht="30" customHeight="1">
      <c r="A188" s="829" t="s">
        <v>251</v>
      </c>
      <c r="B188" s="830" t="s">
        <v>247</v>
      </c>
      <c r="C188" s="831" t="s">
        <v>296</v>
      </c>
      <c r="D188" s="832"/>
      <c r="E188" s="832"/>
      <c r="F188" s="832"/>
      <c r="G188" s="832"/>
      <c r="H188" s="833" t="s">
        <v>747</v>
      </c>
    </row>
    <row r="189" spans="1:8" ht="30" customHeight="1">
      <c r="A189" s="829" t="s">
        <v>251</v>
      </c>
      <c r="B189" s="830" t="s">
        <v>247</v>
      </c>
      <c r="C189" s="831" t="s">
        <v>301</v>
      </c>
      <c r="D189" s="832"/>
      <c r="E189" s="832"/>
      <c r="F189" s="832"/>
      <c r="G189" s="832"/>
      <c r="H189" s="833" t="s">
        <v>753</v>
      </c>
    </row>
    <row r="190" spans="1:8" ht="30" customHeight="1">
      <c r="A190" s="829" t="s">
        <v>251</v>
      </c>
      <c r="B190" s="830" t="s">
        <v>247</v>
      </c>
      <c r="C190" s="831" t="s">
        <v>306</v>
      </c>
      <c r="D190" s="832" t="s">
        <v>307</v>
      </c>
      <c r="E190" s="832"/>
      <c r="F190" s="832"/>
      <c r="G190" s="832"/>
      <c r="H190" s="833" t="s">
        <v>760</v>
      </c>
    </row>
    <row r="191" spans="1:8" ht="30" customHeight="1">
      <c r="A191" s="829" t="s">
        <v>251</v>
      </c>
      <c r="B191" s="830" t="s">
        <v>247</v>
      </c>
      <c r="C191" s="831" t="s">
        <v>306</v>
      </c>
      <c r="D191" s="832"/>
      <c r="E191" s="832"/>
      <c r="F191" s="832"/>
      <c r="G191" s="832"/>
      <c r="H191" s="833" t="s">
        <v>760</v>
      </c>
    </row>
    <row r="192" spans="1:8" ht="30" customHeight="1">
      <c r="A192" s="829" t="s">
        <v>251</v>
      </c>
      <c r="B192" s="830" t="s">
        <v>247</v>
      </c>
      <c r="C192" s="831" t="s">
        <v>383</v>
      </c>
      <c r="D192" s="832"/>
      <c r="E192" s="832"/>
      <c r="F192" s="832"/>
      <c r="G192" s="832"/>
      <c r="H192" s="833" t="s">
        <v>764</v>
      </c>
    </row>
    <row r="193" spans="1:8" ht="30" customHeight="1">
      <c r="A193" s="829" t="s">
        <v>251</v>
      </c>
      <c r="B193" s="830" t="s">
        <v>247</v>
      </c>
      <c r="C193" s="831" t="s">
        <v>388</v>
      </c>
      <c r="D193" s="832"/>
      <c r="E193" s="832"/>
      <c r="F193" s="832"/>
      <c r="G193" s="832"/>
      <c r="H193" s="833" t="s">
        <v>768</v>
      </c>
    </row>
    <row r="194" spans="1:8" ht="30" customHeight="1">
      <c r="A194" s="829" t="s">
        <v>251</v>
      </c>
      <c r="B194" s="830" t="s">
        <v>247</v>
      </c>
      <c r="C194" s="831" t="s">
        <v>393</v>
      </c>
      <c r="D194" s="832"/>
      <c r="E194" s="832"/>
      <c r="F194" s="832"/>
      <c r="G194" s="832"/>
      <c r="H194" s="833" t="s">
        <v>772</v>
      </c>
    </row>
    <row r="195" spans="1:8" ht="30" customHeight="1">
      <c r="A195" s="829" t="s">
        <v>251</v>
      </c>
      <c r="B195" s="830" t="s">
        <v>247</v>
      </c>
      <c r="C195" s="831" t="s">
        <v>398</v>
      </c>
      <c r="D195" s="832"/>
      <c r="E195" s="832"/>
      <c r="F195" s="832"/>
      <c r="G195" s="832"/>
      <c r="H195" s="833" t="s">
        <v>776</v>
      </c>
    </row>
    <row r="196" spans="1:8" ht="30" customHeight="1">
      <c r="A196" s="829" t="s">
        <v>251</v>
      </c>
      <c r="B196" s="830" t="s">
        <v>247</v>
      </c>
      <c r="C196" s="831" t="s">
        <v>403</v>
      </c>
      <c r="D196" s="832"/>
      <c r="E196" s="832"/>
      <c r="F196" s="832"/>
      <c r="G196" s="832"/>
      <c r="H196" s="833" t="s">
        <v>780</v>
      </c>
    </row>
    <row r="197" spans="1:8" ht="30" customHeight="1">
      <c r="A197" s="829" t="s">
        <v>251</v>
      </c>
      <c r="B197" s="830" t="s">
        <v>247</v>
      </c>
      <c r="C197" s="831" t="s">
        <v>314</v>
      </c>
      <c r="D197" s="832"/>
      <c r="E197" s="832"/>
      <c r="F197" s="832"/>
      <c r="G197" s="832"/>
      <c r="H197" s="833" t="s">
        <v>788</v>
      </c>
    </row>
    <row r="198" spans="1:8" ht="30" customHeight="1">
      <c r="A198" s="829" t="s">
        <v>251</v>
      </c>
      <c r="B198" s="830" t="s">
        <v>247</v>
      </c>
      <c r="C198" s="831" t="s">
        <v>319</v>
      </c>
      <c r="D198" s="832"/>
      <c r="E198" s="832"/>
      <c r="F198" s="832"/>
      <c r="G198" s="832"/>
      <c r="H198" s="833" t="s">
        <v>795</v>
      </c>
    </row>
    <row r="199" spans="1:8" ht="30" customHeight="1">
      <c r="A199" s="829" t="s">
        <v>251</v>
      </c>
      <c r="B199" s="830" t="s">
        <v>247</v>
      </c>
      <c r="C199" s="831" t="s">
        <v>416</v>
      </c>
      <c r="D199" s="832"/>
      <c r="E199" s="832"/>
      <c r="F199" s="832"/>
      <c r="G199" s="832"/>
      <c r="H199" s="833" t="s">
        <v>798</v>
      </c>
    </row>
    <row r="200" spans="1:8" ht="30" customHeight="1">
      <c r="A200" s="829" t="s">
        <v>251</v>
      </c>
      <c r="B200" s="830" t="s">
        <v>247</v>
      </c>
      <c r="C200" s="831" t="s">
        <v>421</v>
      </c>
      <c r="D200" s="832"/>
      <c r="E200" s="832"/>
      <c r="F200" s="832"/>
      <c r="G200" s="832"/>
      <c r="H200" s="833" t="s">
        <v>802</v>
      </c>
    </row>
    <row r="201" spans="1:8" ht="30" customHeight="1">
      <c r="A201" s="829" t="s">
        <v>251</v>
      </c>
      <c r="B201" s="830" t="s">
        <v>247</v>
      </c>
      <c r="C201" s="831" t="s">
        <v>431</v>
      </c>
      <c r="D201" s="832"/>
      <c r="E201" s="832"/>
      <c r="F201" s="832"/>
      <c r="G201" s="832"/>
      <c r="H201" s="833" t="s">
        <v>806</v>
      </c>
    </row>
    <row r="202" spans="1:8" ht="30" customHeight="1">
      <c r="A202" s="829" t="s">
        <v>251</v>
      </c>
      <c r="B202" s="830" t="s">
        <v>247</v>
      </c>
      <c r="C202" s="831" t="s">
        <v>437</v>
      </c>
      <c r="D202" s="832"/>
      <c r="E202" s="832"/>
      <c r="F202" s="832"/>
      <c r="G202" s="832"/>
      <c r="H202" s="833" t="s">
        <v>810</v>
      </c>
    </row>
    <row r="203" spans="1:8" ht="30" customHeight="1">
      <c r="A203" s="829" t="s">
        <v>251</v>
      </c>
      <c r="B203" s="830" t="s">
        <v>247</v>
      </c>
      <c r="C203" s="831" t="s">
        <v>449</v>
      </c>
      <c r="D203" s="832"/>
      <c r="E203" s="832"/>
      <c r="F203" s="832"/>
      <c r="G203" s="832"/>
      <c r="H203" s="833" t="s">
        <v>814</v>
      </c>
    </row>
    <row r="204" spans="1:8" ht="30" customHeight="1">
      <c r="A204" s="829" t="s">
        <v>251</v>
      </c>
      <c r="B204" s="830" t="s">
        <v>247</v>
      </c>
      <c r="C204" s="831" t="s">
        <v>453</v>
      </c>
      <c r="D204" s="832"/>
      <c r="E204" s="832"/>
      <c r="F204" s="832"/>
      <c r="G204" s="832"/>
      <c r="H204" s="833" t="s">
        <v>817</v>
      </c>
    </row>
    <row r="205" spans="1:8" ht="30" customHeight="1">
      <c r="A205" s="829" t="s">
        <v>251</v>
      </c>
      <c r="B205" s="830" t="s">
        <v>247</v>
      </c>
      <c r="C205" s="831" t="s">
        <v>329</v>
      </c>
      <c r="D205" s="832" t="s">
        <v>307</v>
      </c>
      <c r="E205" s="832"/>
      <c r="F205" s="832"/>
      <c r="G205" s="832"/>
      <c r="H205" s="833" t="s">
        <v>3741</v>
      </c>
    </row>
    <row r="206" spans="1:8" ht="30" customHeight="1">
      <c r="A206" s="829" t="s">
        <v>251</v>
      </c>
      <c r="B206" s="830" t="s">
        <v>247</v>
      </c>
      <c r="C206" s="831" t="s">
        <v>329</v>
      </c>
      <c r="D206" s="832"/>
      <c r="E206" s="832"/>
      <c r="F206" s="832"/>
      <c r="G206" s="832"/>
      <c r="H206" s="833" t="s">
        <v>823</v>
      </c>
    </row>
    <row r="207" spans="1:8" ht="30" customHeight="1">
      <c r="A207" s="829" t="s">
        <v>251</v>
      </c>
      <c r="B207" s="830" t="s">
        <v>247</v>
      </c>
      <c r="C207" s="831" t="s">
        <v>329</v>
      </c>
      <c r="D207" s="832" t="s">
        <v>828</v>
      </c>
      <c r="E207" s="832"/>
      <c r="F207" s="832"/>
      <c r="G207" s="832"/>
      <c r="H207" s="833" t="s">
        <v>839</v>
      </c>
    </row>
    <row r="208" spans="1:8" ht="30" customHeight="1">
      <c r="A208" s="829" t="s">
        <v>251</v>
      </c>
      <c r="B208" s="830" t="s">
        <v>247</v>
      </c>
      <c r="C208" s="831" t="s">
        <v>329</v>
      </c>
      <c r="D208" s="832" t="s">
        <v>830</v>
      </c>
      <c r="E208" s="832"/>
      <c r="F208" s="832"/>
      <c r="G208" s="832"/>
      <c r="H208" s="833" t="s">
        <v>840</v>
      </c>
    </row>
    <row r="209" spans="1:8" ht="30" customHeight="1">
      <c r="A209" s="829" t="s">
        <v>251</v>
      </c>
      <c r="B209" s="830" t="s">
        <v>247</v>
      </c>
      <c r="C209" s="831" t="s">
        <v>329</v>
      </c>
      <c r="D209" s="832" t="s">
        <v>832</v>
      </c>
      <c r="E209" s="832"/>
      <c r="F209" s="832"/>
      <c r="G209" s="832"/>
      <c r="H209" s="833" t="s">
        <v>840</v>
      </c>
    </row>
    <row r="210" spans="1:8" ht="30" customHeight="1">
      <c r="A210" s="829" t="s">
        <v>251</v>
      </c>
      <c r="B210" s="830" t="s">
        <v>247</v>
      </c>
      <c r="C210" s="831" t="s">
        <v>329</v>
      </c>
      <c r="D210" s="832" t="s">
        <v>834</v>
      </c>
      <c r="E210" s="832"/>
      <c r="F210" s="832"/>
      <c r="G210" s="832"/>
      <c r="H210" s="833" t="s">
        <v>840</v>
      </c>
    </row>
    <row r="211" spans="1:8" ht="30" customHeight="1">
      <c r="A211" s="829" t="s">
        <v>251</v>
      </c>
      <c r="B211" s="830" t="s">
        <v>247</v>
      </c>
      <c r="C211" s="831" t="s">
        <v>329</v>
      </c>
      <c r="D211" s="832" t="s">
        <v>836</v>
      </c>
      <c r="E211" s="832"/>
      <c r="F211" s="832"/>
      <c r="G211" s="832"/>
      <c r="H211" s="833" t="s">
        <v>840</v>
      </c>
    </row>
    <row r="212" spans="1:8" ht="30" customHeight="1">
      <c r="A212" s="829" t="s">
        <v>251</v>
      </c>
      <c r="B212" s="830" t="s">
        <v>247</v>
      </c>
      <c r="C212" s="831" t="s">
        <v>462</v>
      </c>
      <c r="D212" s="832"/>
      <c r="E212" s="832"/>
      <c r="F212" s="832"/>
      <c r="G212" s="832"/>
      <c r="H212" s="833" t="s">
        <v>846</v>
      </c>
    </row>
    <row r="213" spans="1:8" ht="30" customHeight="1">
      <c r="A213" s="829" t="s">
        <v>251</v>
      </c>
      <c r="B213" s="830" t="s">
        <v>247</v>
      </c>
      <c r="C213" s="831" t="s">
        <v>336</v>
      </c>
      <c r="D213" s="832" t="s">
        <v>307</v>
      </c>
      <c r="E213" s="832"/>
      <c r="F213" s="832"/>
      <c r="G213" s="832"/>
      <c r="H213" s="833" t="s">
        <v>849</v>
      </c>
    </row>
    <row r="214" spans="1:8" ht="30" customHeight="1">
      <c r="A214" s="829" t="s">
        <v>251</v>
      </c>
      <c r="B214" s="830" t="s">
        <v>247</v>
      </c>
      <c r="C214" s="831" t="s">
        <v>336</v>
      </c>
      <c r="D214" s="832"/>
      <c r="E214" s="832"/>
      <c r="F214" s="832"/>
      <c r="G214" s="832"/>
      <c r="H214" s="833" t="s">
        <v>849</v>
      </c>
    </row>
    <row r="215" spans="1:8" ht="30" customHeight="1">
      <c r="A215" s="829" t="s">
        <v>251</v>
      </c>
      <c r="B215" s="830" t="s">
        <v>247</v>
      </c>
      <c r="C215" s="831" t="s">
        <v>336</v>
      </c>
      <c r="D215" s="832" t="s">
        <v>828</v>
      </c>
      <c r="E215" s="832"/>
      <c r="F215" s="832"/>
      <c r="G215" s="832"/>
      <c r="H215" s="833" t="s">
        <v>849</v>
      </c>
    </row>
    <row r="216" spans="1:8" ht="30" customHeight="1">
      <c r="A216" s="829" t="s">
        <v>251</v>
      </c>
      <c r="B216" s="830" t="s">
        <v>247</v>
      </c>
      <c r="C216" s="831" t="s">
        <v>336</v>
      </c>
      <c r="D216" s="832" t="s">
        <v>830</v>
      </c>
      <c r="E216" s="832"/>
      <c r="F216" s="832"/>
      <c r="G216" s="832"/>
      <c r="H216" s="833" t="s">
        <v>849</v>
      </c>
    </row>
    <row r="217" spans="1:8" ht="30" customHeight="1">
      <c r="A217" s="829" t="s">
        <v>251</v>
      </c>
      <c r="B217" s="830" t="s">
        <v>247</v>
      </c>
      <c r="C217" s="831" t="s">
        <v>336</v>
      </c>
      <c r="D217" s="832" t="s">
        <v>832</v>
      </c>
      <c r="E217" s="832"/>
      <c r="F217" s="832"/>
      <c r="G217" s="832"/>
      <c r="H217" s="833" t="s">
        <v>849</v>
      </c>
    </row>
    <row r="218" spans="1:8" ht="30" customHeight="1">
      <c r="A218" s="829" t="s">
        <v>251</v>
      </c>
      <c r="B218" s="830" t="s">
        <v>247</v>
      </c>
      <c r="C218" s="831" t="s">
        <v>336</v>
      </c>
      <c r="D218" s="832" t="s">
        <v>834</v>
      </c>
      <c r="E218" s="832"/>
      <c r="F218" s="832"/>
      <c r="G218" s="832"/>
      <c r="H218" s="833" t="s">
        <v>849</v>
      </c>
    </row>
    <row r="219" spans="1:8" ht="30" customHeight="1">
      <c r="A219" s="829" t="s">
        <v>251</v>
      </c>
      <c r="B219" s="830" t="s">
        <v>247</v>
      </c>
      <c r="C219" s="831" t="s">
        <v>336</v>
      </c>
      <c r="D219" s="832" t="s">
        <v>836</v>
      </c>
      <c r="E219" s="832"/>
      <c r="F219" s="832"/>
      <c r="G219" s="832"/>
      <c r="H219" s="833" t="s">
        <v>849</v>
      </c>
    </row>
    <row r="220" spans="1:8" ht="30" customHeight="1">
      <c r="A220" s="829" t="s">
        <v>251</v>
      </c>
      <c r="B220" s="830" t="s">
        <v>247</v>
      </c>
      <c r="C220" s="831" t="s">
        <v>343</v>
      </c>
      <c r="D220" s="832"/>
      <c r="E220" s="832"/>
      <c r="F220" s="832"/>
      <c r="G220" s="832"/>
      <c r="H220" s="833" t="s">
        <v>537</v>
      </c>
    </row>
    <row r="221" spans="1:8" ht="30" customHeight="1">
      <c r="A221" s="829" t="s">
        <v>251</v>
      </c>
      <c r="B221" s="830" t="s">
        <v>247</v>
      </c>
      <c r="C221" s="831" t="s">
        <v>343</v>
      </c>
      <c r="D221" s="832" t="s">
        <v>344</v>
      </c>
      <c r="E221" s="832"/>
      <c r="F221" s="832"/>
      <c r="G221" s="832"/>
      <c r="H221" s="833" t="s">
        <v>350</v>
      </c>
    </row>
    <row r="222" spans="1:8" ht="30" customHeight="1">
      <c r="A222" s="829" t="s">
        <v>251</v>
      </c>
      <c r="B222" s="830" t="s">
        <v>247</v>
      </c>
      <c r="C222" s="831" t="s">
        <v>343</v>
      </c>
      <c r="D222" s="832" t="s">
        <v>348</v>
      </c>
      <c r="E222" s="832"/>
      <c r="F222" s="832"/>
      <c r="G222" s="832"/>
      <c r="H222" s="833" t="s">
        <v>350</v>
      </c>
    </row>
    <row r="223" spans="1:8" ht="30" customHeight="1">
      <c r="A223" s="829" t="s">
        <v>251</v>
      </c>
      <c r="B223" s="830" t="s">
        <v>247</v>
      </c>
      <c r="C223" s="831" t="s">
        <v>354</v>
      </c>
      <c r="D223" s="832" t="s">
        <v>307</v>
      </c>
      <c r="E223" s="832"/>
      <c r="F223" s="832"/>
      <c r="G223" s="832"/>
      <c r="H223" s="833" t="s">
        <v>350</v>
      </c>
    </row>
    <row r="224" spans="1:8" ht="30" customHeight="1">
      <c r="A224" s="829" t="s">
        <v>251</v>
      </c>
      <c r="B224" s="830" t="s">
        <v>247</v>
      </c>
      <c r="C224" s="831" t="s">
        <v>426</v>
      </c>
      <c r="D224" s="832"/>
      <c r="E224" s="832"/>
      <c r="F224" s="832"/>
      <c r="G224" s="832"/>
      <c r="H224" s="833" t="s">
        <v>899</v>
      </c>
    </row>
    <row r="225" spans="1:8" ht="30" customHeight="1">
      <c r="A225" s="829" t="s">
        <v>251</v>
      </c>
      <c r="B225" s="830" t="s">
        <v>247</v>
      </c>
      <c r="C225" s="831" t="s">
        <v>426</v>
      </c>
      <c r="D225" s="832" t="s">
        <v>307</v>
      </c>
      <c r="E225" s="832"/>
      <c r="F225" s="832"/>
      <c r="G225" s="832"/>
      <c r="H225" s="833" t="s">
        <v>446</v>
      </c>
    </row>
    <row r="226" spans="1:8" ht="30" customHeight="1">
      <c r="A226" s="829" t="s">
        <v>251</v>
      </c>
      <c r="B226" s="830" t="s">
        <v>247</v>
      </c>
      <c r="C226" s="831" t="s">
        <v>426</v>
      </c>
      <c r="D226" s="832" t="s">
        <v>344</v>
      </c>
      <c r="E226" s="832"/>
      <c r="F226" s="832"/>
      <c r="G226" s="832"/>
      <c r="H226" s="833" t="s">
        <v>446</v>
      </c>
    </row>
    <row r="227" spans="1:8" ht="30" customHeight="1">
      <c r="A227" s="829" t="s">
        <v>251</v>
      </c>
      <c r="B227" s="830" t="s">
        <v>247</v>
      </c>
      <c r="C227" s="831" t="s">
        <v>471</v>
      </c>
      <c r="D227" s="832" t="s">
        <v>348</v>
      </c>
      <c r="E227" s="832"/>
      <c r="F227" s="832"/>
      <c r="G227" s="832"/>
      <c r="H227" s="833" t="s">
        <v>446</v>
      </c>
    </row>
    <row r="228" spans="1:8" ht="30" customHeight="1">
      <c r="A228" s="829" t="s">
        <v>251</v>
      </c>
      <c r="B228" s="830" t="s">
        <v>247</v>
      </c>
      <c r="C228" s="831" t="s">
        <v>484</v>
      </c>
      <c r="D228" s="832"/>
      <c r="E228" s="832"/>
      <c r="F228" s="832"/>
      <c r="G228" s="832"/>
      <c r="H228" s="833" t="s">
        <v>906</v>
      </c>
    </row>
    <row r="229" spans="1:8" ht="30" customHeight="1">
      <c r="A229" s="829" t="s">
        <v>251</v>
      </c>
      <c r="B229" s="830" t="s">
        <v>247</v>
      </c>
      <c r="C229" s="831" t="s">
        <v>517</v>
      </c>
      <c r="D229" s="832"/>
      <c r="E229" s="832"/>
      <c r="F229" s="832"/>
      <c r="G229" s="832"/>
      <c r="H229" s="833" t="s">
        <v>909</v>
      </c>
    </row>
    <row r="230" spans="1:8" ht="30" customHeight="1">
      <c r="A230" s="829" t="s">
        <v>236</v>
      </c>
      <c r="B230" s="830" t="s">
        <v>242</v>
      </c>
      <c r="C230" s="831" t="s">
        <v>449</v>
      </c>
      <c r="D230" s="832"/>
      <c r="E230" s="832"/>
      <c r="F230" s="832"/>
      <c r="G230" s="832"/>
      <c r="H230" s="833" t="s">
        <v>601</v>
      </c>
    </row>
    <row r="231" spans="1:8" ht="30" customHeight="1">
      <c r="A231" s="829" t="s">
        <v>236</v>
      </c>
      <c r="B231" s="830" t="s">
        <v>242</v>
      </c>
      <c r="C231" s="831" t="s">
        <v>336</v>
      </c>
      <c r="D231" s="832"/>
      <c r="E231" s="832"/>
      <c r="F231" s="832"/>
      <c r="G231" s="832"/>
      <c r="H231" s="833" t="s">
        <v>604</v>
      </c>
    </row>
    <row r="232" spans="1:8" ht="30" customHeight="1">
      <c r="A232" s="829" t="s">
        <v>236</v>
      </c>
      <c r="B232" s="830" t="s">
        <v>242</v>
      </c>
      <c r="C232" s="831" t="s">
        <v>343</v>
      </c>
      <c r="D232" s="832"/>
      <c r="E232" s="832"/>
      <c r="F232" s="832"/>
      <c r="G232" s="832"/>
      <c r="H232" s="833" t="s">
        <v>3742</v>
      </c>
    </row>
    <row r="233" spans="1:8" ht="30" customHeight="1">
      <c r="A233" s="829" t="s">
        <v>236</v>
      </c>
      <c r="B233" s="830" t="s">
        <v>242</v>
      </c>
      <c r="C233" s="831" t="s">
        <v>426</v>
      </c>
      <c r="D233" s="832"/>
      <c r="E233" s="832"/>
      <c r="F233" s="832"/>
      <c r="G233" s="832"/>
      <c r="H233" s="833" t="s">
        <v>3743</v>
      </c>
    </row>
    <row r="234" spans="1:8" ht="30" customHeight="1">
      <c r="A234" s="829" t="s">
        <v>236</v>
      </c>
      <c r="B234" s="830" t="s">
        <v>242</v>
      </c>
      <c r="C234" s="831" t="s">
        <v>517</v>
      </c>
      <c r="D234" s="832" t="s">
        <v>365</v>
      </c>
      <c r="E234" s="832"/>
      <c r="F234" s="832"/>
      <c r="G234" s="832"/>
      <c r="H234" s="833" t="s">
        <v>887</v>
      </c>
    </row>
    <row r="235" spans="1:8" ht="30" customHeight="1">
      <c r="A235" s="829" t="s">
        <v>236</v>
      </c>
      <c r="B235" s="830" t="s">
        <v>242</v>
      </c>
      <c r="C235" s="831" t="s">
        <v>517</v>
      </c>
      <c r="D235" s="832"/>
      <c r="E235" s="832"/>
      <c r="F235" s="832"/>
      <c r="G235" s="832"/>
      <c r="H235" s="833" t="s">
        <v>914</v>
      </c>
    </row>
    <row r="236" spans="1:8" ht="30" customHeight="1" thickBot="1">
      <c r="A236" s="783" t="s">
        <v>236</v>
      </c>
      <c r="B236" s="784" t="s">
        <v>242</v>
      </c>
      <c r="C236" s="785" t="s">
        <v>705</v>
      </c>
      <c r="D236" s="786" t="s">
        <v>917</v>
      </c>
      <c r="E236" s="786"/>
      <c r="F236" s="786"/>
      <c r="G236" s="786"/>
      <c r="H236" s="787" t="s">
        <v>918</v>
      </c>
    </row>
  </sheetData>
  <sheetProtection formatCells="0" formatColumns="0" formatRows="0" selectLockedCells="1" sort="0" autoFilter="0" pivotTables="0" selectUnlockedCells="1"/>
  <protectedRanges>
    <protectedRange sqref="H56 H26 D37:G56 D8:G26 C8:C26 C37:C56" name="Details_1_4_1"/>
    <protectedRange sqref="A57:A68" name="Settings_5_1_2_2_1"/>
    <protectedRange sqref="B57:B65" name="Settings_4_1_1_3_2_1"/>
    <protectedRange sqref="H66:H68" name="Details_4_1_2_1"/>
    <protectedRange sqref="C66:G68" name="Details_1_4_2_2"/>
    <protectedRange sqref="H80:H82 C69:H74" name="Details_5_1"/>
    <protectedRange sqref="A69:A98" name="Settings_5_1_2_3"/>
    <protectedRange sqref="B69:B79" name="Settings_4_1_1_3_3"/>
    <protectedRange sqref="D80:G98 E99:G145 C78:C98" name="Details_1_4_3"/>
    <protectedRange sqref="A106:A113" name="Settings_5_1_2_2_1_1"/>
    <protectedRange sqref="B104:B107" name="Settings_4_1_1_3_2_1_1"/>
    <protectedRange sqref="A114:A127" name="Settings_5_1_2_3_1"/>
    <protectedRange sqref="B114" name="Settings_4_1_1_3_3_1"/>
    <protectedRange sqref="C115" name="Details_1_4_3_1"/>
    <protectedRange sqref="D115" name="Details_1_4_3_2"/>
    <protectedRange sqref="A200:A207" name="Settings_5_1_2_2_3"/>
    <protectedRange sqref="B200:B204" name="Settings_4_1_1_3_2_3"/>
    <protectedRange sqref="A208:A232" name="Settings_5_1_2_3_3"/>
    <protectedRange sqref="B208:B215 B219" name="Settings_4_1_1_3_3_3"/>
    <protectedRange sqref="C196:C199 C184:C192 C165:C179" name="Details_1_4_8"/>
    <protectedRange sqref="C205" name="Details_1_4_2_3"/>
    <protectedRange sqref="C211:C212" name="Details_5_1_6"/>
    <protectedRange sqref="C214:C229" name="Details_1_4_3_5"/>
    <protectedRange sqref="D184:F192 D196:F199 D165:F179" name="Details_1_4_9"/>
    <protectedRange sqref="D206:F207" name="Details_1_4_2_4"/>
    <protectedRange sqref="D208:G212" name="Details_5_1_7"/>
    <protectedRange sqref="F214:F215 D216:F232 E233:F236" name="Details_1_4_3_6"/>
    <protectedRange sqref="H199" name="Details_1_4_11"/>
    <protectedRange sqref="H209:H212 H216:H217" name="Details_5_1_9"/>
  </protectedRanges>
  <autoFilter ref="A2:H236" xr:uid="{746CDE47-CCA5-4256-B945-C98D960C4EBE}"/>
  <phoneticPr fontId="141" type="noConversion"/>
  <printOptions gridLines="1"/>
  <pageMargins left="0.25" right="0.25" top="0.75" bottom="0.75" header="0.3" footer="0.3"/>
  <pageSetup scale="36" fitToHeight="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C7C1D-BF3F-4DEE-A052-D2EE8DC456B3}">
  <sheetPr>
    <tabColor theme="7" tint="0.79998168889431442"/>
    <pageSetUpPr fitToPage="1"/>
  </sheetPr>
  <dimension ref="A1:G11"/>
  <sheetViews>
    <sheetView zoomScaleNormal="100" workbookViewId="0">
      <selection activeCell="E106" sqref="E106"/>
    </sheetView>
  </sheetViews>
  <sheetFormatPr defaultRowHeight="15"/>
  <cols>
    <col min="1" max="1" width="21.5703125" style="246" customWidth="1"/>
    <col min="2" max="2" width="69.85546875" customWidth="1"/>
    <col min="3" max="3" width="25.7109375" customWidth="1"/>
    <col min="4" max="4" width="22" customWidth="1"/>
  </cols>
  <sheetData>
    <row r="1" spans="1:7" ht="28.5">
      <c r="A1" s="1002" t="s">
        <v>3744</v>
      </c>
      <c r="B1" s="1002"/>
      <c r="C1" s="95"/>
      <c r="D1" s="95"/>
      <c r="E1" s="95"/>
      <c r="F1" s="95"/>
      <c r="G1" s="95"/>
    </row>
    <row r="2" spans="1:7" ht="15.75" thickBot="1">
      <c r="A2" s="750" t="s">
        <v>1093</v>
      </c>
      <c r="B2" s="751" t="s">
        <v>3745</v>
      </c>
      <c r="C2" s="752" t="s">
        <v>3746</v>
      </c>
    </row>
    <row r="3" spans="1:7" ht="20.100000000000001" customHeight="1">
      <c r="A3" s="753">
        <v>0</v>
      </c>
      <c r="B3" s="692" t="s">
        <v>1062</v>
      </c>
      <c r="C3" s="754" t="s">
        <v>3747</v>
      </c>
    </row>
    <row r="4" spans="1:7" ht="20.100000000000001" customHeight="1">
      <c r="A4" s="753">
        <v>1</v>
      </c>
      <c r="B4" s="692" t="s">
        <v>1104</v>
      </c>
      <c r="C4" s="754" t="s">
        <v>3747</v>
      </c>
    </row>
    <row r="5" spans="1:7" ht="20.100000000000001" customHeight="1">
      <c r="A5" s="753">
        <v>34</v>
      </c>
      <c r="B5" s="692" t="s">
        <v>1107</v>
      </c>
      <c r="C5" s="754" t="s">
        <v>3747</v>
      </c>
    </row>
    <row r="6" spans="1:7" ht="20.100000000000001" customHeight="1">
      <c r="A6" s="753">
        <v>23</v>
      </c>
      <c r="B6" s="692" t="s">
        <v>1111</v>
      </c>
      <c r="C6" s="754" t="s">
        <v>3747</v>
      </c>
    </row>
    <row r="7" spans="1:7" ht="20.100000000000001" customHeight="1">
      <c r="A7" s="753">
        <v>2</v>
      </c>
      <c r="B7" s="692" t="s">
        <v>1114</v>
      </c>
      <c r="C7" s="754" t="s">
        <v>3747</v>
      </c>
    </row>
    <row r="8" spans="1:7" ht="20.100000000000001" customHeight="1">
      <c r="A8" s="753">
        <v>3</v>
      </c>
      <c r="B8" s="692" t="s">
        <v>1116</v>
      </c>
      <c r="C8" s="754" t="s">
        <v>3747</v>
      </c>
    </row>
    <row r="9" spans="1:7" ht="20.100000000000001" customHeight="1">
      <c r="A9" s="755">
        <v>4</v>
      </c>
      <c r="B9" s="756" t="s">
        <v>3748</v>
      </c>
      <c r="C9" s="757" t="s">
        <v>3747</v>
      </c>
    </row>
    <row r="10" spans="1:7">
      <c r="D10" s="687"/>
    </row>
    <row r="11" spans="1:7">
      <c r="A11"/>
      <c r="C11" s="687"/>
    </row>
  </sheetData>
  <sheetProtection formatCells="0" formatColumns="0" formatRows="0" selectLockedCells="1" sort="0" autoFilter="0" pivotTables="0" selectUnlockedCells="1"/>
  <mergeCells count="1">
    <mergeCell ref="A1:B1"/>
  </mergeCells>
  <pageMargins left="0.25" right="0.25" top="0.75" bottom="0.75" header="0.3" footer="0.3"/>
  <pageSetup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1DB3-3995-4563-BBA7-1502B2CCD349}">
  <sheetPr codeName="Sheet43">
    <tabColor theme="7" tint="0.79998168889431442"/>
    <pageSetUpPr fitToPage="1"/>
  </sheetPr>
  <dimension ref="A1:G19"/>
  <sheetViews>
    <sheetView zoomScaleNormal="100" workbookViewId="0">
      <selection activeCell="E106" sqref="E106"/>
    </sheetView>
  </sheetViews>
  <sheetFormatPr defaultRowHeight="15"/>
  <cols>
    <col min="1" max="1" width="13.85546875" style="246" customWidth="1"/>
    <col min="2" max="2" width="69.85546875" customWidth="1"/>
    <col min="3" max="3" width="25.7109375" customWidth="1"/>
    <col min="4" max="4" width="22" customWidth="1"/>
  </cols>
  <sheetData>
    <row r="1" spans="1:7" ht="28.5">
      <c r="A1" s="1002" t="s">
        <v>3749</v>
      </c>
      <c r="B1" s="1002"/>
      <c r="C1" s="95"/>
      <c r="D1" s="95"/>
      <c r="E1" s="95"/>
      <c r="F1" s="95"/>
      <c r="G1" s="95"/>
    </row>
    <row r="2" spans="1:7" ht="30" thickBot="1">
      <c r="A2" s="750" t="s">
        <v>1257</v>
      </c>
      <c r="B2" s="751" t="s">
        <v>1258</v>
      </c>
      <c r="C2" s="752" t="s">
        <v>1260</v>
      </c>
    </row>
    <row r="3" spans="1:7" ht="20.100000000000001" customHeight="1">
      <c r="A3" s="753">
        <v>100</v>
      </c>
      <c r="B3" s="692" t="s">
        <v>1263</v>
      </c>
      <c r="C3" s="754" t="s">
        <v>1015</v>
      </c>
    </row>
    <row r="4" spans="1:7" ht="20.100000000000001" customHeight="1">
      <c r="A4" s="753">
        <v>110</v>
      </c>
      <c r="B4" s="692" t="s">
        <v>1266</v>
      </c>
      <c r="C4" s="754" t="s">
        <v>1015</v>
      </c>
    </row>
    <row r="5" spans="1:7" ht="20.100000000000001" customHeight="1">
      <c r="A5" s="753">
        <v>120</v>
      </c>
      <c r="B5" s="692" t="s">
        <v>1268</v>
      </c>
      <c r="C5" s="754" t="s">
        <v>1015</v>
      </c>
    </row>
    <row r="6" spans="1:7" ht="20.100000000000001" customHeight="1">
      <c r="A6" s="753">
        <v>130</v>
      </c>
      <c r="B6" s="692" t="s">
        <v>1270</v>
      </c>
      <c r="C6" s="754" t="s">
        <v>1015</v>
      </c>
    </row>
    <row r="7" spans="1:7" ht="20.100000000000001" customHeight="1">
      <c r="A7" s="753">
        <v>140</v>
      </c>
      <c r="B7" s="692" t="s">
        <v>1272</v>
      </c>
      <c r="C7" s="754" t="s">
        <v>1015</v>
      </c>
    </row>
    <row r="8" spans="1:7" ht="20.100000000000001" customHeight="1">
      <c r="A8" s="753">
        <v>150</v>
      </c>
      <c r="B8" s="692" t="s">
        <v>1274</v>
      </c>
      <c r="C8" s="754" t="s">
        <v>1015</v>
      </c>
    </row>
    <row r="9" spans="1:7" ht="20.100000000000001" customHeight="1">
      <c r="A9" s="753">
        <v>160</v>
      </c>
      <c r="B9" s="692" t="s">
        <v>1276</v>
      </c>
      <c r="C9" s="754" t="s">
        <v>1015</v>
      </c>
    </row>
    <row r="10" spans="1:7" ht="20.100000000000001" customHeight="1">
      <c r="A10" s="753">
        <v>170</v>
      </c>
      <c r="B10" s="692" t="s">
        <v>1278</v>
      </c>
      <c r="C10" s="754" t="s">
        <v>1015</v>
      </c>
    </row>
    <row r="11" spans="1:7" ht="20.100000000000001" customHeight="1">
      <c r="A11" s="753">
        <v>180</v>
      </c>
      <c r="B11" s="692" t="s">
        <v>1280</v>
      </c>
      <c r="C11" s="754" t="s">
        <v>1015</v>
      </c>
    </row>
    <row r="12" spans="1:7" ht="20.100000000000001" customHeight="1">
      <c r="A12" s="753">
        <v>190</v>
      </c>
      <c r="B12" s="692" t="s">
        <v>1282</v>
      </c>
      <c r="C12" s="754" t="s">
        <v>1015</v>
      </c>
    </row>
    <row r="13" spans="1:7" ht="20.100000000000001" customHeight="1">
      <c r="A13" s="753">
        <v>200</v>
      </c>
      <c r="B13" s="692" t="s">
        <v>1284</v>
      </c>
      <c r="C13" s="754" t="s">
        <v>1015</v>
      </c>
    </row>
    <row r="14" spans="1:7" ht="20.100000000000001" customHeight="1">
      <c r="A14" s="753">
        <v>210</v>
      </c>
      <c r="B14" s="692" t="s">
        <v>1286</v>
      </c>
      <c r="C14" s="754" t="s">
        <v>1015</v>
      </c>
    </row>
    <row r="15" spans="1:7" ht="20.100000000000001" customHeight="1">
      <c r="A15" s="753">
        <v>230</v>
      </c>
      <c r="B15" s="692" t="s">
        <v>1288</v>
      </c>
      <c r="C15" s="754" t="s">
        <v>1015</v>
      </c>
    </row>
    <row r="16" spans="1:7" ht="20.100000000000001" customHeight="1">
      <c r="A16" s="753">
        <v>240</v>
      </c>
      <c r="B16" s="692" t="s">
        <v>1290</v>
      </c>
      <c r="C16" s="754" t="s">
        <v>1101</v>
      </c>
    </row>
    <row r="17" spans="1:4" ht="20.100000000000001" customHeight="1">
      <c r="A17" s="755">
        <v>999</v>
      </c>
      <c r="B17" s="756" t="s">
        <v>1292</v>
      </c>
      <c r="C17" s="757" t="s">
        <v>1101</v>
      </c>
    </row>
    <row r="18" spans="1:4">
      <c r="D18" s="687"/>
    </row>
    <row r="19" spans="1:4">
      <c r="A19"/>
      <c r="C19" s="687"/>
    </row>
  </sheetData>
  <sheetProtection formatCells="0" formatColumns="0" formatRows="0" selectLockedCells="1" sort="0" autoFilter="0" pivotTables="0" selectUnlockedCells="1"/>
  <mergeCells count="1">
    <mergeCell ref="A1:B1"/>
  </mergeCells>
  <pageMargins left="0.25" right="0.25" top="0.75" bottom="0.75" header="0.3" footer="0.3"/>
  <pageSetup scale="9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0CD88-F11A-4F76-89A4-EA3AB18B07A9}">
  <sheetPr codeName="Sheet44">
    <tabColor theme="7" tint="0.79998168889431442"/>
    <pageSetUpPr fitToPage="1"/>
  </sheetPr>
  <dimension ref="A1:G19"/>
  <sheetViews>
    <sheetView zoomScaleNormal="100" workbookViewId="0">
      <selection activeCell="E106" sqref="E106"/>
    </sheetView>
  </sheetViews>
  <sheetFormatPr defaultRowHeight="15"/>
  <cols>
    <col min="1" max="1" width="13.85546875" style="246" customWidth="1"/>
    <col min="2" max="2" width="34" customWidth="1"/>
    <col min="3" max="3" width="24" customWidth="1"/>
    <col min="4" max="4" width="23.7109375" customWidth="1"/>
  </cols>
  <sheetData>
    <row r="1" spans="1:7" ht="28.5">
      <c r="A1" s="1002" t="s">
        <v>3750</v>
      </c>
      <c r="B1" s="1002"/>
      <c r="C1" s="95"/>
      <c r="D1" s="95"/>
      <c r="E1" s="95"/>
      <c r="F1" s="95"/>
      <c r="G1" s="95"/>
    </row>
    <row r="2" spans="1:7" ht="15.75" thickBot="1">
      <c r="A2" s="750" t="s">
        <v>3751</v>
      </c>
      <c r="B2" s="751" t="s">
        <v>3752</v>
      </c>
      <c r="C2" s="752"/>
    </row>
    <row r="3" spans="1:7" ht="20.100000000000001" customHeight="1">
      <c r="A3" s="753">
        <v>100</v>
      </c>
      <c r="B3" s="692" t="s">
        <v>1192</v>
      </c>
      <c r="C3" s="758"/>
    </row>
    <row r="4" spans="1:7" ht="20.100000000000001" customHeight="1">
      <c r="A4" s="753">
        <v>110</v>
      </c>
      <c r="B4" s="692" t="s">
        <v>1193</v>
      </c>
      <c r="C4" s="758"/>
    </row>
    <row r="5" spans="1:7" ht="20.100000000000001" customHeight="1">
      <c r="A5" s="753">
        <v>120</v>
      </c>
      <c r="B5" s="692" t="s">
        <v>1194</v>
      </c>
      <c r="C5" s="758"/>
    </row>
    <row r="6" spans="1:7" ht="20.100000000000001" customHeight="1">
      <c r="A6" s="753">
        <v>130</v>
      </c>
      <c r="B6" s="692" t="s">
        <v>1195</v>
      </c>
      <c r="C6" s="758"/>
    </row>
    <row r="7" spans="1:7" ht="20.100000000000001" customHeight="1">
      <c r="A7" s="753">
        <v>140</v>
      </c>
      <c r="B7" s="692" t="s">
        <v>3753</v>
      </c>
      <c r="C7" s="758"/>
    </row>
    <row r="8" spans="1:7" ht="20.100000000000001" customHeight="1">
      <c r="A8" s="753">
        <v>150</v>
      </c>
      <c r="B8" s="692" t="s">
        <v>1197</v>
      </c>
      <c r="C8" s="758"/>
    </row>
    <row r="9" spans="1:7" ht="20.100000000000001" customHeight="1">
      <c r="A9" s="753">
        <v>160</v>
      </c>
      <c r="B9" s="692" t="s">
        <v>1198</v>
      </c>
      <c r="C9" s="758"/>
    </row>
    <row r="10" spans="1:7" ht="20.100000000000001" customHeight="1">
      <c r="A10" s="753">
        <v>170</v>
      </c>
      <c r="B10" s="692" t="s">
        <v>3754</v>
      </c>
      <c r="C10" s="758"/>
    </row>
    <row r="11" spans="1:7" ht="20.100000000000001" customHeight="1">
      <c r="A11" s="753">
        <v>180</v>
      </c>
      <c r="B11" s="692" t="s">
        <v>1200</v>
      </c>
      <c r="C11" s="758"/>
    </row>
    <row r="12" spans="1:7" ht="20.100000000000001" customHeight="1">
      <c r="A12" s="753">
        <v>190</v>
      </c>
      <c r="B12" s="692" t="s">
        <v>1201</v>
      </c>
      <c r="C12" s="758"/>
    </row>
    <row r="13" spans="1:7" ht="20.100000000000001" customHeight="1">
      <c r="A13" s="753">
        <v>200</v>
      </c>
      <c r="B13" s="692" t="s">
        <v>1202</v>
      </c>
      <c r="C13" s="758"/>
    </row>
    <row r="14" spans="1:7" ht="20.100000000000001" customHeight="1">
      <c r="A14" s="753">
        <v>210</v>
      </c>
      <c r="B14" s="692" t="s">
        <v>3755</v>
      </c>
      <c r="C14" s="758"/>
    </row>
    <row r="15" spans="1:7" ht="20.100000000000001" customHeight="1">
      <c r="A15" s="753">
        <v>220</v>
      </c>
      <c r="B15" s="692" t="s">
        <v>1204</v>
      </c>
      <c r="C15" s="758"/>
    </row>
    <row r="16" spans="1:7" ht="20.100000000000001" customHeight="1">
      <c r="A16" s="753">
        <v>230</v>
      </c>
      <c r="B16" s="692" t="s">
        <v>1205</v>
      </c>
      <c r="C16" s="758"/>
    </row>
    <row r="17" spans="1:4" ht="20.100000000000001" customHeight="1">
      <c r="A17" s="755">
        <v>240</v>
      </c>
      <c r="B17" s="756" t="s">
        <v>1206</v>
      </c>
      <c r="C17" s="759"/>
    </row>
    <row r="18" spans="1:4">
      <c r="D18" s="687"/>
    </row>
    <row r="19" spans="1:4">
      <c r="A19"/>
    </row>
  </sheetData>
  <sheetProtection formatCells="0" formatColumns="0" formatRows="0" selectLockedCells="1" sort="0" autoFilter="0" pivotTables="0" selectUnlockedCells="1"/>
  <mergeCells count="1">
    <mergeCell ref="A1:B1"/>
  </mergeCells>
  <pageMargins left="0.25" right="0.25"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6719-5E32-4D05-BE8E-2F7659825A8B}">
  <sheetPr>
    <tabColor rgb="FF00B050"/>
  </sheetPr>
  <dimension ref="A1:G50"/>
  <sheetViews>
    <sheetView workbookViewId="0">
      <selection activeCell="C51" sqref="C51"/>
    </sheetView>
  </sheetViews>
  <sheetFormatPr defaultRowHeight="15"/>
  <cols>
    <col min="1" max="1" width="51.5703125" bestFit="1" customWidth="1"/>
    <col min="2" max="2" width="10.140625" bestFit="1" customWidth="1"/>
    <col min="3" max="3" width="13.140625" customWidth="1"/>
    <col min="4" max="4" width="31.7109375" customWidth="1"/>
    <col min="5" max="5" width="57.140625" style="688" customWidth="1"/>
    <col min="6" max="6" width="11.140625" bestFit="1" customWidth="1"/>
    <col min="7" max="7" width="54.140625" customWidth="1"/>
  </cols>
  <sheetData>
    <row r="1" spans="1:7" ht="26.25" thickBot="1">
      <c r="A1" s="849" t="s">
        <v>80</v>
      </c>
      <c r="B1" s="849"/>
      <c r="C1" s="849"/>
      <c r="D1" s="849"/>
      <c r="E1" s="853"/>
      <c r="F1" s="848"/>
      <c r="G1" s="848"/>
    </row>
    <row r="2" spans="1:7" ht="15.75">
      <c r="A2" s="850" t="s">
        <v>81</v>
      </c>
      <c r="B2" s="851" t="s">
        <v>82</v>
      </c>
      <c r="C2" s="851" t="s">
        <v>83</v>
      </c>
      <c r="D2" s="851" t="s">
        <v>84</v>
      </c>
      <c r="E2" s="854" t="s">
        <v>85</v>
      </c>
      <c r="F2" s="851" t="s">
        <v>86</v>
      </c>
      <c r="G2" s="851" t="s">
        <v>87</v>
      </c>
    </row>
    <row r="3" spans="1:7">
      <c r="A3" t="s">
        <v>88</v>
      </c>
      <c r="B3" s="852">
        <v>45632</v>
      </c>
      <c r="C3" t="s">
        <v>89</v>
      </c>
      <c r="D3" t="s">
        <v>90</v>
      </c>
      <c r="E3" s="688" t="s">
        <v>91</v>
      </c>
      <c r="F3" t="s">
        <v>92</v>
      </c>
      <c r="G3" t="s">
        <v>93</v>
      </c>
    </row>
    <row r="4" spans="1:7">
      <c r="A4" t="s">
        <v>88</v>
      </c>
      <c r="B4" s="852">
        <v>45632</v>
      </c>
      <c r="C4" t="s">
        <v>89</v>
      </c>
      <c r="D4" t="s">
        <v>94</v>
      </c>
      <c r="E4" s="688" t="s">
        <v>95</v>
      </c>
      <c r="F4" t="s">
        <v>92</v>
      </c>
      <c r="G4" t="s">
        <v>93</v>
      </c>
    </row>
    <row r="5" spans="1:7">
      <c r="A5" t="s">
        <v>88</v>
      </c>
      <c r="B5" s="852">
        <v>45632</v>
      </c>
      <c r="C5" t="s">
        <v>89</v>
      </c>
      <c r="D5" t="s">
        <v>96</v>
      </c>
      <c r="E5" s="688" t="s">
        <v>97</v>
      </c>
      <c r="F5" t="s">
        <v>92</v>
      </c>
      <c r="G5" t="s">
        <v>93</v>
      </c>
    </row>
    <row r="6" spans="1:7">
      <c r="A6" t="s">
        <v>88</v>
      </c>
      <c r="B6" s="852">
        <v>45632</v>
      </c>
      <c r="C6" t="s">
        <v>89</v>
      </c>
      <c r="D6" t="s">
        <v>98</v>
      </c>
      <c r="E6" s="688" t="s">
        <v>99</v>
      </c>
      <c r="F6" t="s">
        <v>92</v>
      </c>
      <c r="G6" t="s">
        <v>93</v>
      </c>
    </row>
    <row r="7" spans="1:7">
      <c r="A7" t="s">
        <v>100</v>
      </c>
      <c r="B7" s="852">
        <v>45632</v>
      </c>
      <c r="C7" t="s">
        <v>89</v>
      </c>
      <c r="D7" t="s">
        <v>101</v>
      </c>
      <c r="E7" s="688">
        <v>327</v>
      </c>
      <c r="F7" t="s">
        <v>102</v>
      </c>
      <c r="G7" t="s">
        <v>103</v>
      </c>
    </row>
    <row r="8" spans="1:7">
      <c r="A8" t="s">
        <v>104</v>
      </c>
      <c r="B8" s="852">
        <v>45680</v>
      </c>
      <c r="C8" t="s">
        <v>105</v>
      </c>
      <c r="D8" t="s">
        <v>101</v>
      </c>
      <c r="E8" s="688">
        <v>144</v>
      </c>
      <c r="F8" t="s">
        <v>102</v>
      </c>
      <c r="G8" t="s">
        <v>106</v>
      </c>
    </row>
    <row r="9" spans="1:7" ht="30">
      <c r="A9" t="s">
        <v>107</v>
      </c>
      <c r="B9" s="852">
        <v>45695</v>
      </c>
      <c r="C9" t="s">
        <v>105</v>
      </c>
      <c r="D9" t="s">
        <v>101</v>
      </c>
      <c r="E9" s="688">
        <v>44</v>
      </c>
      <c r="F9" t="s">
        <v>102</v>
      </c>
      <c r="G9" s="613" t="s">
        <v>108</v>
      </c>
    </row>
    <row r="10" spans="1:7" ht="45">
      <c r="A10" t="s">
        <v>107</v>
      </c>
      <c r="B10" s="852">
        <v>45695</v>
      </c>
      <c r="C10" t="s">
        <v>105</v>
      </c>
      <c r="D10" t="s">
        <v>101</v>
      </c>
      <c r="E10" s="688">
        <v>97</v>
      </c>
      <c r="F10" t="s">
        <v>102</v>
      </c>
      <c r="G10" s="613" t="s">
        <v>109</v>
      </c>
    </row>
    <row r="11" spans="1:7" ht="60">
      <c r="A11" t="s">
        <v>107</v>
      </c>
      <c r="B11" s="852">
        <v>45695</v>
      </c>
      <c r="C11" t="s">
        <v>105</v>
      </c>
      <c r="D11" t="s">
        <v>101</v>
      </c>
      <c r="E11" s="688">
        <v>144</v>
      </c>
      <c r="F11" t="s">
        <v>102</v>
      </c>
      <c r="G11" s="613" t="s">
        <v>110</v>
      </c>
    </row>
    <row r="12" spans="1:7" ht="45">
      <c r="A12" t="s">
        <v>107</v>
      </c>
      <c r="B12" s="852">
        <v>45695</v>
      </c>
      <c r="C12" t="s">
        <v>105</v>
      </c>
      <c r="D12" t="s">
        <v>101</v>
      </c>
      <c r="E12" s="688">
        <v>176</v>
      </c>
      <c r="F12" t="s">
        <v>102</v>
      </c>
      <c r="G12" s="613" t="s">
        <v>111</v>
      </c>
    </row>
    <row r="13" spans="1:7" ht="30">
      <c r="A13" t="s">
        <v>107</v>
      </c>
      <c r="B13" s="852">
        <v>45695</v>
      </c>
      <c r="C13" t="s">
        <v>105</v>
      </c>
      <c r="D13" t="s">
        <v>101</v>
      </c>
      <c r="E13" s="688">
        <v>189</v>
      </c>
      <c r="F13" t="s">
        <v>102</v>
      </c>
      <c r="G13" s="613" t="s">
        <v>112</v>
      </c>
    </row>
    <row r="14" spans="1:7" ht="30">
      <c r="A14" t="s">
        <v>107</v>
      </c>
      <c r="B14" s="852">
        <v>45695</v>
      </c>
      <c r="C14" t="s">
        <v>105</v>
      </c>
      <c r="D14" t="s">
        <v>101</v>
      </c>
      <c r="E14" s="688">
        <v>196</v>
      </c>
      <c r="F14" t="s">
        <v>102</v>
      </c>
      <c r="G14" s="613" t="s">
        <v>113</v>
      </c>
    </row>
    <row r="15" spans="1:7" ht="45">
      <c r="A15" t="s">
        <v>107</v>
      </c>
      <c r="B15" s="852">
        <v>45695</v>
      </c>
      <c r="C15" t="s">
        <v>105</v>
      </c>
      <c r="D15" t="s">
        <v>101</v>
      </c>
      <c r="E15" s="688">
        <v>225</v>
      </c>
      <c r="F15" t="s">
        <v>102</v>
      </c>
      <c r="G15" s="613" t="s">
        <v>114</v>
      </c>
    </row>
    <row r="16" spans="1:7" ht="45">
      <c r="A16" t="s">
        <v>107</v>
      </c>
      <c r="B16" s="852">
        <v>45695</v>
      </c>
      <c r="C16" t="s">
        <v>105</v>
      </c>
      <c r="D16" t="s">
        <v>101</v>
      </c>
      <c r="E16" s="688">
        <v>296</v>
      </c>
      <c r="F16" t="s">
        <v>102</v>
      </c>
      <c r="G16" s="613" t="s">
        <v>115</v>
      </c>
    </row>
    <row r="17" spans="1:7">
      <c r="A17" t="s">
        <v>107</v>
      </c>
      <c r="B17" s="852">
        <v>45695</v>
      </c>
      <c r="C17" t="s">
        <v>105</v>
      </c>
      <c r="D17" t="s">
        <v>101</v>
      </c>
      <c r="E17" s="688">
        <v>318</v>
      </c>
      <c r="F17" t="s">
        <v>102</v>
      </c>
      <c r="G17" s="613" t="s">
        <v>116</v>
      </c>
    </row>
    <row r="18" spans="1:7">
      <c r="A18" t="s">
        <v>107</v>
      </c>
      <c r="B18" s="852">
        <v>45695</v>
      </c>
      <c r="C18" t="s">
        <v>105</v>
      </c>
      <c r="D18" t="s">
        <v>101</v>
      </c>
      <c r="E18" s="688">
        <v>327</v>
      </c>
      <c r="F18" t="s">
        <v>92</v>
      </c>
      <c r="G18" s="613" t="s">
        <v>117</v>
      </c>
    </row>
    <row r="19" spans="1:7">
      <c r="A19" t="s">
        <v>107</v>
      </c>
      <c r="B19" s="852">
        <v>45695</v>
      </c>
      <c r="C19" t="s">
        <v>105</v>
      </c>
      <c r="D19" t="s">
        <v>101</v>
      </c>
      <c r="E19" s="688">
        <v>331</v>
      </c>
      <c r="F19" t="s">
        <v>102</v>
      </c>
      <c r="G19" t="s">
        <v>118</v>
      </c>
    </row>
    <row r="20" spans="1:7">
      <c r="A20" t="s">
        <v>119</v>
      </c>
      <c r="B20" s="852">
        <v>45705</v>
      </c>
      <c r="C20" t="s">
        <v>105</v>
      </c>
      <c r="D20" t="s">
        <v>101</v>
      </c>
      <c r="E20" s="688">
        <v>44</v>
      </c>
      <c r="F20" t="s">
        <v>102</v>
      </c>
      <c r="G20" s="613" t="s">
        <v>120</v>
      </c>
    </row>
    <row r="21" spans="1:7">
      <c r="A21" t="s">
        <v>119</v>
      </c>
      <c r="B21" s="852">
        <v>45705</v>
      </c>
      <c r="C21" t="s">
        <v>105</v>
      </c>
      <c r="D21" t="s">
        <v>101</v>
      </c>
      <c r="E21" s="688">
        <v>196</v>
      </c>
      <c r="F21" t="s">
        <v>102</v>
      </c>
      <c r="G21" s="613" t="s">
        <v>121</v>
      </c>
    </row>
    <row r="22" spans="1:7">
      <c r="A22" t="s">
        <v>122</v>
      </c>
      <c r="B22" s="852">
        <v>45757</v>
      </c>
      <c r="C22" t="s">
        <v>123</v>
      </c>
      <c r="D22" t="s">
        <v>101</v>
      </c>
      <c r="E22" s="873">
        <v>21</v>
      </c>
      <c r="F22" t="s">
        <v>102</v>
      </c>
      <c r="G22" s="613" t="s">
        <v>124</v>
      </c>
    </row>
    <row r="23" spans="1:7">
      <c r="A23" t="s">
        <v>122</v>
      </c>
      <c r="B23" s="852">
        <v>45757</v>
      </c>
      <c r="C23" t="s">
        <v>123</v>
      </c>
      <c r="D23" t="s">
        <v>101</v>
      </c>
      <c r="E23" s="873">
        <v>107</v>
      </c>
      <c r="F23" t="s">
        <v>125</v>
      </c>
      <c r="G23" s="613" t="s">
        <v>126</v>
      </c>
    </row>
    <row r="24" spans="1:7">
      <c r="A24" t="s">
        <v>122</v>
      </c>
      <c r="B24" s="852">
        <v>45757</v>
      </c>
      <c r="C24" t="s">
        <v>123</v>
      </c>
      <c r="D24" t="s">
        <v>101</v>
      </c>
      <c r="E24" s="873">
        <v>108</v>
      </c>
      <c r="F24" t="s">
        <v>125</v>
      </c>
      <c r="G24" s="613" t="s">
        <v>127</v>
      </c>
    </row>
    <row r="25" spans="1:7">
      <c r="A25" t="s">
        <v>122</v>
      </c>
      <c r="B25" s="852">
        <v>45757</v>
      </c>
      <c r="C25" t="s">
        <v>123</v>
      </c>
      <c r="D25" t="s">
        <v>101</v>
      </c>
      <c r="E25" s="873">
        <v>150</v>
      </c>
      <c r="F25" t="s">
        <v>125</v>
      </c>
      <c r="G25" s="613" t="s">
        <v>128</v>
      </c>
    </row>
    <row r="26" spans="1:7" ht="30">
      <c r="A26" t="s">
        <v>122</v>
      </c>
      <c r="B26" s="852">
        <v>45757</v>
      </c>
      <c r="C26" t="s">
        <v>129</v>
      </c>
      <c r="D26" s="613" t="s">
        <v>130</v>
      </c>
      <c r="E26" s="688" t="s">
        <v>131</v>
      </c>
      <c r="G26" s="613" t="s">
        <v>132</v>
      </c>
    </row>
    <row r="27" spans="1:7" ht="195">
      <c r="A27" t="s">
        <v>122</v>
      </c>
      <c r="B27" s="852">
        <v>45758</v>
      </c>
      <c r="C27" t="s">
        <v>133</v>
      </c>
      <c r="D27" s="613" t="s">
        <v>130</v>
      </c>
      <c r="E27" s="872" t="s">
        <v>134</v>
      </c>
      <c r="G27" t="s">
        <v>135</v>
      </c>
    </row>
    <row r="28" spans="1:7" ht="405">
      <c r="A28" t="s">
        <v>122</v>
      </c>
      <c r="B28" s="852">
        <v>45761</v>
      </c>
      <c r="C28" t="s">
        <v>129</v>
      </c>
      <c r="D28" s="613" t="s">
        <v>130</v>
      </c>
      <c r="E28" s="834" t="s">
        <v>136</v>
      </c>
      <c r="G28" s="613" t="s">
        <v>137</v>
      </c>
    </row>
    <row r="29" spans="1:7" ht="30">
      <c r="A29" t="s">
        <v>122</v>
      </c>
      <c r="B29" s="852">
        <v>45771</v>
      </c>
      <c r="C29" t="s">
        <v>123</v>
      </c>
      <c r="D29" t="s">
        <v>101</v>
      </c>
      <c r="E29" s="688">
        <v>11</v>
      </c>
      <c r="G29" s="613" t="s">
        <v>138</v>
      </c>
    </row>
    <row r="30" spans="1:7" ht="30">
      <c r="A30" t="s">
        <v>122</v>
      </c>
      <c r="B30" s="852">
        <v>45771</v>
      </c>
      <c r="C30" t="s">
        <v>133</v>
      </c>
      <c r="D30" t="s">
        <v>130</v>
      </c>
      <c r="E30" s="688">
        <v>257</v>
      </c>
      <c r="G30" s="613" t="s">
        <v>139</v>
      </c>
    </row>
    <row r="31" spans="1:7" ht="30">
      <c r="A31" t="s">
        <v>122</v>
      </c>
      <c r="B31" s="852">
        <v>45771</v>
      </c>
      <c r="C31" t="s">
        <v>123</v>
      </c>
      <c r="D31" t="s">
        <v>101</v>
      </c>
      <c r="E31" s="873">
        <v>12</v>
      </c>
      <c r="G31" s="613" t="s">
        <v>140</v>
      </c>
    </row>
    <row r="32" spans="1:7">
      <c r="A32" t="s">
        <v>122</v>
      </c>
      <c r="B32" s="852">
        <v>45771</v>
      </c>
      <c r="C32" t="s">
        <v>123</v>
      </c>
      <c r="D32" t="s">
        <v>101</v>
      </c>
      <c r="E32" s="873">
        <v>107</v>
      </c>
      <c r="F32" t="s">
        <v>141</v>
      </c>
      <c r="G32" s="613" t="s">
        <v>126</v>
      </c>
    </row>
    <row r="33" spans="1:7">
      <c r="A33" t="s">
        <v>122</v>
      </c>
      <c r="B33" s="852">
        <v>45771</v>
      </c>
      <c r="C33" t="s">
        <v>123</v>
      </c>
      <c r="D33" t="s">
        <v>101</v>
      </c>
      <c r="E33" s="873">
        <v>108</v>
      </c>
      <c r="F33" t="s">
        <v>141</v>
      </c>
      <c r="G33" s="613" t="s">
        <v>127</v>
      </c>
    </row>
    <row r="34" spans="1:7">
      <c r="A34" t="s">
        <v>122</v>
      </c>
      <c r="B34" s="852">
        <v>45771</v>
      </c>
      <c r="C34" t="s">
        <v>123</v>
      </c>
      <c r="D34" t="s">
        <v>101</v>
      </c>
      <c r="E34" s="873">
        <v>150</v>
      </c>
      <c r="F34" t="s">
        <v>141</v>
      </c>
      <c r="G34" s="613" t="s">
        <v>128</v>
      </c>
    </row>
    <row r="35" spans="1:7">
      <c r="A35" t="s">
        <v>122</v>
      </c>
      <c r="B35" s="852">
        <v>45771</v>
      </c>
      <c r="C35" t="s">
        <v>129</v>
      </c>
      <c r="D35" s="888" t="s">
        <v>130</v>
      </c>
      <c r="E35" s="873">
        <v>262263</v>
      </c>
      <c r="G35" t="s">
        <v>135</v>
      </c>
    </row>
    <row r="36" spans="1:7">
      <c r="A36" t="s">
        <v>122</v>
      </c>
      <c r="B36" s="852">
        <v>45778</v>
      </c>
      <c r="C36" t="s">
        <v>133</v>
      </c>
      <c r="D36" t="s">
        <v>81</v>
      </c>
      <c r="G36" s="613" t="s">
        <v>142</v>
      </c>
    </row>
    <row r="37" spans="1:7">
      <c r="A37" t="s">
        <v>143</v>
      </c>
      <c r="B37" s="852">
        <v>45912</v>
      </c>
      <c r="C37" t="s">
        <v>144</v>
      </c>
      <c r="D37" t="s">
        <v>145</v>
      </c>
      <c r="E37" s="688">
        <v>26</v>
      </c>
      <c r="F37" t="s">
        <v>146</v>
      </c>
      <c r="G37" s="613" t="s">
        <v>147</v>
      </c>
    </row>
    <row r="38" spans="1:7">
      <c r="A38" t="s">
        <v>143</v>
      </c>
      <c r="B38" s="852">
        <v>45912</v>
      </c>
      <c r="C38" t="s">
        <v>144</v>
      </c>
      <c r="D38" t="s">
        <v>96</v>
      </c>
      <c r="E38" s="688">
        <v>39</v>
      </c>
      <c r="F38" t="s">
        <v>148</v>
      </c>
      <c r="G38" s="613" t="s">
        <v>147</v>
      </c>
    </row>
    <row r="39" spans="1:7">
      <c r="A39" t="s">
        <v>143</v>
      </c>
      <c r="B39" s="852">
        <v>45912</v>
      </c>
      <c r="C39" t="s">
        <v>144</v>
      </c>
      <c r="D39" t="s">
        <v>98</v>
      </c>
      <c r="E39" s="688">
        <v>25</v>
      </c>
      <c r="F39" t="s">
        <v>148</v>
      </c>
      <c r="G39" s="613" t="s">
        <v>147</v>
      </c>
    </row>
    <row r="40" spans="1:7">
      <c r="A40" t="s">
        <v>143</v>
      </c>
      <c r="B40" s="852">
        <v>45912</v>
      </c>
      <c r="C40" t="s">
        <v>144</v>
      </c>
      <c r="D40" t="s">
        <v>149</v>
      </c>
      <c r="E40" s="688">
        <v>380</v>
      </c>
      <c r="F40" t="s">
        <v>141</v>
      </c>
      <c r="G40" s="613" t="s">
        <v>147</v>
      </c>
    </row>
    <row r="41" spans="1:7">
      <c r="A41" t="s">
        <v>143</v>
      </c>
      <c r="B41" s="852">
        <v>45912</v>
      </c>
      <c r="C41" t="s">
        <v>144</v>
      </c>
      <c r="D41" t="s">
        <v>150</v>
      </c>
      <c r="E41" s="688">
        <v>380</v>
      </c>
      <c r="F41" t="s">
        <v>141</v>
      </c>
      <c r="G41" s="613" t="s">
        <v>147</v>
      </c>
    </row>
    <row r="42" spans="1:7">
      <c r="A42" t="s">
        <v>143</v>
      </c>
      <c r="B42" s="852">
        <v>45912</v>
      </c>
      <c r="C42" t="s">
        <v>144</v>
      </c>
      <c r="D42" t="s">
        <v>151</v>
      </c>
      <c r="E42" s="688">
        <v>380</v>
      </c>
      <c r="F42" t="s">
        <v>141</v>
      </c>
      <c r="G42" s="613" t="s">
        <v>147</v>
      </c>
    </row>
    <row r="43" spans="1:7">
      <c r="A43" t="s">
        <v>143</v>
      </c>
      <c r="B43" s="852">
        <v>45912</v>
      </c>
      <c r="C43" t="s">
        <v>144</v>
      </c>
      <c r="D43" t="s">
        <v>81</v>
      </c>
    </row>
    <row r="44" spans="1:7">
      <c r="A44" t="s">
        <v>3892</v>
      </c>
      <c r="B44" s="852">
        <v>45912</v>
      </c>
      <c r="C44" t="s">
        <v>3894</v>
      </c>
      <c r="D44" t="s">
        <v>145</v>
      </c>
      <c r="E44" s="688">
        <v>26</v>
      </c>
      <c r="G44" s="613" t="s">
        <v>3893</v>
      </c>
    </row>
    <row r="45" spans="1:7">
      <c r="A45" t="s">
        <v>3892</v>
      </c>
      <c r="B45" s="852">
        <v>45912</v>
      </c>
      <c r="C45" t="s">
        <v>3894</v>
      </c>
      <c r="D45" t="s">
        <v>96</v>
      </c>
      <c r="E45" s="688">
        <v>39</v>
      </c>
      <c r="G45" s="613" t="s">
        <v>3893</v>
      </c>
    </row>
    <row r="46" spans="1:7">
      <c r="A46" t="s">
        <v>3892</v>
      </c>
      <c r="B46" s="852">
        <v>45912</v>
      </c>
      <c r="C46" t="s">
        <v>3894</v>
      </c>
      <c r="D46" t="s">
        <v>98</v>
      </c>
      <c r="E46" s="688">
        <v>25</v>
      </c>
      <c r="G46" s="613" t="s">
        <v>3893</v>
      </c>
    </row>
    <row r="47" spans="1:7">
      <c r="A47" t="s">
        <v>3892</v>
      </c>
      <c r="B47" s="852">
        <v>45912</v>
      </c>
      <c r="C47" t="s">
        <v>3894</v>
      </c>
      <c r="D47" t="s">
        <v>149</v>
      </c>
      <c r="E47" s="688">
        <v>380</v>
      </c>
      <c r="G47" s="613" t="s">
        <v>3893</v>
      </c>
    </row>
    <row r="48" spans="1:7">
      <c r="A48" t="s">
        <v>3892</v>
      </c>
      <c r="B48" s="852">
        <v>45912</v>
      </c>
      <c r="C48" t="s">
        <v>3894</v>
      </c>
      <c r="D48" t="s">
        <v>150</v>
      </c>
      <c r="E48" s="688">
        <v>380</v>
      </c>
      <c r="G48" s="613" t="s">
        <v>3893</v>
      </c>
    </row>
    <row r="49" spans="1:7">
      <c r="A49" t="s">
        <v>3892</v>
      </c>
      <c r="B49" s="852">
        <v>45912</v>
      </c>
      <c r="C49" t="s">
        <v>3894</v>
      </c>
      <c r="D49" t="s">
        <v>151</v>
      </c>
      <c r="E49" s="688">
        <v>380</v>
      </c>
      <c r="G49" s="613" t="s">
        <v>3893</v>
      </c>
    </row>
    <row r="50" spans="1:7">
      <c r="A50" t="s">
        <v>3892</v>
      </c>
      <c r="B50" s="852">
        <v>45912</v>
      </c>
      <c r="C50" t="s">
        <v>3894</v>
      </c>
      <c r="D50" t="s">
        <v>81</v>
      </c>
    </row>
  </sheetData>
  <phoneticPr fontId="141"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8A5F-D438-405F-96B5-6FB270FA74FF}">
  <sheetPr codeName="Sheet45">
    <tabColor theme="7" tint="0.79998168889431442"/>
    <pageSetUpPr fitToPage="1"/>
  </sheetPr>
  <dimension ref="A1:C31"/>
  <sheetViews>
    <sheetView topLeftCell="A5" zoomScaleNormal="100" workbookViewId="0">
      <selection activeCell="E106" sqref="E106"/>
    </sheetView>
  </sheetViews>
  <sheetFormatPr defaultRowHeight="15"/>
  <cols>
    <col min="1" max="1" width="33.85546875" customWidth="1"/>
    <col min="2" max="2" width="37.5703125" customWidth="1"/>
    <col min="3" max="3" width="22.42578125" customWidth="1"/>
  </cols>
  <sheetData>
    <row r="1" spans="1:2" ht="28.5">
      <c r="A1" s="1002" t="s">
        <v>3756</v>
      </c>
      <c r="B1" s="1002"/>
    </row>
    <row r="2" spans="1:2" ht="15.75" thickBot="1">
      <c r="A2" s="760" t="s">
        <v>3757</v>
      </c>
      <c r="B2" s="761" t="s">
        <v>3758</v>
      </c>
    </row>
    <row r="3" spans="1:2" ht="20.100000000000001" customHeight="1">
      <c r="A3" s="762" t="s">
        <v>3759</v>
      </c>
      <c r="B3" s="754" t="s">
        <v>3760</v>
      </c>
    </row>
    <row r="4" spans="1:2" ht="20.100000000000001" customHeight="1">
      <c r="A4" s="762" t="s">
        <v>3761</v>
      </c>
      <c r="B4" s="754" t="s">
        <v>3760</v>
      </c>
    </row>
    <row r="5" spans="1:2" ht="20.100000000000001" customHeight="1">
      <c r="A5" s="762" t="s">
        <v>3762</v>
      </c>
      <c r="B5" s="754" t="s">
        <v>3763</v>
      </c>
    </row>
    <row r="6" spans="1:2" ht="20.100000000000001" customHeight="1">
      <c r="A6" s="762" t="s">
        <v>3764</v>
      </c>
      <c r="B6" s="754" t="s">
        <v>3760</v>
      </c>
    </row>
    <row r="7" spans="1:2" ht="20.100000000000001" customHeight="1">
      <c r="A7" s="762" t="s">
        <v>3765</v>
      </c>
      <c r="B7" s="754" t="s">
        <v>3760</v>
      </c>
    </row>
    <row r="8" spans="1:2" ht="20.100000000000001" customHeight="1">
      <c r="A8" s="762" t="s">
        <v>3766</v>
      </c>
      <c r="B8" s="754" t="s">
        <v>3760</v>
      </c>
    </row>
    <row r="9" spans="1:2" ht="20.100000000000001" customHeight="1">
      <c r="A9" s="762" t="s">
        <v>3767</v>
      </c>
      <c r="B9" s="754" t="s">
        <v>3763</v>
      </c>
    </row>
    <row r="10" spans="1:2" ht="20.100000000000001" customHeight="1">
      <c r="A10" s="762" t="s">
        <v>3768</v>
      </c>
      <c r="B10" s="754" t="s">
        <v>3760</v>
      </c>
    </row>
    <row r="11" spans="1:2" ht="20.100000000000001" customHeight="1">
      <c r="A11" s="762" t="s">
        <v>3769</v>
      </c>
      <c r="B11" s="754" t="s">
        <v>3760</v>
      </c>
    </row>
    <row r="12" spans="1:2" ht="20.100000000000001" customHeight="1">
      <c r="A12" s="762" t="s">
        <v>3770</v>
      </c>
      <c r="B12" s="754" t="s">
        <v>3760</v>
      </c>
    </row>
    <row r="13" spans="1:2" ht="20.100000000000001" customHeight="1">
      <c r="A13" s="763" t="s">
        <v>3771</v>
      </c>
      <c r="B13" s="754" t="s">
        <v>3760</v>
      </c>
    </row>
    <row r="14" spans="1:2" ht="20.100000000000001" customHeight="1">
      <c r="A14" s="762" t="s">
        <v>3772</v>
      </c>
      <c r="B14" s="754" t="s">
        <v>3763</v>
      </c>
    </row>
    <row r="15" spans="1:2" ht="20.100000000000001" customHeight="1">
      <c r="A15" s="762" t="s">
        <v>3773</v>
      </c>
      <c r="B15" s="754" t="s">
        <v>3760</v>
      </c>
    </row>
    <row r="16" spans="1:2" ht="20.100000000000001" customHeight="1">
      <c r="A16" s="762" t="s">
        <v>3774</v>
      </c>
      <c r="B16" s="754" t="s">
        <v>3760</v>
      </c>
    </row>
    <row r="17" spans="1:3" ht="20.100000000000001" customHeight="1">
      <c r="A17" s="762" t="s">
        <v>3775</v>
      </c>
      <c r="B17" s="754" t="s">
        <v>3760</v>
      </c>
    </row>
    <row r="18" spans="1:3" ht="20.100000000000001" customHeight="1">
      <c r="A18" s="762" t="s">
        <v>3776</v>
      </c>
      <c r="B18" s="754" t="s">
        <v>3760</v>
      </c>
    </row>
    <row r="19" spans="1:3" ht="20.100000000000001" customHeight="1">
      <c r="A19" s="762" t="s">
        <v>3777</v>
      </c>
      <c r="B19" s="754" t="s">
        <v>3760</v>
      </c>
    </row>
    <row r="20" spans="1:3" ht="20.100000000000001" customHeight="1">
      <c r="A20" s="762" t="s">
        <v>3778</v>
      </c>
      <c r="B20" s="754" t="s">
        <v>3760</v>
      </c>
    </row>
    <row r="21" spans="1:3" ht="20.100000000000001" customHeight="1">
      <c r="A21" s="762" t="s">
        <v>3779</v>
      </c>
      <c r="B21" s="754" t="s">
        <v>3760</v>
      </c>
    </row>
    <row r="22" spans="1:3" ht="20.100000000000001" customHeight="1">
      <c r="A22" s="762" t="s">
        <v>3780</v>
      </c>
      <c r="B22" s="754" t="s">
        <v>3760</v>
      </c>
    </row>
    <row r="23" spans="1:3" ht="20.100000000000001" customHeight="1">
      <c r="A23" s="762" t="s">
        <v>3781</v>
      </c>
      <c r="B23" s="754" t="s">
        <v>3760</v>
      </c>
    </row>
    <row r="24" spans="1:3" ht="20.100000000000001" customHeight="1">
      <c r="A24" s="762" t="s">
        <v>3782</v>
      </c>
      <c r="B24" s="754" t="s">
        <v>3763</v>
      </c>
    </row>
    <row r="25" spans="1:3" ht="20.100000000000001" customHeight="1">
      <c r="A25" s="762" t="s">
        <v>3783</v>
      </c>
      <c r="B25" s="754" t="s">
        <v>3760</v>
      </c>
    </row>
    <row r="26" spans="1:3" ht="20.100000000000001" customHeight="1">
      <c r="A26" s="762" t="s">
        <v>3784</v>
      </c>
      <c r="B26" s="754" t="s">
        <v>3760</v>
      </c>
    </row>
    <row r="27" spans="1:3" ht="20.100000000000001" customHeight="1">
      <c r="A27" s="762" t="s">
        <v>3785</v>
      </c>
      <c r="B27" s="754" t="s">
        <v>3760</v>
      </c>
    </row>
    <row r="28" spans="1:3" ht="20.100000000000001" customHeight="1">
      <c r="A28" s="762" t="s">
        <v>3786</v>
      </c>
      <c r="B28" s="754" t="s">
        <v>3760</v>
      </c>
    </row>
    <row r="29" spans="1:3" ht="20.100000000000001" customHeight="1">
      <c r="A29" s="762" t="s">
        <v>3787</v>
      </c>
      <c r="B29" s="754" t="s">
        <v>3760</v>
      </c>
    </row>
    <row r="30" spans="1:3" ht="20.100000000000001" customHeight="1">
      <c r="A30" s="764" t="s">
        <v>3788</v>
      </c>
      <c r="B30" s="757" t="s">
        <v>3760</v>
      </c>
    </row>
    <row r="31" spans="1:3">
      <c r="C31" s="687"/>
    </row>
  </sheetData>
  <sheetProtection formatCells="0" formatColumns="0" formatRows="0" selectLockedCells="1" sort="0" autoFilter="0" pivotTables="0" selectUnlockedCells="1"/>
  <mergeCells count="1">
    <mergeCell ref="A1:B1"/>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CD52-5A37-477C-862E-D16D98460590}">
  <sheetPr codeName="Sheet46">
    <tabColor theme="7" tint="0.79998168889431442"/>
    <pageSetUpPr fitToPage="1"/>
  </sheetPr>
  <dimension ref="A1:G11"/>
  <sheetViews>
    <sheetView zoomScaleNormal="100" workbookViewId="0">
      <selection activeCell="E106" sqref="E106"/>
    </sheetView>
  </sheetViews>
  <sheetFormatPr defaultRowHeight="15"/>
  <cols>
    <col min="1" max="1" width="32.42578125" customWidth="1"/>
    <col min="4" max="4" width="27.42578125" customWidth="1"/>
  </cols>
  <sheetData>
    <row r="1" spans="1:7" ht="33.4" customHeight="1">
      <c r="A1" s="765" t="s">
        <v>3789</v>
      </c>
      <c r="B1" s="95"/>
      <c r="C1" s="95"/>
      <c r="D1" s="95"/>
      <c r="E1" s="95"/>
      <c r="F1" s="95"/>
      <c r="G1" s="95"/>
    </row>
    <row r="2" spans="1:7" ht="15.95" customHeight="1" thickBot="1">
      <c r="A2" s="766" t="s">
        <v>3790</v>
      </c>
      <c r="B2" s="751"/>
      <c r="C2" s="752"/>
    </row>
    <row r="3" spans="1:7" ht="20.100000000000001" customHeight="1">
      <c r="A3" s="762" t="s">
        <v>974</v>
      </c>
      <c r="B3" s="589"/>
      <c r="C3" s="767"/>
    </row>
    <row r="4" spans="1:7" ht="20.100000000000001" customHeight="1">
      <c r="A4" s="764" t="s">
        <v>977</v>
      </c>
      <c r="B4" s="768"/>
      <c r="C4" s="769"/>
    </row>
    <row r="5" spans="1:7" ht="20.100000000000001" customHeight="1"/>
    <row r="6" spans="1:7" ht="20.100000000000001" customHeight="1"/>
    <row r="7" spans="1:7" ht="20.100000000000001" customHeight="1"/>
    <row r="8" spans="1:7" ht="20.100000000000001" customHeight="1"/>
    <row r="9" spans="1:7" ht="20.100000000000001" customHeight="1"/>
    <row r="10" spans="1:7" ht="20.100000000000001" customHeight="1"/>
    <row r="11" spans="1:7" ht="20.100000000000001" customHeight="1"/>
  </sheetData>
  <sheetProtection formatCells="0" formatColumns="0" formatRows="0" selectLockedCells="1" sort="0" autoFilter="0" pivotTables="0" selectUnlockedCells="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D4B7A-0DCA-47E6-A558-F351E5383C9C}">
  <sheetPr codeName="Sheet47">
    <tabColor theme="7" tint="0.79998168889431442"/>
    <pageSetUpPr fitToPage="1"/>
  </sheetPr>
  <dimension ref="A1:G95"/>
  <sheetViews>
    <sheetView topLeftCell="A15" zoomScaleNormal="100" workbookViewId="0">
      <selection activeCell="E106" sqref="E106"/>
    </sheetView>
  </sheetViews>
  <sheetFormatPr defaultRowHeight="15"/>
  <cols>
    <col min="1" max="1" width="21.5703125" customWidth="1"/>
    <col min="2" max="2" width="17.7109375" customWidth="1"/>
    <col min="3" max="3" width="36.42578125" customWidth="1"/>
    <col min="4" max="4" width="22.140625" customWidth="1"/>
  </cols>
  <sheetData>
    <row r="1" spans="1:7" ht="33.4" customHeight="1">
      <c r="A1" s="1002" t="s">
        <v>3791</v>
      </c>
      <c r="B1" s="1002"/>
      <c r="C1" s="1002"/>
      <c r="D1" s="1002"/>
      <c r="E1" s="95"/>
      <c r="F1" s="95"/>
      <c r="G1" s="95"/>
    </row>
    <row r="2" spans="1:7" ht="32.25" customHeight="1" thickBot="1">
      <c r="A2" s="760" t="s">
        <v>3792</v>
      </c>
      <c r="B2" s="770" t="s">
        <v>3793</v>
      </c>
      <c r="C2" s="770" t="s">
        <v>3792</v>
      </c>
      <c r="D2" s="761" t="s">
        <v>3793</v>
      </c>
    </row>
    <row r="3" spans="1:7" ht="24.95" customHeight="1">
      <c r="A3" s="762" t="s">
        <v>3794</v>
      </c>
      <c r="B3" s="589" t="s">
        <v>3795</v>
      </c>
      <c r="C3" s="691" t="s">
        <v>3796</v>
      </c>
      <c r="D3" s="767" t="s">
        <v>3797</v>
      </c>
    </row>
    <row r="4" spans="1:7" ht="24.95" customHeight="1">
      <c r="A4" s="762" t="s">
        <v>3798</v>
      </c>
      <c r="B4" s="589" t="s">
        <v>3799</v>
      </c>
      <c r="C4" s="692" t="s">
        <v>3800</v>
      </c>
      <c r="D4" s="767" t="s">
        <v>3801</v>
      </c>
    </row>
    <row r="5" spans="1:7" ht="24.95" customHeight="1">
      <c r="A5" s="762" t="s">
        <v>3802</v>
      </c>
      <c r="B5" s="589" t="s">
        <v>3803</v>
      </c>
      <c r="C5" s="692" t="s">
        <v>3804</v>
      </c>
      <c r="D5" s="767" t="s">
        <v>3805</v>
      </c>
    </row>
    <row r="6" spans="1:7" ht="24.95" customHeight="1">
      <c r="A6" s="762" t="s">
        <v>3806</v>
      </c>
      <c r="B6" s="589" t="s">
        <v>3807</v>
      </c>
      <c r="C6" s="692" t="s">
        <v>3808</v>
      </c>
      <c r="D6" s="767" t="s">
        <v>3809</v>
      </c>
    </row>
    <row r="7" spans="1:7" ht="24.95" customHeight="1">
      <c r="A7" s="762" t="s">
        <v>3810</v>
      </c>
      <c r="B7" s="589" t="s">
        <v>3811</v>
      </c>
      <c r="C7" s="692" t="s">
        <v>3812</v>
      </c>
      <c r="D7" s="767" t="s">
        <v>3813</v>
      </c>
    </row>
    <row r="8" spans="1:7" ht="24.95" customHeight="1">
      <c r="A8" s="762" t="s">
        <v>3814</v>
      </c>
      <c r="B8" s="589" t="s">
        <v>3815</v>
      </c>
      <c r="C8" s="692" t="s">
        <v>3816</v>
      </c>
      <c r="D8" s="767" t="s">
        <v>3817</v>
      </c>
    </row>
    <row r="9" spans="1:7" ht="24.95" customHeight="1">
      <c r="A9" s="762" t="s">
        <v>3818</v>
      </c>
      <c r="B9" s="589" t="s">
        <v>3819</v>
      </c>
      <c r="C9" s="692" t="s">
        <v>3820</v>
      </c>
      <c r="D9" s="767" t="s">
        <v>3821</v>
      </c>
    </row>
    <row r="10" spans="1:7" ht="24.95" customHeight="1">
      <c r="A10" s="762" t="s">
        <v>3822</v>
      </c>
      <c r="B10" s="589" t="s">
        <v>3823</v>
      </c>
      <c r="C10" s="692" t="s">
        <v>3824</v>
      </c>
      <c r="D10" s="767" t="s">
        <v>3825</v>
      </c>
    </row>
    <row r="11" spans="1:7" ht="24.95" customHeight="1">
      <c r="A11" s="762" t="s">
        <v>3826</v>
      </c>
      <c r="B11" s="589" t="s">
        <v>3827</v>
      </c>
      <c r="C11" s="692" t="s">
        <v>3828</v>
      </c>
      <c r="D11" s="767" t="s">
        <v>3829</v>
      </c>
    </row>
    <row r="12" spans="1:7" ht="24.95" customHeight="1">
      <c r="A12" s="762" t="s">
        <v>3830</v>
      </c>
      <c r="B12" s="589" t="s">
        <v>3831</v>
      </c>
      <c r="C12" s="692" t="s">
        <v>3832</v>
      </c>
      <c r="D12" s="767" t="s">
        <v>3645</v>
      </c>
    </row>
    <row r="13" spans="1:7" ht="24.95" customHeight="1">
      <c r="A13" s="762" t="s">
        <v>3833</v>
      </c>
      <c r="B13" s="589" t="s">
        <v>3834</v>
      </c>
      <c r="C13" s="692" t="s">
        <v>3835</v>
      </c>
      <c r="D13" s="767" t="s">
        <v>3836</v>
      </c>
    </row>
    <row r="14" spans="1:7" ht="24.95" customHeight="1">
      <c r="A14" s="762" t="s">
        <v>3837</v>
      </c>
      <c r="B14" s="589" t="s">
        <v>1092</v>
      </c>
      <c r="C14" s="692" t="s">
        <v>3838</v>
      </c>
      <c r="D14" s="767" t="s">
        <v>3839</v>
      </c>
    </row>
    <row r="15" spans="1:7" ht="24.95" customHeight="1">
      <c r="A15" s="762" t="s">
        <v>3840</v>
      </c>
      <c r="B15" s="589" t="s">
        <v>3841</v>
      </c>
      <c r="C15" s="692" t="s">
        <v>3842</v>
      </c>
      <c r="D15" s="767" t="s">
        <v>3843</v>
      </c>
    </row>
    <row r="16" spans="1:7" ht="24.95" customHeight="1">
      <c r="A16" s="762" t="s">
        <v>3844</v>
      </c>
      <c r="B16" s="589" t="s">
        <v>3845</v>
      </c>
      <c r="C16" s="692" t="s">
        <v>3846</v>
      </c>
      <c r="D16" s="767" t="s">
        <v>3847</v>
      </c>
    </row>
    <row r="17" spans="1:4" ht="24.95" customHeight="1">
      <c r="A17" s="762" t="s">
        <v>3848</v>
      </c>
      <c r="B17" s="589" t="s">
        <v>3849</v>
      </c>
      <c r="C17" s="692" t="s">
        <v>3850</v>
      </c>
      <c r="D17" s="767" t="s">
        <v>3851</v>
      </c>
    </row>
    <row r="18" spans="1:4" ht="24.95" customHeight="1">
      <c r="A18" s="762" t="s">
        <v>3852</v>
      </c>
      <c r="B18" s="589" t="s">
        <v>3853</v>
      </c>
      <c r="C18" s="692" t="s">
        <v>3854</v>
      </c>
      <c r="D18" s="767" t="s">
        <v>3855</v>
      </c>
    </row>
    <row r="19" spans="1:4" ht="24.95" customHeight="1">
      <c r="A19" s="762" t="s">
        <v>3856</v>
      </c>
      <c r="B19" s="589" t="s">
        <v>3857</v>
      </c>
      <c r="C19" s="692" t="s">
        <v>3858</v>
      </c>
      <c r="D19" s="767" t="s">
        <v>3859</v>
      </c>
    </row>
    <row r="20" spans="1:4" ht="24.95" customHeight="1">
      <c r="A20" s="762" t="s">
        <v>3860</v>
      </c>
      <c r="B20" s="589" t="s">
        <v>3861</v>
      </c>
      <c r="C20" s="692" t="s">
        <v>3862</v>
      </c>
      <c r="D20" s="767" t="s">
        <v>3863</v>
      </c>
    </row>
    <row r="21" spans="1:4" ht="24.95" customHeight="1">
      <c r="A21" s="762" t="s">
        <v>3864</v>
      </c>
      <c r="B21" s="589" t="s">
        <v>3865</v>
      </c>
      <c r="C21" s="692" t="s">
        <v>3866</v>
      </c>
      <c r="D21" s="767" t="s">
        <v>3867</v>
      </c>
    </row>
    <row r="22" spans="1:4" ht="24.95" customHeight="1">
      <c r="A22" s="762" t="s">
        <v>3868</v>
      </c>
      <c r="B22" s="589" t="s">
        <v>3869</v>
      </c>
      <c r="C22" s="692" t="s">
        <v>3870</v>
      </c>
      <c r="D22" s="767" t="s">
        <v>3871</v>
      </c>
    </row>
    <row r="23" spans="1:4" ht="24.95" customHeight="1">
      <c r="A23" s="762" t="s">
        <v>3872</v>
      </c>
      <c r="B23" s="589" t="s">
        <v>3873</v>
      </c>
      <c r="C23" s="692" t="s">
        <v>3874</v>
      </c>
      <c r="D23" s="767" t="s">
        <v>3875</v>
      </c>
    </row>
    <row r="24" spans="1:4" ht="24.95" customHeight="1">
      <c r="A24" s="762" t="s">
        <v>3876</v>
      </c>
      <c r="B24" s="589" t="s">
        <v>3877</v>
      </c>
      <c r="C24" s="692" t="s">
        <v>3878</v>
      </c>
      <c r="D24" s="767" t="s">
        <v>3879</v>
      </c>
    </row>
    <row r="25" spans="1:4" ht="24.95" customHeight="1">
      <c r="A25" s="762" t="s">
        <v>3880</v>
      </c>
      <c r="B25" s="589" t="s">
        <v>3881</v>
      </c>
      <c r="C25" s="692" t="s">
        <v>3882</v>
      </c>
      <c r="D25" s="767" t="s">
        <v>3883</v>
      </c>
    </row>
    <row r="26" spans="1:4" ht="24.95" customHeight="1">
      <c r="A26" s="762" t="s">
        <v>3884</v>
      </c>
      <c r="B26" s="589" t="s">
        <v>3885</v>
      </c>
      <c r="C26" s="692" t="s">
        <v>3886</v>
      </c>
      <c r="D26" s="767" t="s">
        <v>3887</v>
      </c>
    </row>
    <row r="27" spans="1:4" ht="24.95" customHeight="1">
      <c r="A27" s="762" t="s">
        <v>3888</v>
      </c>
      <c r="B27" s="589" t="s">
        <v>3889</v>
      </c>
      <c r="C27" s="692"/>
      <c r="D27" s="767"/>
    </row>
    <row r="28" spans="1:4" ht="24.95" customHeight="1">
      <c r="A28" s="764" t="s">
        <v>3890</v>
      </c>
      <c r="B28" s="768" t="s">
        <v>3891</v>
      </c>
      <c r="C28" s="756"/>
      <c r="D28" s="769"/>
    </row>
    <row r="29" spans="1:4">
      <c r="D29" s="687"/>
    </row>
    <row r="95" spans="6:6">
      <c r="F95" s="802">
        <v>44949</v>
      </c>
    </row>
  </sheetData>
  <sheetProtection formatCells="0" formatColumns="0" formatRows="0" selectLockedCells="1" sort="0" autoFilter="0" pivotTables="0" selectUnlockedCells="1"/>
  <mergeCells count="1">
    <mergeCell ref="A1:D1"/>
  </mergeCells>
  <pageMargins left="0.7" right="0.7" top="0.75" bottom="0.75" header="0.3" footer="0.3"/>
  <pageSetup scale="4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C5639-D5F9-489C-95F9-7F45CC8CC859}">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01CFE-44F9-4D08-ADF7-CC9ACDBCE4FA}">
  <sheetPr codeName="Sheet6">
    <tabColor rgb="FF00B050"/>
    <outlinePr summaryBelow="0" summaryRight="0"/>
    <pageSetUpPr fitToPage="1"/>
  </sheetPr>
  <dimension ref="A1:F35"/>
  <sheetViews>
    <sheetView topLeftCell="A20" workbookViewId="0">
      <selection activeCell="F34" sqref="F34"/>
    </sheetView>
  </sheetViews>
  <sheetFormatPr defaultColWidth="8.85546875" defaultRowHeight="18" outlineLevelRow="1"/>
  <cols>
    <col min="1" max="1" width="11" style="135" customWidth="1"/>
    <col min="2" max="2" width="26" style="3" customWidth="1"/>
    <col min="3" max="3" width="75" style="3" customWidth="1"/>
    <col min="4" max="4" width="30.28515625" style="3" customWidth="1"/>
    <col min="5" max="6" width="30.28515625" style="136" customWidth="1"/>
    <col min="7" max="16384" width="8.85546875" style="3"/>
  </cols>
  <sheetData>
    <row r="1" spans="1:6" s="95" customFormat="1" ht="26.25" thickBot="1">
      <c r="A1" s="102" t="s">
        <v>152</v>
      </c>
      <c r="B1" s="102"/>
      <c r="C1" s="102"/>
      <c r="D1" s="102"/>
      <c r="E1" s="102"/>
      <c r="F1" s="102"/>
    </row>
    <row r="2" spans="1:6" s="51" customFormat="1" ht="6.75" outlineLevel="1">
      <c r="A2" s="121"/>
      <c r="B2" s="106"/>
      <c r="C2" s="106"/>
      <c r="D2" s="106"/>
      <c r="E2" s="122"/>
      <c r="F2" s="110"/>
    </row>
    <row r="3" spans="1:6" ht="53.25" customHeight="1" outlineLevel="1">
      <c r="A3" s="912" t="s">
        <v>67</v>
      </c>
      <c r="B3" s="912"/>
      <c r="C3" s="908" t="s">
        <v>153</v>
      </c>
      <c r="D3" s="908"/>
      <c r="E3" s="908"/>
      <c r="F3" s="123"/>
    </row>
    <row r="4" spans="1:6" outlineLevel="1">
      <c r="A4" s="913" t="s">
        <v>69</v>
      </c>
      <c r="B4" s="913"/>
      <c r="C4" s="909"/>
      <c r="D4" s="909"/>
      <c r="E4" s="909"/>
      <c r="F4" s="124"/>
    </row>
    <row r="5" spans="1:6" s="51" customFormat="1" ht="17.100000000000001" customHeight="1">
      <c r="A5" s="125"/>
      <c r="B5" s="109"/>
      <c r="C5" s="109"/>
      <c r="D5" s="109"/>
      <c r="E5" s="126"/>
      <c r="F5" s="110"/>
    </row>
    <row r="6" spans="1:6" s="95" customFormat="1" ht="24.75" thickBot="1">
      <c r="A6" s="911" t="s">
        <v>71</v>
      </c>
      <c r="B6" s="911"/>
      <c r="C6" s="911"/>
      <c r="D6" s="911"/>
      <c r="E6" s="911"/>
      <c r="F6" s="911"/>
    </row>
    <row r="7" spans="1:6" s="95" customFormat="1" outlineLevel="1">
      <c r="A7" s="914" t="s">
        <v>72</v>
      </c>
      <c r="B7" s="914"/>
      <c r="C7" s="914"/>
      <c r="D7" s="914"/>
      <c r="E7" s="914"/>
      <c r="F7" s="914"/>
    </row>
    <row r="8" spans="1:6" s="95" customFormat="1" outlineLevel="1">
      <c r="A8" s="903" t="s">
        <v>73</v>
      </c>
      <c r="B8" s="903"/>
      <c r="C8" s="904"/>
      <c r="D8" s="904"/>
      <c r="E8" s="904"/>
      <c r="F8" s="127"/>
    </row>
    <row r="9" spans="1:6" s="112" customFormat="1" ht="14.45" customHeight="1">
      <c r="A9" s="111"/>
      <c r="E9" s="128"/>
      <c r="F9" s="128"/>
    </row>
    <row r="10" spans="1:6" ht="24.75" thickBot="1">
      <c r="A10" s="911" t="s">
        <v>154</v>
      </c>
      <c r="B10" s="911"/>
      <c r="C10" s="911"/>
      <c r="D10" s="911"/>
      <c r="E10" s="911"/>
      <c r="F10" s="911"/>
    </row>
    <row r="11" spans="1:6" outlineLevel="1">
      <c r="A11" s="129" t="s">
        <v>75</v>
      </c>
      <c r="B11" s="130" t="s">
        <v>155</v>
      </c>
      <c r="C11" s="130" t="s">
        <v>156</v>
      </c>
      <c r="D11" s="130" t="s">
        <v>157</v>
      </c>
      <c r="E11" s="131" t="s">
        <v>158</v>
      </c>
      <c r="F11" s="131" t="s">
        <v>159</v>
      </c>
    </row>
    <row r="12" spans="1:6" ht="36.75" customHeight="1" outlineLevel="1">
      <c r="A12" s="132">
        <f>MAX($A$11:A11)+1</f>
        <v>1</v>
      </c>
      <c r="B12" s="133" t="s">
        <v>160</v>
      </c>
      <c r="C12" s="99" t="s">
        <v>161</v>
      </c>
      <c r="D12" s="99" t="s">
        <v>162</v>
      </c>
      <c r="E12" s="134"/>
      <c r="F12" s="134"/>
    </row>
    <row r="13" spans="1:6" ht="53.25" customHeight="1" outlineLevel="1">
      <c r="A13" s="132">
        <f>MAX($A$11:A12)+1</f>
        <v>2</v>
      </c>
      <c r="B13" s="133" t="s">
        <v>163</v>
      </c>
      <c r="C13" s="99" t="s">
        <v>164</v>
      </c>
      <c r="D13" s="99" t="s">
        <v>165</v>
      </c>
      <c r="E13" s="134"/>
      <c r="F13" s="134"/>
    </row>
    <row r="14" spans="1:6" ht="36.6" customHeight="1" outlineLevel="1">
      <c r="A14" s="132">
        <f>MAX($A$11:A13)+1</f>
        <v>3</v>
      </c>
      <c r="B14" s="133" t="s">
        <v>166</v>
      </c>
      <c r="C14" s="99" t="s">
        <v>167</v>
      </c>
      <c r="D14" s="99" t="s">
        <v>168</v>
      </c>
      <c r="E14" s="134"/>
      <c r="F14" s="134"/>
    </row>
    <row r="15" spans="1:6" ht="79.5" customHeight="1" outlineLevel="1">
      <c r="A15" s="132">
        <f>MAX($A$11:A14)+1</f>
        <v>4</v>
      </c>
      <c r="B15" s="133" t="s">
        <v>169</v>
      </c>
      <c r="C15" s="99" t="s">
        <v>170</v>
      </c>
      <c r="D15" s="99" t="s">
        <v>171</v>
      </c>
      <c r="E15" s="134"/>
      <c r="F15" s="134"/>
    </row>
    <row r="16" spans="1:6" ht="48.6" customHeight="1" outlineLevel="1">
      <c r="A16" s="132">
        <f>MAX($A$11:A15)+1</f>
        <v>5</v>
      </c>
      <c r="B16" s="133" t="s">
        <v>172</v>
      </c>
      <c r="C16" s="99" t="s">
        <v>173</v>
      </c>
      <c r="D16" s="99" t="s">
        <v>174</v>
      </c>
      <c r="E16" s="134"/>
      <c r="F16" s="134"/>
    </row>
    <row r="17" spans="1:6" ht="93.75" customHeight="1" outlineLevel="1">
      <c r="A17" s="132">
        <f>MAX($A$11:A15)+1</f>
        <v>5</v>
      </c>
      <c r="B17" s="133" t="s">
        <v>29</v>
      </c>
      <c r="C17" s="99" t="s">
        <v>175</v>
      </c>
      <c r="D17" s="99" t="s">
        <v>176</v>
      </c>
      <c r="E17" s="134"/>
      <c r="F17" s="134"/>
    </row>
    <row r="18" spans="1:6" ht="47.45" customHeight="1" outlineLevel="1">
      <c r="A18" s="132">
        <f>MAX($A$11:A17)+1</f>
        <v>6</v>
      </c>
      <c r="B18" s="133" t="s">
        <v>31</v>
      </c>
      <c r="C18" s="99" t="s">
        <v>177</v>
      </c>
      <c r="D18" s="99" t="s">
        <v>178</v>
      </c>
      <c r="E18" s="134"/>
      <c r="F18" s="134"/>
    </row>
    <row r="19" spans="1:6" ht="41.1" customHeight="1" outlineLevel="1">
      <c r="A19" s="132">
        <f>MAX($A$11:A18)+1</f>
        <v>7</v>
      </c>
      <c r="B19" s="133" t="s">
        <v>179</v>
      </c>
      <c r="C19" s="99" t="s">
        <v>180</v>
      </c>
      <c r="D19" s="99" t="s">
        <v>181</v>
      </c>
      <c r="E19" s="134"/>
      <c r="F19" s="134"/>
    </row>
    <row r="20" spans="1:6" ht="33.75" customHeight="1" outlineLevel="1">
      <c r="A20" s="132">
        <f>MAX($A$11:A19)+1</f>
        <v>8</v>
      </c>
      <c r="B20" s="133" t="s">
        <v>182</v>
      </c>
      <c r="C20" s="99" t="s">
        <v>183</v>
      </c>
      <c r="D20" s="99" t="s">
        <v>184</v>
      </c>
      <c r="E20" s="134"/>
      <c r="F20" s="134"/>
    </row>
    <row r="21" spans="1:6" ht="61.5" customHeight="1" outlineLevel="1">
      <c r="A21" s="132">
        <f>MAX($A$11:A20)+1</f>
        <v>9</v>
      </c>
      <c r="B21" s="133" t="s">
        <v>185</v>
      </c>
      <c r="C21" s="99" t="s">
        <v>186</v>
      </c>
      <c r="D21" s="99" t="s">
        <v>187</v>
      </c>
      <c r="E21" s="134"/>
      <c r="F21" s="134"/>
    </row>
    <row r="22" spans="1:6" ht="56.1" customHeight="1" outlineLevel="1">
      <c r="A22" s="132">
        <f>MAX($A$11:A21)+1</f>
        <v>10</v>
      </c>
      <c r="B22" s="133" t="s">
        <v>188</v>
      </c>
      <c r="C22" s="99" t="s">
        <v>189</v>
      </c>
      <c r="D22" s="99" t="s">
        <v>190</v>
      </c>
      <c r="E22" s="134"/>
      <c r="F22" s="134"/>
    </row>
    <row r="23" spans="1:6" ht="43.15" customHeight="1" outlineLevel="1">
      <c r="A23" s="132">
        <f>MAX($A$11:A22)+1</f>
        <v>11</v>
      </c>
      <c r="B23" s="133" t="s">
        <v>191</v>
      </c>
      <c r="C23" s="99" t="s">
        <v>192</v>
      </c>
      <c r="D23" s="99" t="s">
        <v>193</v>
      </c>
      <c r="E23" s="134"/>
      <c r="F23" s="134"/>
    </row>
    <row r="24" spans="1:6" ht="60.75" customHeight="1" outlineLevel="1">
      <c r="A24" s="132">
        <f>MAX($A$11:A22)+1</f>
        <v>11</v>
      </c>
      <c r="B24" s="133" t="s">
        <v>194</v>
      </c>
      <c r="C24" s="99" t="s">
        <v>195</v>
      </c>
      <c r="D24" s="99" t="s">
        <v>196</v>
      </c>
      <c r="E24" s="134"/>
      <c r="F24" s="134"/>
    </row>
    <row r="25" spans="1:6" ht="53.45" customHeight="1" outlineLevel="1">
      <c r="A25" s="132">
        <f>MAX($A$11:A24)+1</f>
        <v>12</v>
      </c>
      <c r="B25" s="133" t="s">
        <v>197</v>
      </c>
      <c r="C25" s="99" t="s">
        <v>198</v>
      </c>
      <c r="D25" s="99" t="s">
        <v>199</v>
      </c>
      <c r="E25" s="134"/>
      <c r="F25" s="134"/>
    </row>
    <row r="26" spans="1:6" ht="63.75" customHeight="1" outlineLevel="1">
      <c r="A26" s="132">
        <f>MAX($A$11:A25)+1</f>
        <v>13</v>
      </c>
      <c r="B26" s="133" t="s">
        <v>200</v>
      </c>
      <c r="C26" s="99" t="s">
        <v>201</v>
      </c>
      <c r="D26" s="99" t="s">
        <v>202</v>
      </c>
      <c r="E26" s="134"/>
      <c r="F26" s="134"/>
    </row>
    <row r="27" spans="1:6" ht="78" customHeight="1" outlineLevel="1">
      <c r="A27" s="132">
        <f>MAX($A$11:A26)+1</f>
        <v>14</v>
      </c>
      <c r="B27" s="133" t="s">
        <v>203</v>
      </c>
      <c r="C27" s="99" t="s">
        <v>204</v>
      </c>
      <c r="D27" s="99" t="s">
        <v>205</v>
      </c>
      <c r="E27" s="134"/>
      <c r="F27" s="134"/>
    </row>
    <row r="28" spans="1:6" ht="33" customHeight="1" outlineLevel="1">
      <c r="A28" s="132">
        <f>MAX($A$11:A27)+1</f>
        <v>15</v>
      </c>
      <c r="B28" s="133" t="s">
        <v>206</v>
      </c>
      <c r="C28" s="99" t="s">
        <v>207</v>
      </c>
      <c r="D28" s="99" t="s">
        <v>208</v>
      </c>
      <c r="E28" s="134"/>
      <c r="F28" s="134"/>
    </row>
    <row r="29" spans="1:6" ht="50.1" customHeight="1" outlineLevel="1">
      <c r="A29" s="132">
        <f>MAX($A$11:A28)+1</f>
        <v>16</v>
      </c>
      <c r="B29" s="133" t="s">
        <v>209</v>
      </c>
      <c r="C29" s="99" t="s">
        <v>210</v>
      </c>
      <c r="D29" s="99" t="s">
        <v>211</v>
      </c>
      <c r="E29" s="134"/>
      <c r="F29" s="134"/>
    </row>
    <row r="30" spans="1:6" ht="65.099999999999994" customHeight="1" outlineLevel="1">
      <c r="A30" s="132">
        <f>MAX($A$11:A29)+1</f>
        <v>17</v>
      </c>
      <c r="B30" s="133" t="s">
        <v>212</v>
      </c>
      <c r="C30" s="99" t="s">
        <v>213</v>
      </c>
      <c r="D30" s="99" t="s">
        <v>214</v>
      </c>
      <c r="E30" s="134"/>
      <c r="F30" s="134"/>
    </row>
    <row r="31" spans="1:6" ht="94.5" customHeight="1" outlineLevel="1">
      <c r="A31" s="132">
        <f>MAX($A$11:A30)+1</f>
        <v>18</v>
      </c>
      <c r="B31" s="133" t="s">
        <v>215</v>
      </c>
      <c r="C31" s="99" t="s">
        <v>216</v>
      </c>
      <c r="D31" s="99"/>
      <c r="E31" s="134"/>
      <c r="F31" s="134"/>
    </row>
    <row r="32" spans="1:6" ht="93.75" customHeight="1" outlineLevel="1">
      <c r="A32" s="132">
        <f>MAX($A$11:A31)+1</f>
        <v>19</v>
      </c>
      <c r="B32" s="133" t="s">
        <v>217</v>
      </c>
      <c r="C32" s="99" t="s">
        <v>218</v>
      </c>
      <c r="D32" s="99"/>
      <c r="E32" s="134"/>
      <c r="F32" s="134"/>
    </row>
    <row r="33" spans="1:1" ht="5.25" customHeight="1"/>
    <row r="34" spans="1:1">
      <c r="A34" s="96"/>
    </row>
    <row r="35" spans="1:1">
      <c r="A35" s="137" t="s">
        <v>54</v>
      </c>
    </row>
  </sheetData>
  <sheetProtection formatCells="0" formatColumns="0" formatRows="0" selectLockedCells="1" autoFilter="0" pivotTables="0" selectUnlockedCells="1"/>
  <protectedRanges>
    <protectedRange sqref="C8" name="Specifics"/>
    <protectedRange sqref="F16 E11:F15 F18 E24:F27 F23 E17:F17 E19:F22 E29:F32" name="Terminology"/>
  </protectedRanges>
  <mergeCells count="9">
    <mergeCell ref="A8:B8"/>
    <mergeCell ref="C8:E8"/>
    <mergeCell ref="A10:F10"/>
    <mergeCell ref="A3:B3"/>
    <mergeCell ref="C3:E3"/>
    <mergeCell ref="A4:B4"/>
    <mergeCell ref="C4:E4"/>
    <mergeCell ref="A6:F6"/>
    <mergeCell ref="A7:F7"/>
  </mergeCells>
  <pageMargins left="0.7" right="0.7" top="0.75" bottom="0.75" header="0.3" footer="0.3"/>
  <pageSetup paperSize="5" scale="79"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600F-F0F8-4ABF-A806-144E55260B32}">
  <sheetPr codeName="Sheet7">
    <tabColor rgb="FF00B050"/>
    <outlinePr summaryBelow="0" summaryRight="0"/>
    <pageSetUpPr fitToPage="1"/>
  </sheetPr>
  <dimension ref="A1:J126"/>
  <sheetViews>
    <sheetView topLeftCell="A14" zoomScale="90" zoomScaleNormal="90" workbookViewId="0">
      <selection activeCell="C55" sqref="C55"/>
    </sheetView>
  </sheetViews>
  <sheetFormatPr defaultColWidth="9.140625" defaultRowHeight="18" outlineLevelRow="1"/>
  <cols>
    <col min="1" max="1" width="8.28515625" style="151" customWidth="1"/>
    <col min="2" max="2" width="20.7109375" style="151" customWidth="1"/>
    <col min="3" max="3" width="46.5703125" style="95" customWidth="1"/>
    <col min="4" max="4" width="16.85546875" style="499" customWidth="1"/>
    <col min="5" max="5" width="47.85546875" style="95" customWidth="1"/>
    <col min="6" max="6" width="12.5703125" style="95" customWidth="1"/>
    <col min="7" max="7" width="28.42578125" style="95" customWidth="1"/>
    <col min="8" max="8" width="39" style="95" customWidth="1"/>
    <col min="9" max="9" width="17.140625" style="95" customWidth="1"/>
    <col min="10" max="16384" width="9.140625" style="95"/>
  </cols>
  <sheetData>
    <row r="1" spans="1:9" s="3" customFormat="1" ht="26.25" thickBot="1">
      <c r="A1" s="102" t="s">
        <v>219</v>
      </c>
      <c r="B1" s="102"/>
      <c r="C1" s="102"/>
      <c r="D1" s="489"/>
      <c r="E1" s="102"/>
      <c r="F1" s="102"/>
      <c r="G1" s="102"/>
      <c r="H1" s="102"/>
      <c r="I1" s="102"/>
    </row>
    <row r="2" spans="1:9" s="51" customFormat="1" ht="6.75" outlineLevel="1">
      <c r="A2" s="138"/>
      <c r="B2" s="138"/>
      <c r="C2" s="106"/>
      <c r="D2" s="490"/>
    </row>
    <row r="3" spans="1:9" s="3" customFormat="1" ht="48" customHeight="1" outlineLevel="1">
      <c r="A3" s="903" t="s">
        <v>67</v>
      </c>
      <c r="B3" s="903"/>
      <c r="C3" s="903"/>
      <c r="D3" s="915"/>
      <c r="E3" s="915"/>
      <c r="F3" s="915"/>
      <c r="G3" s="915"/>
    </row>
    <row r="4" spans="1:9" s="3" customFormat="1" ht="18" customHeight="1" outlineLevel="1">
      <c r="A4" s="903" t="s">
        <v>69</v>
      </c>
      <c r="B4" s="903"/>
      <c r="C4" s="903"/>
      <c r="D4" s="916"/>
      <c r="E4" s="916"/>
      <c r="F4" s="916"/>
      <c r="G4" s="916"/>
    </row>
    <row r="5" spans="1:9" s="51" customFormat="1" ht="6.75">
      <c r="A5" s="139"/>
      <c r="B5" s="139"/>
      <c r="C5" s="109"/>
      <c r="D5" s="491"/>
    </row>
    <row r="6" spans="1:9" ht="23.25" thickBot="1">
      <c r="A6" s="905" t="s">
        <v>71</v>
      </c>
      <c r="B6" s="905"/>
      <c r="C6" s="905"/>
      <c r="D6" s="160"/>
      <c r="E6" s="905"/>
      <c r="F6" s="905"/>
      <c r="G6" s="905"/>
      <c r="H6" s="140"/>
      <c r="I6" s="140"/>
    </row>
    <row r="7" spans="1:9" ht="23.25" thickBot="1">
      <c r="A7" s="523"/>
      <c r="B7" s="523"/>
      <c r="C7" s="523"/>
      <c r="D7" s="492"/>
      <c r="E7" s="905"/>
      <c r="F7" s="905"/>
      <c r="G7" s="905"/>
      <c r="H7" s="140"/>
      <c r="I7" s="140"/>
    </row>
    <row r="8" spans="1:9" outlineLevel="1">
      <c r="A8" s="914" t="s">
        <v>72</v>
      </c>
      <c r="B8" s="914"/>
      <c r="C8" s="914"/>
      <c r="D8" s="914"/>
    </row>
    <row r="9" spans="1:9" ht="56.45" customHeight="1" outlineLevel="1">
      <c r="A9" s="903" t="s">
        <v>73</v>
      </c>
      <c r="B9" s="903"/>
      <c r="C9" s="903"/>
      <c r="D9" s="917"/>
      <c r="E9" s="917"/>
      <c r="F9" s="917"/>
      <c r="G9" s="917"/>
    </row>
    <row r="10" spans="1:9" s="112" customFormat="1" ht="6.75">
      <c r="A10" s="111"/>
      <c r="B10" s="111"/>
      <c r="D10" s="493"/>
    </row>
    <row r="11" spans="1:9" s="3" customFormat="1" ht="18.75" customHeight="1" thickBot="1">
      <c r="A11" s="905" t="s">
        <v>220</v>
      </c>
      <c r="B11" s="905"/>
      <c r="C11" s="905"/>
      <c r="D11" s="160"/>
      <c r="E11" s="905"/>
      <c r="F11" s="905"/>
      <c r="G11" s="905"/>
      <c r="H11" s="140"/>
      <c r="I11" s="140"/>
    </row>
    <row r="12" spans="1:9" s="3" customFormat="1" ht="18.75" outlineLevel="1" thickBot="1">
      <c r="A12" s="141" t="s">
        <v>1</v>
      </c>
      <c r="B12" s="918" t="s">
        <v>221</v>
      </c>
      <c r="C12" s="918"/>
      <c r="D12" s="494"/>
      <c r="E12" s="919"/>
      <c r="F12" s="919"/>
      <c r="G12" s="141"/>
      <c r="H12" s="141"/>
      <c r="I12" s="141"/>
    </row>
    <row r="13" spans="1:9" s="3" customFormat="1" ht="32.65" customHeight="1" outlineLevel="1">
      <c r="A13" s="142">
        <f>MAX($A$12:A12)+1</f>
        <v>1</v>
      </c>
      <c r="B13" s="143" t="s">
        <v>166</v>
      </c>
      <c r="C13" s="920" t="s">
        <v>222</v>
      </c>
      <c r="D13" s="920"/>
      <c r="E13" s="921" t="s">
        <v>223</v>
      </c>
      <c r="F13" s="921"/>
      <c r="G13" s="921"/>
    </row>
    <row r="14" spans="1:9" s="3" customFormat="1" outlineLevel="1">
      <c r="A14" s="922" t="s">
        <v>224</v>
      </c>
      <c r="B14" s="922"/>
      <c r="C14" s="922"/>
      <c r="D14" s="495"/>
    </row>
    <row r="15" spans="1:9" s="3" customFormat="1" ht="44.65" customHeight="1" outlineLevel="1">
      <c r="A15" s="142">
        <f>MAX($A$12:A14)+1</f>
        <v>2</v>
      </c>
      <c r="B15" s="143" t="s">
        <v>169</v>
      </c>
      <c r="C15" s="923" t="s">
        <v>225</v>
      </c>
      <c r="D15" s="923"/>
      <c r="E15" s="921" t="s">
        <v>226</v>
      </c>
      <c r="F15" s="921"/>
      <c r="G15" s="921"/>
    </row>
    <row r="16" spans="1:9" s="112" customFormat="1" ht="4.5" customHeight="1">
      <c r="A16" s="111"/>
      <c r="B16" s="111"/>
      <c r="D16" s="493"/>
    </row>
    <row r="17" spans="1:10" s="3" customFormat="1" ht="23.25" outlineLevel="1" thickBot="1">
      <c r="A17" s="905" t="s">
        <v>227</v>
      </c>
      <c r="B17" s="905"/>
      <c r="C17" s="905"/>
      <c r="D17" s="160"/>
      <c r="E17" s="905"/>
      <c r="F17" s="905"/>
      <c r="G17" s="905"/>
      <c r="H17" s="140"/>
      <c r="I17" s="140"/>
      <c r="J17" s="521"/>
    </row>
    <row r="18" spans="1:10" s="145" customFormat="1" ht="55.9" customHeight="1" outlineLevel="1">
      <c r="A18" s="144" t="s">
        <v>228</v>
      </c>
      <c r="B18" s="144" t="s">
        <v>229</v>
      </c>
      <c r="C18" s="144" t="s">
        <v>230</v>
      </c>
      <c r="D18" s="496" t="s">
        <v>231</v>
      </c>
      <c r="E18" s="145" t="s">
        <v>232</v>
      </c>
      <c r="F18" s="145" t="s">
        <v>233</v>
      </c>
      <c r="G18" s="145" t="s">
        <v>234</v>
      </c>
      <c r="H18" s="146" t="s">
        <v>235</v>
      </c>
      <c r="I18" s="146" t="s">
        <v>159</v>
      </c>
    </row>
    <row r="19" spans="1:10" s="134" customFormat="1" ht="35.1" customHeight="1" outlineLevel="1">
      <c r="A19" s="147">
        <f>MAX($A$12:A18)+1</f>
        <v>3</v>
      </c>
      <c r="B19" s="148" t="s">
        <v>236</v>
      </c>
      <c r="C19" s="134" t="s">
        <v>237</v>
      </c>
      <c r="D19" s="497" t="s">
        <v>238</v>
      </c>
      <c r="E19" s="522" t="s">
        <v>239</v>
      </c>
      <c r="F19" s="476"/>
      <c r="G19" s="149" t="s">
        <v>240</v>
      </c>
      <c r="H19" s="134" t="s">
        <v>241</v>
      </c>
    </row>
    <row r="20" spans="1:10" s="134" customFormat="1" ht="35.1" customHeight="1" outlineLevel="1">
      <c r="A20" s="147">
        <f>MAX($A$12:A19)+1</f>
        <v>4</v>
      </c>
      <c r="B20" s="148" t="s">
        <v>236</v>
      </c>
      <c r="C20" s="134" t="s">
        <v>237</v>
      </c>
      <c r="D20" s="497" t="s">
        <v>242</v>
      </c>
      <c r="E20" s="522" t="s">
        <v>243</v>
      </c>
      <c r="F20" s="150"/>
      <c r="G20" s="149" t="s">
        <v>244</v>
      </c>
      <c r="H20" s="134" t="s">
        <v>241</v>
      </c>
    </row>
    <row r="21" spans="1:10" s="134" customFormat="1" ht="35.1" customHeight="1" outlineLevel="1">
      <c r="A21" s="147">
        <f>MAX($A$12:A20)+1</f>
        <v>5</v>
      </c>
      <c r="B21" s="148" t="s">
        <v>236</v>
      </c>
      <c r="C21" s="134" t="s">
        <v>237</v>
      </c>
      <c r="D21" s="497" t="s">
        <v>245</v>
      </c>
      <c r="E21" s="522" t="s">
        <v>246</v>
      </c>
      <c r="F21" s="150"/>
      <c r="G21" s="149" t="s">
        <v>244</v>
      </c>
      <c r="H21" s="134" t="s">
        <v>241</v>
      </c>
    </row>
    <row r="22" spans="1:10" s="134" customFormat="1" ht="35.1" customHeight="1" outlineLevel="1">
      <c r="A22" s="147">
        <f>MAX($A$12:A21)+1</f>
        <v>6</v>
      </c>
      <c r="B22" s="148" t="s">
        <v>236</v>
      </c>
      <c r="C22" s="134" t="s">
        <v>237</v>
      </c>
      <c r="D22" s="497" t="s">
        <v>247</v>
      </c>
      <c r="E22" s="522" t="s">
        <v>248</v>
      </c>
      <c r="F22" s="150"/>
      <c r="G22" s="149" t="s">
        <v>244</v>
      </c>
      <c r="H22" s="134" t="s">
        <v>241</v>
      </c>
    </row>
    <row r="23" spans="1:10" s="134" customFormat="1" ht="35.1" customHeight="1" outlineLevel="1">
      <c r="A23" s="147">
        <f>MAX($A$12:A22)+1</f>
        <v>7</v>
      </c>
      <c r="B23" s="148" t="s">
        <v>249</v>
      </c>
      <c r="C23" s="134" t="s">
        <v>250</v>
      </c>
      <c r="D23" s="497" t="s">
        <v>242</v>
      </c>
      <c r="E23" s="522" t="s">
        <v>243</v>
      </c>
      <c r="F23" s="524"/>
      <c r="G23" s="149" t="s">
        <v>244</v>
      </c>
      <c r="H23" s="134" t="s">
        <v>241</v>
      </c>
    </row>
    <row r="24" spans="1:10" s="134" customFormat="1" ht="35.1" customHeight="1" outlineLevel="1">
      <c r="A24" s="147">
        <f>MAX($A$12:A23)+1</f>
        <v>8</v>
      </c>
      <c r="B24" s="148" t="s">
        <v>249</v>
      </c>
      <c r="C24" s="134" t="s">
        <v>250</v>
      </c>
      <c r="D24" s="497" t="s">
        <v>245</v>
      </c>
      <c r="E24" s="522" t="s">
        <v>246</v>
      </c>
      <c r="F24" s="524"/>
      <c r="G24" s="149" t="s">
        <v>244</v>
      </c>
      <c r="H24" s="134" t="s">
        <v>241</v>
      </c>
    </row>
    <row r="25" spans="1:10" s="134" customFormat="1" ht="35.1" customHeight="1" outlineLevel="1">
      <c r="A25" s="147">
        <f>MAX($A$12:A24)+1</f>
        <v>9</v>
      </c>
      <c r="B25" s="148" t="s">
        <v>249</v>
      </c>
      <c r="C25" s="134" t="s">
        <v>250</v>
      </c>
      <c r="D25" s="497" t="s">
        <v>247</v>
      </c>
      <c r="E25" s="522" t="s">
        <v>248</v>
      </c>
      <c r="F25" s="524"/>
      <c r="G25" s="149" t="s">
        <v>244</v>
      </c>
      <c r="H25" s="134" t="s">
        <v>241</v>
      </c>
    </row>
    <row r="26" spans="1:10" s="134" customFormat="1" ht="35.1" customHeight="1" outlineLevel="1">
      <c r="A26" s="147">
        <f>MAX($A$12:A25)+1</f>
        <v>10</v>
      </c>
      <c r="B26" s="148" t="s">
        <v>251</v>
      </c>
      <c r="C26" s="134" t="s">
        <v>252</v>
      </c>
      <c r="D26" s="497" t="s">
        <v>242</v>
      </c>
      <c r="E26" s="522" t="s">
        <v>243</v>
      </c>
      <c r="F26" s="524"/>
      <c r="G26" s="149" t="s">
        <v>244</v>
      </c>
      <c r="H26" s="134" t="s">
        <v>241</v>
      </c>
    </row>
    <row r="27" spans="1:10" s="134" customFormat="1" ht="35.1" customHeight="1" outlineLevel="1">
      <c r="A27" s="147">
        <f>MAX($A$12:A26)+1</f>
        <v>11</v>
      </c>
      <c r="B27" s="148" t="s">
        <v>251</v>
      </c>
      <c r="C27" s="134" t="s">
        <v>252</v>
      </c>
      <c r="D27" s="497" t="s">
        <v>245</v>
      </c>
      <c r="E27" s="522" t="s">
        <v>246</v>
      </c>
      <c r="F27" s="524"/>
      <c r="G27" s="149" t="s">
        <v>244</v>
      </c>
      <c r="H27" s="134" t="s">
        <v>241</v>
      </c>
    </row>
    <row r="28" spans="1:10" s="134" customFormat="1" ht="35.1" customHeight="1" outlineLevel="1">
      <c r="A28" s="147">
        <f>MAX($A$12:A27)+1</f>
        <v>12</v>
      </c>
      <c r="B28" s="148" t="s">
        <v>251</v>
      </c>
      <c r="C28" s="134" t="s">
        <v>252</v>
      </c>
      <c r="D28" s="497" t="s">
        <v>247</v>
      </c>
      <c r="E28" s="522" t="s">
        <v>248</v>
      </c>
      <c r="F28" s="524"/>
      <c r="G28" s="149" t="s">
        <v>244</v>
      </c>
      <c r="H28" s="134" t="s">
        <v>241</v>
      </c>
    </row>
    <row r="29" spans="1:10" s="134" customFormat="1" ht="35.1" customHeight="1" outlineLevel="1">
      <c r="A29" s="147">
        <f>MAX($A$12:A28)+1</f>
        <v>13</v>
      </c>
      <c r="B29" s="148" t="s">
        <v>253</v>
      </c>
      <c r="C29" s="134" t="s">
        <v>254</v>
      </c>
      <c r="D29" s="497" t="s">
        <v>245</v>
      </c>
      <c r="E29" s="522" t="s">
        <v>246</v>
      </c>
      <c r="F29" s="524"/>
      <c r="G29" s="149" t="s">
        <v>244</v>
      </c>
      <c r="H29" s="134" t="s">
        <v>241</v>
      </c>
    </row>
    <row r="30" spans="1:10" ht="35.1" customHeight="1">
      <c r="A30" s="147">
        <f>MAX($A$12:A29)+1</f>
        <v>14</v>
      </c>
      <c r="B30" s="148" t="s">
        <v>253</v>
      </c>
      <c r="C30" s="134" t="s">
        <v>254</v>
      </c>
      <c r="D30" s="497" t="s">
        <v>247</v>
      </c>
      <c r="E30" s="522" t="s">
        <v>248</v>
      </c>
      <c r="F30" s="524"/>
      <c r="G30" s="149" t="s">
        <v>244</v>
      </c>
      <c r="H30" s="134" t="s">
        <v>241</v>
      </c>
      <c r="I30" s="134"/>
    </row>
    <row r="31" spans="1:10">
      <c r="A31" s="96"/>
      <c r="D31" s="498"/>
    </row>
    <row r="32" spans="1:10">
      <c r="A32" s="152" t="s">
        <v>54</v>
      </c>
      <c r="D32" s="498"/>
    </row>
    <row r="126" spans="2:2">
      <c r="B126" s="95"/>
    </row>
  </sheetData>
  <sheetProtection sheet="1" formatCells="0" formatColumns="0" formatRows="0" selectLockedCells="1" sort="0" autoFilter="0" selectUnlockedCells="1"/>
  <protectedRanges>
    <protectedRange sqref="B19:C22 B23:B29 G19:G30" name="Settings_5"/>
    <protectedRange sqref="D9" name="Context_1"/>
    <protectedRange sqref="F19:F20" name="Details_15_3"/>
    <protectedRange sqref="E21:E22 E24:E25 E27:E30" name="Settings_4_1"/>
    <protectedRange sqref="C26:C29" name="Settings_5_3_2"/>
    <protectedRange sqref="C23:C25" name="Settings_5_4_2"/>
  </protectedRanges>
  <mergeCells count="21">
    <mergeCell ref="A17:C17"/>
    <mergeCell ref="E17:G17"/>
    <mergeCell ref="B12:C12"/>
    <mergeCell ref="E12:F12"/>
    <mergeCell ref="C13:D13"/>
    <mergeCell ref="E13:G13"/>
    <mergeCell ref="A14:C14"/>
    <mergeCell ref="C15:D15"/>
    <mergeCell ref="E15:G15"/>
    <mergeCell ref="E7:G7"/>
    <mergeCell ref="A8:D8"/>
    <mergeCell ref="A9:C9"/>
    <mergeCell ref="D9:G9"/>
    <mergeCell ref="A11:C11"/>
    <mergeCell ref="E11:G11"/>
    <mergeCell ref="A3:C3"/>
    <mergeCell ref="D3:G3"/>
    <mergeCell ref="A4:C4"/>
    <mergeCell ref="D4:G4"/>
    <mergeCell ref="A6:C6"/>
    <mergeCell ref="E6:G6"/>
  </mergeCells>
  <pageMargins left="0.7" right="0.7" top="0.75" bottom="0.75" header="0.3" footer="0.3"/>
  <pageSetup paperSize="5" scale="66" fitToHeight="16" orientation="landscape" horizontalDpi="4294967293" verticalDpi="599" r:id="rId1"/>
  <headerFooter>
    <oddHeader>&amp;R&amp;G</oddHeader>
    <oddFooter>&amp;L&amp;"Scandia,Regular"&amp;10© Copyright 2010 - 2021 Sandata Technologies, LLC. All rights reserved. &amp;C&amp;"Lato Light,Regular"Page &amp;P | &amp;N&amp;R&amp;"Lato Light,Regular"&amp;A</oddFooter>
  </headerFooter>
  <legacyDrawing r:id="rId2"/>
  <legacyDrawingHF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4B16-E98E-4B13-9B41-9BDDAD9522A4}">
  <sheetPr>
    <tabColor rgb="FF00B050"/>
    <outlinePr summaryBelow="0" summaryRight="0"/>
    <pageSetUpPr fitToPage="1"/>
  </sheetPr>
  <dimension ref="A1:V289"/>
  <sheetViews>
    <sheetView topLeftCell="A290" zoomScale="80" zoomScaleNormal="80" zoomScaleSheetLayoutView="50" zoomScalePageLayoutView="90" workbookViewId="0">
      <selection activeCell="A208" sqref="A208"/>
    </sheetView>
  </sheetViews>
  <sheetFormatPr defaultColWidth="9.28515625" defaultRowHeight="18" customHeight="1" outlineLevelRow="1"/>
  <cols>
    <col min="1" max="1" width="10" style="739" customWidth="1"/>
    <col min="2" max="2" width="13.7109375" style="739" customWidth="1"/>
    <col min="3" max="3" width="12.85546875" style="736" customWidth="1"/>
    <col min="4" max="4" width="19.7109375" style="739" customWidth="1"/>
    <col min="5" max="5" width="14.85546875" style="704" customWidth="1"/>
    <col min="6" max="6" width="14.42578125" style="704" customWidth="1"/>
    <col min="7" max="7" width="5.7109375" style="717" customWidth="1"/>
    <col min="8" max="9" width="4.85546875" style="717" customWidth="1"/>
    <col min="10" max="10" width="8.85546875" style="717" customWidth="1"/>
    <col min="11" max="11" width="42" style="737" customWidth="1"/>
    <col min="12" max="12" width="6.5703125" style="740" customWidth="1"/>
    <col min="13" max="13" width="18.85546875" style="741" customWidth="1"/>
    <col min="14" max="14" width="46.140625" style="717" customWidth="1"/>
    <col min="15" max="15" width="28.5703125" style="740" customWidth="1"/>
    <col min="16" max="16" width="36.140625" style="740" customWidth="1"/>
    <col min="17" max="17" width="23" style="740" customWidth="1"/>
    <col min="18" max="18" width="13.28515625" style="740" customWidth="1"/>
    <col min="19" max="19" width="21.42578125" style="740" customWidth="1"/>
    <col min="20" max="20" width="16.140625" style="740" customWidth="1"/>
    <col min="21" max="21" width="24" style="738" customWidth="1"/>
    <col min="22" max="22" width="35.42578125" style="704" customWidth="1"/>
    <col min="23" max="16384" width="9.28515625" style="704"/>
  </cols>
  <sheetData>
    <row r="1" spans="1:22" ht="25.5">
      <c r="A1" s="934" t="s">
        <v>255</v>
      </c>
      <c r="B1" s="934"/>
      <c r="C1" s="934"/>
      <c r="D1" s="934"/>
      <c r="E1" s="934"/>
      <c r="F1" s="934"/>
      <c r="G1" s="934"/>
      <c r="H1" s="934"/>
      <c r="I1" s="934"/>
      <c r="J1" s="934"/>
      <c r="K1" s="934"/>
      <c r="L1" s="934"/>
      <c r="M1" s="934"/>
      <c r="N1" s="934"/>
      <c r="O1" s="934"/>
      <c r="P1" s="703"/>
      <c r="Q1" s="703"/>
      <c r="R1" s="703"/>
      <c r="S1" s="703"/>
      <c r="T1" s="703"/>
      <c r="U1" s="703"/>
      <c r="V1" s="703"/>
    </row>
    <row r="2" spans="1:22" ht="107.1" customHeight="1" outlineLevel="1">
      <c r="A2" s="931" t="s">
        <v>67</v>
      </c>
      <c r="B2" s="931"/>
      <c r="C2" s="931"/>
      <c r="D2" s="924" t="s">
        <v>256</v>
      </c>
      <c r="E2" s="924"/>
      <c r="F2" s="924"/>
      <c r="G2" s="924"/>
      <c r="H2" s="924"/>
      <c r="I2" s="924"/>
      <c r="J2" s="924"/>
      <c r="K2" s="924"/>
      <c r="L2" s="924"/>
      <c r="M2" s="924"/>
      <c r="N2" s="924"/>
      <c r="O2" s="924"/>
      <c r="P2" s="702"/>
      <c r="Q2" s="702"/>
      <c r="R2" s="702"/>
      <c r="S2" s="702"/>
      <c r="T2" s="702"/>
      <c r="U2" s="705"/>
      <c r="V2" s="705"/>
    </row>
    <row r="3" spans="1:22" ht="51" customHeight="1" outlineLevel="1">
      <c r="A3" s="931" t="s">
        <v>257</v>
      </c>
      <c r="B3" s="931"/>
      <c r="C3" s="931"/>
      <c r="D3" s="924" t="s">
        <v>258</v>
      </c>
      <c r="E3" s="924"/>
      <c r="F3" s="924"/>
      <c r="G3" s="924"/>
      <c r="H3" s="924"/>
      <c r="I3" s="924"/>
      <c r="J3" s="924"/>
      <c r="K3" s="924"/>
      <c r="L3" s="924"/>
      <c r="M3" s="924"/>
      <c r="N3" s="924"/>
      <c r="O3" s="924"/>
      <c r="P3" s="702"/>
      <c r="Q3" s="702"/>
      <c r="R3" s="702"/>
      <c r="S3" s="702"/>
      <c r="T3" s="702"/>
      <c r="U3" s="705"/>
      <c r="V3" s="705"/>
    </row>
    <row r="4" spans="1:22" ht="23.25" customHeight="1" outlineLevel="1">
      <c r="A4" s="931" t="s">
        <v>259</v>
      </c>
      <c r="B4" s="931"/>
      <c r="C4" s="931"/>
      <c r="D4" s="924" t="s">
        <v>260</v>
      </c>
      <c r="E4" s="924"/>
      <c r="F4" s="924"/>
      <c r="G4" s="924"/>
      <c r="H4" s="924"/>
      <c r="I4" s="924"/>
      <c r="J4" s="924"/>
      <c r="K4" s="924"/>
      <c r="L4" s="924"/>
      <c r="M4" s="924"/>
      <c r="N4" s="924"/>
      <c r="O4" s="924"/>
      <c r="P4" s="702"/>
      <c r="Q4" s="702"/>
      <c r="R4" s="702"/>
      <c r="S4" s="702"/>
      <c r="T4" s="702"/>
      <c r="U4" s="705"/>
      <c r="V4" s="705"/>
    </row>
    <row r="5" spans="1:22" ht="24">
      <c r="A5" s="926" t="s">
        <v>71</v>
      </c>
      <c r="B5" s="926"/>
      <c r="C5" s="926"/>
      <c r="D5" s="926"/>
      <c r="E5" s="926"/>
      <c r="F5" s="926"/>
      <c r="G5" s="926"/>
      <c r="H5" s="926"/>
      <c r="I5" s="926"/>
      <c r="J5" s="926"/>
      <c r="K5" s="926"/>
      <c r="L5" s="926"/>
      <c r="M5" s="926"/>
      <c r="N5" s="926"/>
      <c r="O5" s="926"/>
      <c r="P5" s="706"/>
      <c r="Q5" s="706"/>
      <c r="R5" s="706"/>
      <c r="S5" s="706"/>
      <c r="T5" s="706"/>
      <c r="U5" s="707"/>
      <c r="V5" s="707"/>
    </row>
    <row r="6" spans="1:22" ht="14.45" customHeight="1" outlineLevel="1">
      <c r="A6" s="930" t="s">
        <v>72</v>
      </c>
      <c r="B6" s="930"/>
      <c r="C6" s="930"/>
      <c r="D6" s="930"/>
      <c r="E6" s="930"/>
      <c r="F6" s="930"/>
      <c r="G6" s="930"/>
      <c r="H6" s="930"/>
      <c r="I6" s="930"/>
      <c r="J6" s="930"/>
      <c r="K6" s="930"/>
      <c r="L6" s="930"/>
      <c r="M6" s="930"/>
      <c r="N6" s="930"/>
      <c r="O6" s="930"/>
      <c r="P6" s="708"/>
      <c r="Q6" s="708"/>
      <c r="R6" s="708"/>
      <c r="S6" s="708"/>
      <c r="T6" s="708"/>
      <c r="U6" s="705"/>
      <c r="V6" s="705"/>
    </row>
    <row r="7" spans="1:22" ht="59.1" customHeight="1" outlineLevel="1">
      <c r="A7" s="931" t="s">
        <v>73</v>
      </c>
      <c r="B7" s="931"/>
      <c r="C7" s="931"/>
      <c r="D7" s="931"/>
      <c r="E7" s="931"/>
      <c r="F7" s="932" t="s">
        <v>261</v>
      </c>
      <c r="G7" s="932"/>
      <c r="H7" s="932"/>
      <c r="I7" s="932"/>
      <c r="J7" s="932"/>
      <c r="K7" s="932"/>
      <c r="L7" s="932"/>
      <c r="M7" s="932"/>
      <c r="N7" s="933"/>
      <c r="O7" s="933"/>
      <c r="P7" s="301"/>
      <c r="Q7" s="301"/>
      <c r="R7" s="301"/>
      <c r="S7" s="301"/>
      <c r="T7" s="301"/>
      <c r="U7" s="704"/>
    </row>
    <row r="8" spans="1:22" ht="18.75" customHeight="1">
      <c r="A8" s="926" t="s">
        <v>262</v>
      </c>
      <c r="B8" s="926"/>
      <c r="C8" s="926"/>
      <c r="D8" s="926"/>
      <c r="E8" s="926"/>
      <c r="F8" s="926"/>
      <c r="G8" s="926"/>
      <c r="H8" s="926"/>
      <c r="I8" s="926"/>
      <c r="J8" s="926"/>
      <c r="K8" s="926"/>
      <c r="L8" s="926"/>
      <c r="M8" s="926"/>
      <c r="N8" s="926"/>
      <c r="O8" s="926"/>
      <c r="P8" s="709"/>
      <c r="Q8" s="709"/>
      <c r="R8" s="709"/>
      <c r="S8" s="709"/>
      <c r="T8" s="709"/>
      <c r="U8" s="704"/>
    </row>
    <row r="9" spans="1:22" ht="14.65" customHeight="1" outlineLevel="1">
      <c r="A9" s="710" t="s">
        <v>1</v>
      </c>
      <c r="B9" s="711" t="s">
        <v>263</v>
      </c>
      <c r="C9" s="712"/>
      <c r="D9" s="711"/>
      <c r="E9" s="711"/>
      <c r="F9" s="711"/>
      <c r="G9" s="711"/>
      <c r="H9" s="711"/>
      <c r="I9" s="711"/>
      <c r="J9" s="713"/>
      <c r="K9" s="714"/>
      <c r="L9" s="711"/>
      <c r="M9" s="714"/>
      <c r="N9" s="711" t="s">
        <v>159</v>
      </c>
      <c r="O9" s="711"/>
      <c r="P9" s="711"/>
      <c r="Q9" s="711"/>
      <c r="R9" s="711"/>
      <c r="S9" s="711"/>
      <c r="T9" s="711"/>
      <c r="U9" s="711"/>
      <c r="V9" s="711"/>
    </row>
    <row r="10" spans="1:22" s="717" customFormat="1" ht="60" customHeight="1" outlineLevel="1">
      <c r="A10" s="715">
        <f>MAX($A$9:A9)+1</f>
        <v>1</v>
      </c>
      <c r="B10" s="924" t="s">
        <v>264</v>
      </c>
      <c r="C10" s="924"/>
      <c r="D10" s="924"/>
      <c r="E10" s="924"/>
      <c r="F10" s="924"/>
      <c r="G10" s="924"/>
      <c r="H10" s="924"/>
      <c r="I10" s="924"/>
      <c r="J10" s="705"/>
      <c r="K10" s="927"/>
      <c r="L10" s="927"/>
      <c r="M10" s="927"/>
      <c r="N10" s="927"/>
      <c r="O10" s="927"/>
      <c r="P10" s="716"/>
      <c r="Q10" s="716"/>
      <c r="R10" s="716"/>
      <c r="S10" s="716"/>
      <c r="T10" s="716"/>
      <c r="U10" s="705"/>
      <c r="V10" s="705"/>
    </row>
    <row r="11" spans="1:22" s="717" customFormat="1" ht="39" customHeight="1" outlineLevel="1">
      <c r="A11" s="715">
        <f>MAX($A$9:A10)+1</f>
        <v>2</v>
      </c>
      <c r="B11" s="924" t="s">
        <v>265</v>
      </c>
      <c r="C11" s="924"/>
      <c r="D11" s="924"/>
      <c r="E11" s="924"/>
      <c r="F11" s="924"/>
      <c r="G11" s="924"/>
      <c r="H11" s="924"/>
      <c r="I11" s="924"/>
      <c r="J11" s="705"/>
      <c r="K11" s="927"/>
      <c r="L11" s="927"/>
      <c r="M11" s="927"/>
      <c r="N11" s="927"/>
      <c r="O11" s="927"/>
      <c r="P11" s="716"/>
      <c r="Q11" s="716"/>
      <c r="R11" s="716"/>
      <c r="S11" s="716"/>
      <c r="T11" s="716"/>
      <c r="U11" s="705"/>
      <c r="V11" s="705"/>
    </row>
    <row r="12" spans="1:22" ht="18.75" customHeight="1">
      <c r="A12" s="926" t="s">
        <v>266</v>
      </c>
      <c r="B12" s="926"/>
      <c r="C12" s="926"/>
      <c r="D12" s="926"/>
      <c r="E12" s="926"/>
      <c r="F12" s="926"/>
      <c r="G12" s="926"/>
      <c r="H12" s="926"/>
      <c r="I12" s="926"/>
      <c r="J12" s="926"/>
      <c r="K12" s="926"/>
      <c r="L12" s="926"/>
      <c r="M12" s="926"/>
      <c r="N12" s="926"/>
      <c r="O12" s="926"/>
      <c r="P12" s="706"/>
      <c r="Q12" s="706"/>
      <c r="R12" s="706"/>
      <c r="S12" s="706"/>
      <c r="T12" s="706"/>
      <c r="U12" s="707"/>
      <c r="V12" s="707"/>
    </row>
    <row r="13" spans="1:22" s="717" customFormat="1" ht="72.95" customHeight="1" outlineLevel="1">
      <c r="A13" s="718">
        <f>MAX($A$9:A12)+1</f>
        <v>3</v>
      </c>
      <c r="B13" s="928" t="s">
        <v>267</v>
      </c>
      <c r="C13" s="928"/>
      <c r="D13" s="928"/>
      <c r="E13" s="928"/>
      <c r="F13" s="928"/>
      <c r="G13" s="928"/>
      <c r="H13" s="928"/>
      <c r="I13" s="928"/>
      <c r="J13" s="719"/>
      <c r="K13" s="929"/>
      <c r="L13" s="929"/>
      <c r="M13" s="929"/>
      <c r="N13" s="929"/>
      <c r="O13" s="929"/>
      <c r="P13" s="720"/>
      <c r="Q13" s="720"/>
      <c r="R13" s="720"/>
      <c r="S13" s="720"/>
      <c r="T13" s="720"/>
      <c r="U13" s="705"/>
      <c r="V13" s="705"/>
    </row>
    <row r="14" spans="1:22" s="717" customFormat="1" ht="46.5" customHeight="1" outlineLevel="1">
      <c r="A14" s="715">
        <f>MAX($A$9:A13)+1</f>
        <v>4</v>
      </c>
      <c r="B14" s="924" t="s">
        <v>268</v>
      </c>
      <c r="C14" s="924"/>
      <c r="D14" s="924"/>
      <c r="E14" s="924"/>
      <c r="F14" s="924"/>
      <c r="G14" s="924"/>
      <c r="H14" s="924"/>
      <c r="I14" s="924"/>
      <c r="J14" s="702"/>
      <c r="K14" s="924"/>
      <c r="L14" s="924"/>
      <c r="M14" s="924"/>
      <c r="N14" s="924"/>
      <c r="O14" s="924"/>
      <c r="P14" s="702"/>
      <c r="Q14" s="702"/>
      <c r="R14" s="702"/>
      <c r="S14" s="702"/>
      <c r="T14" s="702"/>
      <c r="U14" s="705"/>
      <c r="V14" s="705"/>
    </row>
    <row r="15" spans="1:22" s="717" customFormat="1" ht="34.5" customHeight="1" outlineLevel="1">
      <c r="A15" s="715">
        <f>MAX($A$9:A14)+1</f>
        <v>5</v>
      </c>
      <c r="B15" s="924" t="s">
        <v>269</v>
      </c>
      <c r="C15" s="924"/>
      <c r="D15" s="924"/>
      <c r="E15" s="924"/>
      <c r="F15" s="924"/>
      <c r="G15" s="924"/>
      <c r="H15" s="924"/>
      <c r="I15" s="924"/>
      <c r="J15" s="702"/>
      <c r="K15" s="924"/>
      <c r="L15" s="924"/>
      <c r="M15" s="924"/>
      <c r="N15" s="924"/>
      <c r="O15" s="924"/>
      <c r="P15" s="702"/>
      <c r="Q15" s="702"/>
      <c r="R15" s="702"/>
      <c r="S15" s="702"/>
      <c r="T15" s="702"/>
      <c r="U15" s="705"/>
      <c r="V15" s="705"/>
    </row>
    <row r="16" spans="1:22" s="717" customFormat="1" ht="47.1" customHeight="1" outlineLevel="1">
      <c r="A16" s="715">
        <f>MAX($A$9:A15)+1</f>
        <v>6</v>
      </c>
      <c r="B16" s="924" t="s">
        <v>270</v>
      </c>
      <c r="C16" s="924"/>
      <c r="D16" s="924"/>
      <c r="E16" s="924"/>
      <c r="F16" s="924"/>
      <c r="G16" s="924"/>
      <c r="H16" s="924"/>
      <c r="I16" s="924"/>
      <c r="J16" s="702"/>
      <c r="K16" s="925"/>
      <c r="L16" s="925"/>
      <c r="M16" s="925"/>
      <c r="N16" s="924"/>
      <c r="O16" s="924"/>
      <c r="P16" s="702"/>
      <c r="Q16" s="702"/>
      <c r="R16" s="702"/>
      <c r="S16" s="702"/>
      <c r="T16" s="702"/>
      <c r="U16" s="705"/>
      <c r="V16" s="705"/>
    </row>
    <row r="17" spans="1:22" ht="18.75" customHeight="1">
      <c r="A17" s="926" t="s">
        <v>271</v>
      </c>
      <c r="B17" s="926"/>
      <c r="C17" s="926"/>
      <c r="D17" s="926"/>
      <c r="E17" s="926"/>
      <c r="F17" s="926"/>
      <c r="G17" s="926"/>
      <c r="H17" s="926"/>
      <c r="I17" s="926"/>
      <c r="J17" s="926"/>
      <c r="K17" s="926"/>
      <c r="L17" s="926"/>
      <c r="M17" s="926"/>
      <c r="N17" s="926"/>
      <c r="O17" s="926"/>
      <c r="P17" s="706"/>
      <c r="Q17" s="706"/>
      <c r="R17" s="706"/>
      <c r="S17" s="706"/>
      <c r="T17" s="706"/>
      <c r="U17" s="707"/>
      <c r="V17" s="707"/>
    </row>
    <row r="18" spans="1:22" s="727" customFormat="1" ht="77.099999999999994" customHeight="1">
      <c r="A18" s="721" t="s">
        <v>75</v>
      </c>
      <c r="B18" s="721" t="s">
        <v>166</v>
      </c>
      <c r="C18" s="722" t="s">
        <v>169</v>
      </c>
      <c r="D18" s="721" t="s">
        <v>272</v>
      </c>
      <c r="E18" s="723" t="s">
        <v>273</v>
      </c>
      <c r="F18" s="723" t="s">
        <v>274</v>
      </c>
      <c r="G18" s="724" t="s">
        <v>275</v>
      </c>
      <c r="H18" s="724" t="s">
        <v>276</v>
      </c>
      <c r="I18" s="724" t="s">
        <v>277</v>
      </c>
      <c r="J18" s="724" t="s">
        <v>278</v>
      </c>
      <c r="K18" s="723" t="s">
        <v>279</v>
      </c>
      <c r="L18" s="725" t="s">
        <v>280</v>
      </c>
      <c r="M18" s="726" t="s">
        <v>281</v>
      </c>
      <c r="N18" s="723" t="s">
        <v>282</v>
      </c>
      <c r="O18" s="723" t="s">
        <v>283</v>
      </c>
      <c r="P18" s="723" t="s">
        <v>284</v>
      </c>
      <c r="Q18" s="723" t="s">
        <v>285</v>
      </c>
      <c r="R18" s="723" t="s">
        <v>286</v>
      </c>
      <c r="S18" s="723" t="s">
        <v>188</v>
      </c>
      <c r="T18" s="723" t="s">
        <v>287</v>
      </c>
      <c r="U18" s="725" t="s">
        <v>159</v>
      </c>
    </row>
    <row r="19" spans="1:22" ht="50.1" hidden="1" customHeight="1">
      <c r="A19" s="728">
        <f>MAX($A$9:A18)+1</f>
        <v>7</v>
      </c>
      <c r="B19" s="729" t="s">
        <v>249</v>
      </c>
      <c r="C19" s="729" t="s">
        <v>245</v>
      </c>
      <c r="D19" s="301" t="s">
        <v>288</v>
      </c>
      <c r="E19" s="301" t="s">
        <v>289</v>
      </c>
      <c r="F19" s="301">
        <v>422</v>
      </c>
      <c r="G19" s="730"/>
      <c r="H19" s="730"/>
      <c r="I19" s="730"/>
      <c r="J19" s="730"/>
      <c r="K19" s="301" t="s">
        <v>290</v>
      </c>
      <c r="L19" s="301">
        <f>LEN(Table393[[#This Row],[Selection for Mobile/SMC and EVV Service Descriptions (*)]])</f>
        <v>21</v>
      </c>
      <c r="M19" s="731">
        <v>200</v>
      </c>
      <c r="N19" s="301" t="s">
        <v>291</v>
      </c>
      <c r="O19" s="301">
        <f>LEN(Table393[[#This Row],[Telephony Prompt for Readback ]])</f>
        <v>36</v>
      </c>
      <c r="P19" s="301" t="s">
        <v>292</v>
      </c>
      <c r="Q19" s="301">
        <f>LEN(Table393[[#This Row],[Telephony Prompt for Readback (abbreviated length)]])</f>
        <v>22</v>
      </c>
      <c r="R19" s="301"/>
      <c r="S19" s="301" t="s">
        <v>293</v>
      </c>
      <c r="T19" s="301" t="s">
        <v>294</v>
      </c>
      <c r="U19" s="780"/>
    </row>
    <row r="20" spans="1:22" ht="39.950000000000003" hidden="1" customHeight="1">
      <c r="A20" s="728">
        <f>MAX($A$9:A19)+1</f>
        <v>8</v>
      </c>
      <c r="B20" s="729" t="s">
        <v>249</v>
      </c>
      <c r="C20" s="729" t="s">
        <v>245</v>
      </c>
      <c r="D20" s="301" t="s">
        <v>295</v>
      </c>
      <c r="E20" s="301" t="s">
        <v>296</v>
      </c>
      <c r="F20" s="301">
        <v>432</v>
      </c>
      <c r="G20" s="730"/>
      <c r="H20" s="301"/>
      <c r="I20" s="301"/>
      <c r="J20" s="301"/>
      <c r="K20" s="301" t="s">
        <v>297</v>
      </c>
      <c r="L20" s="301">
        <f>LEN(Table393[[#This Row],[Selection for Mobile/SMC and EVV Service Descriptions (*)]])</f>
        <v>25</v>
      </c>
      <c r="M20" s="731">
        <v>201</v>
      </c>
      <c r="N20" s="301" t="s">
        <v>298</v>
      </c>
      <c r="O20" s="301">
        <f>LEN(Table393[[#This Row],[Telephony Prompt for Readback ]])</f>
        <v>40</v>
      </c>
      <c r="P20" s="301" t="s">
        <v>299</v>
      </c>
      <c r="Q20" s="301">
        <f>LEN(Table393[[#This Row],[Telephony Prompt for Readback (abbreviated length)]])</f>
        <v>22</v>
      </c>
      <c r="R20" s="301"/>
      <c r="S20" s="301" t="s">
        <v>293</v>
      </c>
      <c r="T20" s="301" t="s">
        <v>294</v>
      </c>
      <c r="U20" s="780"/>
    </row>
    <row r="21" spans="1:22" ht="39.950000000000003" hidden="1" customHeight="1">
      <c r="A21" s="728">
        <f>MAX($A$9:A20)+1</f>
        <v>9</v>
      </c>
      <c r="B21" s="729" t="s">
        <v>249</v>
      </c>
      <c r="C21" s="729" t="s">
        <v>245</v>
      </c>
      <c r="D21" s="301" t="s">
        <v>300</v>
      </c>
      <c r="E21" s="301" t="s">
        <v>301</v>
      </c>
      <c r="F21" s="301">
        <v>442</v>
      </c>
      <c r="G21" s="730"/>
      <c r="H21" s="301"/>
      <c r="I21" s="301"/>
      <c r="J21" s="301"/>
      <c r="K21" s="301" t="s">
        <v>302</v>
      </c>
      <c r="L21" s="301">
        <f>LEN(Table393[[#This Row],[Selection for Mobile/SMC and EVV Service Descriptions (*)]])</f>
        <v>19</v>
      </c>
      <c r="M21" s="731">
        <v>202</v>
      </c>
      <c r="N21" s="301" t="s">
        <v>303</v>
      </c>
      <c r="O21" s="301">
        <f>LEN(Table393[[#This Row],[Telephony Prompt for Readback ]])</f>
        <v>34</v>
      </c>
      <c r="P21" s="301" t="s">
        <v>304</v>
      </c>
      <c r="Q21" s="301">
        <f>LEN(Table393[[#This Row],[Telephony Prompt for Readback (abbreviated length)]])</f>
        <v>22</v>
      </c>
      <c r="R21" s="301"/>
      <c r="S21" s="301" t="s">
        <v>293</v>
      </c>
      <c r="T21" s="301" t="s">
        <v>294</v>
      </c>
      <c r="U21" s="780"/>
    </row>
    <row r="22" spans="1:22" ht="50.1" hidden="1" customHeight="1">
      <c r="A22" s="728">
        <f>MAX($A$9:A21)+1</f>
        <v>10</v>
      </c>
      <c r="B22" s="729" t="s">
        <v>249</v>
      </c>
      <c r="C22" s="729" t="s">
        <v>245</v>
      </c>
      <c r="D22" s="301" t="s">
        <v>305</v>
      </c>
      <c r="E22" s="301" t="s">
        <v>306</v>
      </c>
      <c r="F22" s="301">
        <v>572</v>
      </c>
      <c r="G22" s="730" t="s">
        <v>307</v>
      </c>
      <c r="H22" s="301"/>
      <c r="I22" s="301"/>
      <c r="J22" s="301"/>
      <c r="K22" s="301" t="s">
        <v>308</v>
      </c>
      <c r="L22" s="301">
        <f>LEN(Table393[[#This Row],[Selection for Mobile/SMC and EVV Service Descriptions (*)]])</f>
        <v>21</v>
      </c>
      <c r="M22" s="731">
        <v>203</v>
      </c>
      <c r="N22" s="301" t="s">
        <v>309</v>
      </c>
      <c r="O22" s="301">
        <f>LEN(Table393[[#This Row],[Telephony Prompt for Readback ]])</f>
        <v>36</v>
      </c>
      <c r="P22" s="301" t="s">
        <v>310</v>
      </c>
      <c r="Q22" s="301">
        <f>LEN(Table393[[#This Row],[Telephony Prompt for Readback (abbreviated length)]])</f>
        <v>27</v>
      </c>
      <c r="R22" s="301"/>
      <c r="S22" s="301" t="s">
        <v>293</v>
      </c>
      <c r="T22" s="301" t="s">
        <v>294</v>
      </c>
      <c r="U22" s="780"/>
    </row>
    <row r="23" spans="1:22" ht="39.950000000000003" hidden="1" customHeight="1">
      <c r="A23" s="728">
        <f>MAX($A$9:A22)+1</f>
        <v>11</v>
      </c>
      <c r="B23" s="729" t="s">
        <v>249</v>
      </c>
      <c r="C23" s="729" t="s">
        <v>245</v>
      </c>
      <c r="D23" s="301" t="s">
        <v>311</v>
      </c>
      <c r="E23" s="301" t="s">
        <v>306</v>
      </c>
      <c r="F23" s="301"/>
      <c r="G23" s="730"/>
      <c r="H23" s="730"/>
      <c r="I23" s="730"/>
      <c r="J23" s="730"/>
      <c r="K23" s="301" t="s">
        <v>308</v>
      </c>
      <c r="L23" s="301">
        <f>LEN(Table393[[#This Row],[Selection for Mobile/SMC and EVV Service Descriptions (*)]])</f>
        <v>21</v>
      </c>
      <c r="M23" s="731">
        <v>404</v>
      </c>
      <c r="N23" s="301" t="s">
        <v>312</v>
      </c>
      <c r="O23" s="301">
        <f>LEN(Table393[[#This Row],[Telephony Prompt for Readback ]])</f>
        <v>36</v>
      </c>
      <c r="P23" s="301"/>
      <c r="Q23" s="301">
        <f>LEN(Table393[[#This Row],[Telephony Prompt for Readback (abbreviated length)]])</f>
        <v>0</v>
      </c>
      <c r="R23" s="301"/>
      <c r="S23" s="301" t="s">
        <v>223</v>
      </c>
      <c r="T23" s="301" t="s">
        <v>294</v>
      </c>
      <c r="U23" s="301"/>
    </row>
    <row r="24" spans="1:22" ht="39.950000000000003" hidden="1" customHeight="1">
      <c r="A24" s="728">
        <f>MAX($A$9:A23)+1</f>
        <v>12</v>
      </c>
      <c r="B24" s="729" t="s">
        <v>249</v>
      </c>
      <c r="C24" s="729" t="s">
        <v>245</v>
      </c>
      <c r="D24" s="301" t="s">
        <v>313</v>
      </c>
      <c r="E24" s="301" t="s">
        <v>314</v>
      </c>
      <c r="F24" s="301">
        <v>552</v>
      </c>
      <c r="G24" s="730"/>
      <c r="H24" s="730"/>
      <c r="I24" s="730"/>
      <c r="J24" s="730"/>
      <c r="K24" s="301" t="s">
        <v>315</v>
      </c>
      <c r="L24" s="301">
        <f>LEN(Table393[[#This Row],[Selection for Mobile/SMC and EVV Service Descriptions (*)]])</f>
        <v>29</v>
      </c>
      <c r="M24" s="731">
        <v>204</v>
      </c>
      <c r="N24" s="301" t="s">
        <v>316</v>
      </c>
      <c r="O24" s="301">
        <f>LEN(Table393[[#This Row],[Telephony Prompt for Readback ]])</f>
        <v>58</v>
      </c>
      <c r="P24" s="301" t="s">
        <v>317</v>
      </c>
      <c r="Q24" s="301">
        <f>LEN(Table393[[#This Row],[Telephony Prompt for Readback (abbreviated length)]])</f>
        <v>35</v>
      </c>
      <c r="R24" s="301"/>
      <c r="S24" s="301" t="s">
        <v>293</v>
      </c>
      <c r="T24" s="301" t="s">
        <v>294</v>
      </c>
      <c r="U24" s="780"/>
    </row>
    <row r="25" spans="1:22" ht="50.1" hidden="1" customHeight="1">
      <c r="A25" s="728">
        <f>MAX($A$9:A24)+1</f>
        <v>13</v>
      </c>
      <c r="B25" s="729" t="s">
        <v>249</v>
      </c>
      <c r="C25" s="729" t="s">
        <v>245</v>
      </c>
      <c r="D25" s="301" t="s">
        <v>318</v>
      </c>
      <c r="E25" s="301" t="s">
        <v>319</v>
      </c>
      <c r="F25" s="301">
        <v>552</v>
      </c>
      <c r="G25" s="730"/>
      <c r="H25" s="730"/>
      <c r="I25" s="730"/>
      <c r="J25" s="730"/>
      <c r="K25" s="301" t="s">
        <v>320</v>
      </c>
      <c r="L25" s="301">
        <f>LEN(Table393[[#This Row],[Selection for Mobile/SMC and EVV Service Descriptions (*)]])</f>
        <v>30</v>
      </c>
      <c r="M25" s="731">
        <v>205</v>
      </c>
      <c r="N25" s="301" t="s">
        <v>321</v>
      </c>
      <c r="O25" s="301">
        <f>LEN(Table393[[#This Row],[Telephony Prompt for Readback ]])</f>
        <v>66</v>
      </c>
      <c r="P25" s="301" t="s">
        <v>322</v>
      </c>
      <c r="Q25" s="301">
        <f>LEN(Table393[[#This Row],[Telephony Prompt for Readback (abbreviated length)]])</f>
        <v>36</v>
      </c>
      <c r="R25" s="301"/>
      <c r="S25" s="301" t="s">
        <v>293</v>
      </c>
      <c r="T25" s="301" t="s">
        <v>294</v>
      </c>
      <c r="U25" s="780"/>
    </row>
    <row r="26" spans="1:22" ht="39.950000000000003" hidden="1" customHeight="1">
      <c r="A26" s="728">
        <f>MAX($A$9:A25)+1</f>
        <v>14</v>
      </c>
      <c r="B26" s="729" t="s">
        <v>249</v>
      </c>
      <c r="C26" s="729" t="s">
        <v>245</v>
      </c>
      <c r="D26" s="301" t="s">
        <v>323</v>
      </c>
      <c r="E26" s="301" t="s">
        <v>324</v>
      </c>
      <c r="F26" s="301"/>
      <c r="G26" s="730"/>
      <c r="H26" s="730"/>
      <c r="I26" s="730"/>
      <c r="J26" s="730"/>
      <c r="K26" s="301" t="s">
        <v>325</v>
      </c>
      <c r="L26" s="301">
        <f>LEN(Table393[[#This Row],[Selection for Mobile/SMC and EVV Service Descriptions (*)]])</f>
        <v>24</v>
      </c>
      <c r="M26" s="731">
        <v>712</v>
      </c>
      <c r="N26" s="301" t="s">
        <v>325</v>
      </c>
      <c r="O26" s="301">
        <f>LEN(Table393[[#This Row],[Telephony Prompt for Readback ]])</f>
        <v>24</v>
      </c>
      <c r="P26" s="301"/>
      <c r="Q26" s="301"/>
      <c r="R26" s="733"/>
      <c r="S26" s="301" t="s">
        <v>223</v>
      </c>
      <c r="T26" s="301" t="s">
        <v>326</v>
      </c>
      <c r="U26" s="301" t="s">
        <v>327</v>
      </c>
    </row>
    <row r="27" spans="1:22" ht="39.950000000000003" hidden="1" customHeight="1">
      <c r="A27" s="728">
        <f>MAX($A$9:A26)+1</f>
        <v>15</v>
      </c>
      <c r="B27" s="729" t="s">
        <v>249</v>
      </c>
      <c r="C27" s="729" t="s">
        <v>245</v>
      </c>
      <c r="D27" s="301" t="s">
        <v>328</v>
      </c>
      <c r="E27" s="301" t="s">
        <v>329</v>
      </c>
      <c r="F27" s="301"/>
      <c r="G27" s="730" t="s">
        <v>307</v>
      </c>
      <c r="H27" s="730"/>
      <c r="I27" s="730"/>
      <c r="J27" s="730"/>
      <c r="K27" s="301" t="s">
        <v>330</v>
      </c>
      <c r="L27" s="301">
        <f>LEN(Table393[[#This Row],[Selection for Mobile/SMC and EVV Service Descriptions (*)]])</f>
        <v>33</v>
      </c>
      <c r="M27" s="731">
        <v>401</v>
      </c>
      <c r="N27" s="301" t="s">
        <v>331</v>
      </c>
      <c r="O27" s="301">
        <f>LEN(Table393[[#This Row],[Telephony Prompt for Readback ]])</f>
        <v>48</v>
      </c>
      <c r="P27" s="824" t="s">
        <v>332</v>
      </c>
      <c r="Q27" s="824">
        <f>LEN(Table393[[#This Row],[Telephony Prompt for Readback (abbreviated length)]])</f>
        <v>29</v>
      </c>
      <c r="R27" s="824"/>
      <c r="S27" s="301" t="s">
        <v>223</v>
      </c>
      <c r="T27" s="301" t="s">
        <v>294</v>
      </c>
      <c r="U27" s="824"/>
    </row>
    <row r="28" spans="1:22" ht="50.1" hidden="1" customHeight="1">
      <c r="A28" s="728">
        <f>MAX($A$9:A27)+1</f>
        <v>16</v>
      </c>
      <c r="B28" s="729" t="s">
        <v>249</v>
      </c>
      <c r="C28" s="729" t="s">
        <v>245</v>
      </c>
      <c r="D28" s="301" t="s">
        <v>333</v>
      </c>
      <c r="E28" s="301" t="s">
        <v>329</v>
      </c>
      <c r="F28" s="301"/>
      <c r="G28" s="730"/>
      <c r="H28" s="730"/>
      <c r="I28" s="730"/>
      <c r="J28" s="730"/>
      <c r="K28" s="301" t="s">
        <v>334</v>
      </c>
      <c r="L28" s="301">
        <f>LEN(Table393[[#This Row],[Selection for Mobile/SMC and EVV Service Descriptions (*)]])</f>
        <v>14</v>
      </c>
      <c r="M28" s="731">
        <v>400</v>
      </c>
      <c r="N28" s="301" t="s">
        <v>332</v>
      </c>
      <c r="O28" s="301">
        <f>LEN(Table393[[#This Row],[Telephony Prompt for Readback ]])</f>
        <v>29</v>
      </c>
      <c r="P28" s="301" t="s">
        <v>332</v>
      </c>
      <c r="Q28" s="301">
        <f>LEN(Table393[[#This Row],[Telephony Prompt for Readback (abbreviated length)]])</f>
        <v>29</v>
      </c>
      <c r="R28" s="301"/>
      <c r="S28" s="301" t="s">
        <v>223</v>
      </c>
      <c r="T28" s="301" t="s">
        <v>294</v>
      </c>
      <c r="U28" s="301"/>
    </row>
    <row r="29" spans="1:22" ht="39.950000000000003" hidden="1" customHeight="1">
      <c r="A29" s="728">
        <f>MAX($A$9:A28)+1</f>
        <v>17</v>
      </c>
      <c r="B29" s="729" t="s">
        <v>249</v>
      </c>
      <c r="C29" s="729" t="s">
        <v>245</v>
      </c>
      <c r="D29" s="301" t="s">
        <v>335</v>
      </c>
      <c r="E29" s="301" t="s">
        <v>336</v>
      </c>
      <c r="F29" s="301"/>
      <c r="G29" s="730" t="s">
        <v>307</v>
      </c>
      <c r="H29" s="730"/>
      <c r="I29" s="730"/>
      <c r="J29" s="730"/>
      <c r="K29" s="301" t="s">
        <v>337</v>
      </c>
      <c r="L29" s="301">
        <f>LEN(Table393[[#This Row],[Selection for Mobile/SMC and EVV Service Descriptions (*)]])</f>
        <v>12</v>
      </c>
      <c r="M29" s="731">
        <v>702</v>
      </c>
      <c r="N29" s="301" t="s">
        <v>338</v>
      </c>
      <c r="O29" s="301">
        <f>LEN(Table393[[#This Row],[Telephony Prompt for Readback ]])</f>
        <v>43</v>
      </c>
      <c r="P29" s="301"/>
      <c r="Q29" s="301"/>
      <c r="R29" s="733">
        <v>96251</v>
      </c>
      <c r="S29" s="301" t="s">
        <v>223</v>
      </c>
      <c r="T29" s="301" t="s">
        <v>294</v>
      </c>
      <c r="U29" s="301" t="s">
        <v>327</v>
      </c>
    </row>
    <row r="30" spans="1:22" ht="39.950000000000003" hidden="1" customHeight="1">
      <c r="A30" s="728">
        <f>MAX($A$9:A29)+1</f>
        <v>18</v>
      </c>
      <c r="B30" s="729" t="s">
        <v>249</v>
      </c>
      <c r="C30" s="729" t="s">
        <v>245</v>
      </c>
      <c r="D30" s="301" t="s">
        <v>339</v>
      </c>
      <c r="E30" s="301" t="s">
        <v>336</v>
      </c>
      <c r="F30" s="301"/>
      <c r="G30" s="730"/>
      <c r="H30" s="730"/>
      <c r="I30" s="730"/>
      <c r="J30" s="730"/>
      <c r="K30" s="301" t="s">
        <v>337</v>
      </c>
      <c r="L30" s="301">
        <f>LEN(Table393[[#This Row],[Selection for Mobile/SMC and EVV Service Descriptions (*)]])</f>
        <v>12</v>
      </c>
      <c r="M30" s="731">
        <v>703</v>
      </c>
      <c r="N30" s="301" t="s">
        <v>338</v>
      </c>
      <c r="O30" s="301">
        <f>LEN(Table393[[#This Row],[Telephony Prompt for Readback ]])</f>
        <v>43</v>
      </c>
      <c r="P30" s="301"/>
      <c r="Q30" s="301"/>
      <c r="R30" s="733">
        <v>96251</v>
      </c>
      <c r="S30" s="301" t="s">
        <v>223</v>
      </c>
      <c r="T30" s="301" t="s">
        <v>294</v>
      </c>
      <c r="U30" s="301" t="s">
        <v>327</v>
      </c>
    </row>
    <row r="31" spans="1:22" s="732" customFormat="1" ht="86.1" hidden="1" customHeight="1">
      <c r="A31" s="728">
        <f>MAX($A$9:A30)+1</f>
        <v>19</v>
      </c>
      <c r="B31" s="729" t="s">
        <v>249</v>
      </c>
      <c r="C31" s="729" t="s">
        <v>247</v>
      </c>
      <c r="D31" s="301" t="s">
        <v>340</v>
      </c>
      <c r="E31" s="301" t="s">
        <v>324</v>
      </c>
      <c r="F31" s="301"/>
      <c r="G31" s="730"/>
      <c r="H31" s="730"/>
      <c r="I31" s="730"/>
      <c r="J31" s="730"/>
      <c r="K31" s="301" t="s">
        <v>341</v>
      </c>
      <c r="L31" s="301">
        <f>LEN(Table393[[#This Row],[Selection for Mobile/SMC and EVV Service Descriptions (*)]])</f>
        <v>42</v>
      </c>
      <c r="M31" s="731">
        <v>713</v>
      </c>
      <c r="N31" s="301" t="s">
        <v>341</v>
      </c>
      <c r="O31" s="301">
        <f>LEN(Table393[[#This Row],[Telephony Prompt for Readback ]])</f>
        <v>42</v>
      </c>
      <c r="P31" s="301"/>
      <c r="Q31" s="301"/>
      <c r="R31" s="733"/>
      <c r="S31" s="301" t="s">
        <v>223</v>
      </c>
      <c r="T31" s="301" t="s">
        <v>326</v>
      </c>
      <c r="U31" s="301" t="s">
        <v>327</v>
      </c>
    </row>
    <row r="32" spans="1:22" ht="86.1" hidden="1" customHeight="1">
      <c r="A32" s="728">
        <f>MAX($A$9:A31)+1</f>
        <v>20</v>
      </c>
      <c r="B32" s="729" t="s">
        <v>249</v>
      </c>
      <c r="C32" s="729" t="s">
        <v>247</v>
      </c>
      <c r="D32" s="301" t="s">
        <v>342</v>
      </c>
      <c r="E32" s="301" t="s">
        <v>343</v>
      </c>
      <c r="F32" s="301"/>
      <c r="G32" s="730" t="s">
        <v>344</v>
      </c>
      <c r="H32" s="730"/>
      <c r="I32" s="730"/>
      <c r="J32" s="730"/>
      <c r="K32" s="301" t="s">
        <v>345</v>
      </c>
      <c r="L32" s="301">
        <f>LEN(Table393[[#This Row],[Selection for Mobile/SMC and EVV Service Descriptions (*)]])</f>
        <v>46</v>
      </c>
      <c r="M32" s="731">
        <v>705</v>
      </c>
      <c r="N32" s="301" t="s">
        <v>346</v>
      </c>
      <c r="O32" s="301">
        <f>LEN(Table393[[#This Row],[Telephony Prompt for Readback ]])</f>
        <v>73</v>
      </c>
      <c r="P32" s="301"/>
      <c r="Q32" s="301"/>
      <c r="R32" s="733"/>
      <c r="S32" s="301" t="s">
        <v>223</v>
      </c>
      <c r="T32" s="301" t="s">
        <v>326</v>
      </c>
      <c r="U32" s="301" t="s">
        <v>327</v>
      </c>
    </row>
    <row r="33" spans="1:21" ht="86.1" hidden="1" customHeight="1">
      <c r="A33" s="728">
        <f>MAX($A$9:A32)+1</f>
        <v>21</v>
      </c>
      <c r="B33" s="729" t="s">
        <v>249</v>
      </c>
      <c r="C33" s="729" t="s">
        <v>247</v>
      </c>
      <c r="D33" s="301" t="s">
        <v>347</v>
      </c>
      <c r="E33" s="301" t="s">
        <v>343</v>
      </c>
      <c r="F33" s="301"/>
      <c r="G33" s="730" t="s">
        <v>348</v>
      </c>
      <c r="H33" s="730"/>
      <c r="I33" s="730"/>
      <c r="J33" s="730"/>
      <c r="K33" s="301" t="s">
        <v>345</v>
      </c>
      <c r="L33" s="301">
        <f>LEN(Table393[[#This Row],[Selection for Mobile/SMC and EVV Service Descriptions (*)]])</f>
        <v>46</v>
      </c>
      <c r="M33" s="731">
        <v>706</v>
      </c>
      <c r="N33" s="301" t="s">
        <v>346</v>
      </c>
      <c r="O33" s="301">
        <f>LEN(Table393[[#This Row],[Telephony Prompt for Readback ]])</f>
        <v>73</v>
      </c>
      <c r="P33" s="301"/>
      <c r="Q33" s="301"/>
      <c r="R33" s="733"/>
      <c r="S33" s="301" t="s">
        <v>223</v>
      </c>
      <c r="T33" s="301" t="s">
        <v>326</v>
      </c>
      <c r="U33" s="301" t="s">
        <v>327</v>
      </c>
    </row>
    <row r="34" spans="1:21" s="732" customFormat="1" ht="86.1" hidden="1" customHeight="1">
      <c r="A34" s="728">
        <f>MAX($A$9:A33)+1</f>
        <v>22</v>
      </c>
      <c r="B34" s="729" t="s">
        <v>251</v>
      </c>
      <c r="C34" s="729" t="s">
        <v>247</v>
      </c>
      <c r="D34" s="301" t="s">
        <v>349</v>
      </c>
      <c r="E34" s="301" t="s">
        <v>343</v>
      </c>
      <c r="F34" s="301"/>
      <c r="G34" s="730" t="s">
        <v>344</v>
      </c>
      <c r="H34" s="730"/>
      <c r="I34" s="730"/>
      <c r="J34" s="730"/>
      <c r="K34" s="301" t="s">
        <v>350</v>
      </c>
      <c r="L34" s="301">
        <f>LEN(Table393[[#This Row],[Selection for Mobile/SMC and EVV Service Descriptions (*)]])</f>
        <v>46</v>
      </c>
      <c r="M34" s="731">
        <v>786</v>
      </c>
      <c r="N34" s="301" t="s">
        <v>351</v>
      </c>
      <c r="O34" s="301">
        <f>LEN(Table393[[#This Row],[Telephony Prompt for Readback ]])</f>
        <v>63</v>
      </c>
      <c r="P34" s="301"/>
      <c r="Q34" s="301">
        <f>LEN(Table393[[#This Row],[Telephony Prompt for Readback (abbreviated length)]])</f>
        <v>0</v>
      </c>
      <c r="R34" s="733"/>
      <c r="S34" s="301" t="s">
        <v>223</v>
      </c>
      <c r="T34" s="301" t="s">
        <v>326</v>
      </c>
      <c r="U34" s="301" t="s">
        <v>327</v>
      </c>
    </row>
    <row r="35" spans="1:21" ht="86.1" hidden="1" customHeight="1">
      <c r="A35" s="728">
        <f>MAX($A$9:A34)+1</f>
        <v>23</v>
      </c>
      <c r="B35" s="729" t="s">
        <v>251</v>
      </c>
      <c r="C35" s="729" t="s">
        <v>247</v>
      </c>
      <c r="D35" s="301" t="s">
        <v>352</v>
      </c>
      <c r="E35" s="301" t="s">
        <v>343</v>
      </c>
      <c r="F35" s="301"/>
      <c r="G35" s="730" t="s">
        <v>348</v>
      </c>
      <c r="H35" s="730"/>
      <c r="I35" s="730"/>
      <c r="J35" s="730"/>
      <c r="K35" s="301" t="s">
        <v>350</v>
      </c>
      <c r="L35" s="301"/>
      <c r="M35" s="731">
        <v>787</v>
      </c>
      <c r="N35" s="301" t="s">
        <v>351</v>
      </c>
      <c r="O35" s="301">
        <f>LEN(Table393[[#This Row],[Telephony Prompt for Readback ]])</f>
        <v>63</v>
      </c>
      <c r="P35" s="301"/>
      <c r="Q35" s="301"/>
      <c r="R35" s="733"/>
      <c r="S35" s="301" t="s">
        <v>223</v>
      </c>
      <c r="T35" s="301" t="s">
        <v>326</v>
      </c>
      <c r="U35" s="301" t="s">
        <v>327</v>
      </c>
    </row>
    <row r="36" spans="1:21" ht="86.1" hidden="1" customHeight="1">
      <c r="A36" s="728">
        <f>MAX($A$9:A35)+1</f>
        <v>24</v>
      </c>
      <c r="B36" s="729" t="s">
        <v>249</v>
      </c>
      <c r="C36" s="729" t="s">
        <v>247</v>
      </c>
      <c r="D36" s="301" t="s">
        <v>353</v>
      </c>
      <c r="E36" s="301" t="s">
        <v>354</v>
      </c>
      <c r="F36" s="301"/>
      <c r="G36" s="730" t="s">
        <v>307</v>
      </c>
      <c r="H36" s="730"/>
      <c r="I36" s="730"/>
      <c r="J36" s="730"/>
      <c r="K36" s="301" t="s">
        <v>345</v>
      </c>
      <c r="L36" s="301">
        <f>LEN(Table393[[#This Row],[Selection for Mobile/SMC and EVV Service Descriptions (*)]])</f>
        <v>46</v>
      </c>
      <c r="M36" s="731">
        <v>704</v>
      </c>
      <c r="N36" s="301" t="s">
        <v>346</v>
      </c>
      <c r="O36" s="301">
        <f>LEN(Table393[[#This Row],[Telephony Prompt for Readback ]])</f>
        <v>73</v>
      </c>
      <c r="P36" s="301"/>
      <c r="Q36" s="301"/>
      <c r="R36" s="733"/>
      <c r="S36" s="301" t="s">
        <v>223</v>
      </c>
      <c r="T36" s="301" t="s">
        <v>326</v>
      </c>
      <c r="U36" s="301" t="s">
        <v>327</v>
      </c>
    </row>
    <row r="37" spans="1:21" s="732" customFormat="1" ht="86.1" hidden="1" customHeight="1">
      <c r="A37" s="728">
        <f>MAX($A$9:A36)+1</f>
        <v>25</v>
      </c>
      <c r="B37" s="729" t="s">
        <v>249</v>
      </c>
      <c r="C37" s="729" t="s">
        <v>245</v>
      </c>
      <c r="D37" s="301" t="s">
        <v>355</v>
      </c>
      <c r="E37" s="301" t="s">
        <v>356</v>
      </c>
      <c r="F37" s="301"/>
      <c r="G37" s="730"/>
      <c r="H37" s="730"/>
      <c r="I37" s="730"/>
      <c r="J37" s="730"/>
      <c r="K37" s="301" t="s">
        <v>357</v>
      </c>
      <c r="L37" s="301">
        <f>LEN(Table393[[#This Row],[Selection for Mobile/SMC and EVV Service Descriptions (*)]])</f>
        <v>8</v>
      </c>
      <c r="M37" s="731">
        <v>715</v>
      </c>
      <c r="N37" s="301" t="s">
        <v>358</v>
      </c>
      <c r="O37" s="301">
        <f>LEN(Table393[[#This Row],[Telephony Prompt for Readback ]])</f>
        <v>40</v>
      </c>
      <c r="P37" s="301"/>
      <c r="Q37" s="301"/>
      <c r="R37" s="733"/>
      <c r="S37" s="301" t="s">
        <v>223</v>
      </c>
      <c r="T37" s="301" t="s">
        <v>294</v>
      </c>
      <c r="U37" s="301" t="s">
        <v>327</v>
      </c>
    </row>
    <row r="38" spans="1:21" ht="86.1" hidden="1" customHeight="1">
      <c r="A38" s="866">
        <f>MAX($A$9:A37)+1</f>
        <v>26</v>
      </c>
      <c r="B38" s="857" t="s">
        <v>249</v>
      </c>
      <c r="C38" s="857" t="s">
        <v>245</v>
      </c>
      <c r="D38" s="857" t="s">
        <v>359</v>
      </c>
      <c r="E38" s="857" t="s">
        <v>360</v>
      </c>
      <c r="F38" s="857"/>
      <c r="G38" s="867"/>
      <c r="H38" s="867"/>
      <c r="I38" s="867"/>
      <c r="J38" s="867"/>
      <c r="K38" s="857" t="s">
        <v>361</v>
      </c>
      <c r="L38" s="857">
        <f>LEN(Table393[[#This Row],[Selection for Mobile/SMC and EVV Service Descriptions (*)]])</f>
        <v>37</v>
      </c>
      <c r="M38" s="892">
        <v>714</v>
      </c>
      <c r="N38" s="857" t="s">
        <v>361</v>
      </c>
      <c r="O38" s="857">
        <f>LEN(Table393[[#This Row],[Telephony Prompt for Readback ]])</f>
        <v>37</v>
      </c>
      <c r="P38" s="857"/>
      <c r="Q38" s="857"/>
      <c r="R38" s="868"/>
      <c r="S38" s="857" t="s">
        <v>223</v>
      </c>
      <c r="T38" s="857" t="s">
        <v>294</v>
      </c>
      <c r="U38" s="857" t="s">
        <v>362</v>
      </c>
    </row>
    <row r="39" spans="1:21" ht="86.1" hidden="1" customHeight="1">
      <c r="A39" s="728">
        <f>MAX($A$9:A38)+1</f>
        <v>27</v>
      </c>
      <c r="B39" s="729" t="s">
        <v>251</v>
      </c>
      <c r="C39" s="729" t="s">
        <v>247</v>
      </c>
      <c r="D39" s="301" t="s">
        <v>363</v>
      </c>
      <c r="E39" s="301" t="s">
        <v>354</v>
      </c>
      <c r="F39" s="301"/>
      <c r="G39" s="730" t="s">
        <v>307</v>
      </c>
      <c r="H39" s="730"/>
      <c r="I39" s="730"/>
      <c r="J39" s="730"/>
      <c r="K39" s="301" t="s">
        <v>350</v>
      </c>
      <c r="L39" s="301">
        <f>LEN(Table393[[#This Row],[Selection for Mobile/SMC and EVV Service Descriptions (*)]])</f>
        <v>46</v>
      </c>
      <c r="M39" s="731">
        <v>785</v>
      </c>
      <c r="N39" s="301" t="s">
        <v>351</v>
      </c>
      <c r="O39" s="301">
        <f>LEN(Table393[[#This Row],[Telephony Prompt for Readback ]])</f>
        <v>63</v>
      </c>
      <c r="P39" s="301"/>
      <c r="Q39" s="301">
        <f>LEN(Table393[[#This Row],[Telephony Prompt for Readback (abbreviated length)]])</f>
        <v>0</v>
      </c>
      <c r="R39" s="733"/>
      <c r="S39" s="301" t="s">
        <v>223</v>
      </c>
      <c r="T39" s="301" t="s">
        <v>326</v>
      </c>
      <c r="U39" s="301" t="s">
        <v>327</v>
      </c>
    </row>
    <row r="40" spans="1:21" s="732" customFormat="1" ht="86.1" hidden="1" customHeight="1">
      <c r="A40" s="859">
        <f>MAX($A$9:A39)+1</f>
        <v>28</v>
      </c>
      <c r="B40" s="870" t="s">
        <v>251</v>
      </c>
      <c r="C40" s="842" t="s">
        <v>247</v>
      </c>
      <c r="D40" s="871" t="s">
        <v>364</v>
      </c>
      <c r="E40" s="301" t="s">
        <v>354</v>
      </c>
      <c r="F40" s="860"/>
      <c r="G40" s="730" t="s">
        <v>365</v>
      </c>
      <c r="H40" s="510"/>
      <c r="I40" s="510"/>
      <c r="J40" s="510"/>
      <c r="K40" s="172" t="s">
        <v>366</v>
      </c>
      <c r="L40" s="861"/>
      <c r="M40" s="731">
        <v>803</v>
      </c>
      <c r="N40" s="172" t="s">
        <v>351</v>
      </c>
      <c r="O40" s="301"/>
      <c r="P40" s="729"/>
      <c r="Q40" s="301"/>
      <c r="R40" s="301"/>
      <c r="S40" s="301" t="s">
        <v>223</v>
      </c>
      <c r="T40" s="301" t="s">
        <v>367</v>
      </c>
      <c r="U40" s="780" t="s">
        <v>368</v>
      </c>
    </row>
    <row r="41" spans="1:21" ht="43.5" hidden="1" customHeight="1">
      <c r="A41" s="859">
        <f>MAX($A$9:A40)+1</f>
        <v>29</v>
      </c>
      <c r="B41" s="870" t="s">
        <v>251</v>
      </c>
      <c r="C41" s="842" t="s">
        <v>247</v>
      </c>
      <c r="D41" s="871" t="s">
        <v>369</v>
      </c>
      <c r="E41" s="301" t="s">
        <v>354</v>
      </c>
      <c r="F41" s="860"/>
      <c r="G41" s="730" t="s">
        <v>370</v>
      </c>
      <c r="H41" s="510"/>
      <c r="I41" s="510"/>
      <c r="J41" s="510"/>
      <c r="K41" s="172" t="s">
        <v>366</v>
      </c>
      <c r="L41" s="861"/>
      <c r="M41" s="731">
        <v>805</v>
      </c>
      <c r="N41" s="172" t="s">
        <v>351</v>
      </c>
      <c r="O41" s="301"/>
      <c r="P41" s="729"/>
      <c r="Q41" s="301"/>
      <c r="R41" s="301"/>
      <c r="S41" s="301" t="s">
        <v>223</v>
      </c>
      <c r="T41" s="301" t="s">
        <v>367</v>
      </c>
      <c r="U41" s="780" t="s">
        <v>368</v>
      </c>
    </row>
    <row r="42" spans="1:21" ht="86.1" hidden="1" customHeight="1">
      <c r="A42" s="728">
        <f>MAX($A$9:A41)+1</f>
        <v>30</v>
      </c>
      <c r="B42" s="729" t="s">
        <v>249</v>
      </c>
      <c r="C42" s="729" t="s">
        <v>247</v>
      </c>
      <c r="D42" s="301" t="s">
        <v>371</v>
      </c>
      <c r="E42" s="301" t="s">
        <v>289</v>
      </c>
      <c r="F42" s="301"/>
      <c r="G42" s="730"/>
      <c r="H42" s="730"/>
      <c r="I42" s="730"/>
      <c r="J42" s="730"/>
      <c r="K42" s="301" t="s">
        <v>290</v>
      </c>
      <c r="L42" s="301">
        <f>LEN(Table393[[#This Row],[Selection for Mobile/SMC and EVV Service Descriptions (*)]])</f>
        <v>21</v>
      </c>
      <c r="M42" s="731">
        <v>402</v>
      </c>
      <c r="N42" s="301" t="s">
        <v>372</v>
      </c>
      <c r="O42" s="301">
        <f>LEN(Table393[[#This Row],[Telephony Prompt for Readback ]])</f>
        <v>36</v>
      </c>
      <c r="P42" s="301" t="s">
        <v>373</v>
      </c>
      <c r="Q42" s="301">
        <f>LEN(Table393[[#This Row],[Telephony Prompt for Readback (abbreviated length)]])</f>
        <v>52</v>
      </c>
      <c r="R42" s="301"/>
      <c r="S42" s="301" t="s">
        <v>293</v>
      </c>
      <c r="T42" s="301" t="s">
        <v>294</v>
      </c>
      <c r="U42" s="301"/>
    </row>
    <row r="43" spans="1:21" s="732" customFormat="1" ht="86.1" hidden="1" customHeight="1">
      <c r="A43" s="728">
        <f>MAX($A$9:A42)+1</f>
        <v>31</v>
      </c>
      <c r="B43" s="729" t="s">
        <v>249</v>
      </c>
      <c r="C43" s="729" t="s">
        <v>247</v>
      </c>
      <c r="D43" s="301" t="s">
        <v>374</v>
      </c>
      <c r="E43" s="301" t="s">
        <v>296</v>
      </c>
      <c r="F43" s="301"/>
      <c r="G43" s="730"/>
      <c r="H43" s="730"/>
      <c r="I43" s="730"/>
      <c r="J43" s="730"/>
      <c r="K43" s="301" t="s">
        <v>297</v>
      </c>
      <c r="L43" s="301">
        <f>LEN(Table393[[#This Row],[Selection for Mobile/SMC and EVV Service Descriptions (*)]])</f>
        <v>25</v>
      </c>
      <c r="M43" s="731">
        <v>403</v>
      </c>
      <c r="N43" s="301" t="s">
        <v>375</v>
      </c>
      <c r="O43" s="301">
        <f>LEN(Table393[[#This Row],[Telephony Prompt for Readback ]])</f>
        <v>40</v>
      </c>
      <c r="P43" s="301" t="s">
        <v>376</v>
      </c>
      <c r="Q43" s="301">
        <f>LEN(Table393[[#This Row],[Telephony Prompt for Readback (abbreviated length)]])</f>
        <v>56</v>
      </c>
      <c r="R43" s="301"/>
      <c r="S43" s="301" t="s">
        <v>293</v>
      </c>
      <c r="T43" s="301" t="s">
        <v>294</v>
      </c>
      <c r="U43" s="301"/>
    </row>
    <row r="44" spans="1:21" ht="86.1" hidden="1" customHeight="1">
      <c r="A44" s="728">
        <f>MAX($A$9:A43)+1</f>
        <v>32</v>
      </c>
      <c r="B44" s="729" t="s">
        <v>249</v>
      </c>
      <c r="C44" s="729" t="s">
        <v>247</v>
      </c>
      <c r="D44" s="301" t="s">
        <v>377</v>
      </c>
      <c r="E44" s="301" t="s">
        <v>306</v>
      </c>
      <c r="F44" s="301"/>
      <c r="G44" s="730" t="s">
        <v>307</v>
      </c>
      <c r="H44" s="730"/>
      <c r="I44" s="730"/>
      <c r="J44" s="730"/>
      <c r="K44" s="301" t="s">
        <v>308</v>
      </c>
      <c r="L44" s="301">
        <f>LEN(Table393[[#This Row],[Selection for Mobile/SMC and EVV Service Descriptions (*)]])</f>
        <v>21</v>
      </c>
      <c r="M44" s="731">
        <v>404</v>
      </c>
      <c r="N44" s="301" t="s">
        <v>312</v>
      </c>
      <c r="O44" s="301">
        <f>LEN(Table393[[#This Row],[Telephony Prompt for Readback ]])</f>
        <v>36</v>
      </c>
      <c r="P44" s="301" t="s">
        <v>378</v>
      </c>
      <c r="Q44" s="301">
        <f>LEN(Table393[[#This Row],[Telephony Prompt for Readback (abbreviated length)]])</f>
        <v>52</v>
      </c>
      <c r="R44" s="301"/>
      <c r="S44" s="301" t="s">
        <v>293</v>
      </c>
      <c r="T44" s="301" t="s">
        <v>294</v>
      </c>
      <c r="U44" s="301"/>
    </row>
    <row r="45" spans="1:21" ht="86.1" hidden="1" customHeight="1">
      <c r="A45" s="728">
        <f>MAX($A$9:A44)+1</f>
        <v>33</v>
      </c>
      <c r="B45" s="729" t="s">
        <v>249</v>
      </c>
      <c r="C45" s="729" t="s">
        <v>247</v>
      </c>
      <c r="D45" s="301" t="s">
        <v>379</v>
      </c>
      <c r="E45" s="301" t="s">
        <v>306</v>
      </c>
      <c r="F45" s="301"/>
      <c r="G45" s="730"/>
      <c r="H45" s="730"/>
      <c r="I45" s="730"/>
      <c r="J45" s="730"/>
      <c r="K45" s="301" t="s">
        <v>380</v>
      </c>
      <c r="L45" s="301"/>
      <c r="M45" s="731">
        <v>700</v>
      </c>
      <c r="N45" s="301" t="s">
        <v>381</v>
      </c>
      <c r="O45" s="301">
        <f>LEN(Table393[[#This Row],[Telephony Prompt for Readback ]])</f>
        <v>54</v>
      </c>
      <c r="P45" s="301"/>
      <c r="Q45" s="301"/>
      <c r="R45" s="733"/>
      <c r="S45" s="301" t="s">
        <v>223</v>
      </c>
      <c r="T45" s="301" t="s">
        <v>294</v>
      </c>
      <c r="U45" s="301" t="s">
        <v>327</v>
      </c>
    </row>
    <row r="46" spans="1:21" s="732" customFormat="1" ht="50.1" hidden="1" customHeight="1">
      <c r="A46" s="728">
        <f>MAX($A$9:A45)+1</f>
        <v>34</v>
      </c>
      <c r="B46" s="729" t="s">
        <v>249</v>
      </c>
      <c r="C46" s="729" t="s">
        <v>247</v>
      </c>
      <c r="D46" s="301" t="s">
        <v>382</v>
      </c>
      <c r="E46" s="301" t="s">
        <v>383</v>
      </c>
      <c r="F46" s="301"/>
      <c r="G46" s="730"/>
      <c r="H46" s="730"/>
      <c r="I46" s="730"/>
      <c r="J46" s="730"/>
      <c r="K46" s="301" t="s">
        <v>384</v>
      </c>
      <c r="L46" s="301">
        <f>LEN(Table393[[#This Row],[Selection for Mobile/SMC and EVV Service Descriptions (*)]])</f>
        <v>26</v>
      </c>
      <c r="M46" s="731">
        <v>209</v>
      </c>
      <c r="N46" s="301" t="s">
        <v>385</v>
      </c>
      <c r="O46" s="301">
        <f>LEN(Table393[[#This Row],[Telephony Prompt for Readback ]])</f>
        <v>56</v>
      </c>
      <c r="P46" s="301" t="s">
        <v>386</v>
      </c>
      <c r="Q46" s="301">
        <f>LEN(Table393[[#This Row],[Telephony Prompt for Readback (abbreviated length)]])</f>
        <v>40</v>
      </c>
      <c r="R46" s="301"/>
      <c r="S46" s="301" t="s">
        <v>223</v>
      </c>
      <c r="T46" s="301" t="s">
        <v>294</v>
      </c>
      <c r="U46" s="780"/>
    </row>
    <row r="47" spans="1:21" ht="39.950000000000003" hidden="1" customHeight="1">
      <c r="A47" s="728">
        <f>MAX($A$9:A46)+1</f>
        <v>35</v>
      </c>
      <c r="B47" s="729" t="s">
        <v>249</v>
      </c>
      <c r="C47" s="729" t="s">
        <v>247</v>
      </c>
      <c r="D47" s="301" t="s">
        <v>387</v>
      </c>
      <c r="E47" s="301" t="s">
        <v>388</v>
      </c>
      <c r="F47" s="301"/>
      <c r="G47" s="730"/>
      <c r="H47" s="301"/>
      <c r="I47" s="301"/>
      <c r="J47" s="301"/>
      <c r="K47" s="301" t="s">
        <v>389</v>
      </c>
      <c r="L47" s="301">
        <f>LEN(Table393[[#This Row],[Selection for Mobile/SMC and EVV Service Descriptions (*)]])</f>
        <v>26</v>
      </c>
      <c r="M47" s="731">
        <v>210</v>
      </c>
      <c r="N47" s="301" t="s">
        <v>390</v>
      </c>
      <c r="O47" s="301">
        <f>LEN(Table393[[#This Row],[Telephony Prompt for Readback ]])</f>
        <v>60</v>
      </c>
      <c r="P47" s="301" t="s">
        <v>391</v>
      </c>
      <c r="Q47" s="301">
        <f>LEN(Table393[[#This Row],[Telephony Prompt for Readback (abbreviated length)]])</f>
        <v>40</v>
      </c>
      <c r="R47" s="301"/>
      <c r="S47" s="301" t="s">
        <v>223</v>
      </c>
      <c r="T47" s="301" t="s">
        <v>294</v>
      </c>
      <c r="U47" s="780"/>
    </row>
    <row r="48" spans="1:21" ht="39.950000000000003" hidden="1" customHeight="1">
      <c r="A48" s="728">
        <f>MAX($A$9:A47)+1</f>
        <v>36</v>
      </c>
      <c r="B48" s="729" t="s">
        <v>249</v>
      </c>
      <c r="C48" s="729" t="s">
        <v>247</v>
      </c>
      <c r="D48" s="301" t="s">
        <v>392</v>
      </c>
      <c r="E48" s="301" t="s">
        <v>393</v>
      </c>
      <c r="F48" s="301"/>
      <c r="G48" s="730"/>
      <c r="H48" s="301"/>
      <c r="I48" s="301"/>
      <c r="J48" s="301"/>
      <c r="K48" s="301" t="s">
        <v>394</v>
      </c>
      <c r="L48" s="301">
        <f>LEN(Table393[[#This Row],[Selection for Mobile/SMC and EVV Service Descriptions (*)]])</f>
        <v>38</v>
      </c>
      <c r="M48" s="731">
        <v>211</v>
      </c>
      <c r="N48" s="301" t="s">
        <v>395</v>
      </c>
      <c r="O48" s="301">
        <f>LEN(Table393[[#This Row],[Telephony Prompt for Readback ]])</f>
        <v>69</v>
      </c>
      <c r="P48" s="301" t="s">
        <v>396</v>
      </c>
      <c r="Q48" s="301">
        <f>LEN(Table393[[#This Row],[Telephony Prompt for Readback (abbreviated length)]])</f>
        <v>53</v>
      </c>
      <c r="R48" s="301"/>
      <c r="S48" s="301" t="s">
        <v>223</v>
      </c>
      <c r="T48" s="301" t="s">
        <v>294</v>
      </c>
      <c r="U48" s="780"/>
    </row>
    <row r="49" spans="1:21" s="732" customFormat="1" ht="50.1" hidden="1" customHeight="1">
      <c r="A49" s="728">
        <f>MAX($A$9:A48)+1</f>
        <v>37</v>
      </c>
      <c r="B49" s="729" t="s">
        <v>249</v>
      </c>
      <c r="C49" s="729" t="s">
        <v>247</v>
      </c>
      <c r="D49" s="301" t="s">
        <v>397</v>
      </c>
      <c r="E49" s="301" t="s">
        <v>398</v>
      </c>
      <c r="F49" s="301"/>
      <c r="G49" s="730"/>
      <c r="H49" s="730"/>
      <c r="I49" s="730"/>
      <c r="J49" s="730"/>
      <c r="K49" s="301" t="s">
        <v>399</v>
      </c>
      <c r="L49" s="301">
        <f>LEN(Table393[[#This Row],[Selection for Mobile/SMC and EVV Service Descriptions (*)]])</f>
        <v>38</v>
      </c>
      <c r="M49" s="731">
        <v>212</v>
      </c>
      <c r="N49" s="301" t="s">
        <v>400</v>
      </c>
      <c r="O49" s="301">
        <f>LEN(Table393[[#This Row],[Telephony Prompt for Readback ]])</f>
        <v>73</v>
      </c>
      <c r="P49" s="301" t="s">
        <v>401</v>
      </c>
      <c r="Q49" s="301">
        <f>LEN(Table393[[#This Row],[Telephony Prompt for Readback (abbreviated length)]])</f>
        <v>53</v>
      </c>
      <c r="R49" s="301"/>
      <c r="S49" s="301" t="s">
        <v>223</v>
      </c>
      <c r="T49" s="301" t="s">
        <v>294</v>
      </c>
      <c r="U49" s="780"/>
    </row>
    <row r="50" spans="1:21" ht="39.950000000000003" hidden="1" customHeight="1">
      <c r="A50" s="728">
        <f>MAX($A$9:A49)+1</f>
        <v>38</v>
      </c>
      <c r="B50" s="729" t="s">
        <v>249</v>
      </c>
      <c r="C50" s="729" t="s">
        <v>247</v>
      </c>
      <c r="D50" s="301" t="s">
        <v>402</v>
      </c>
      <c r="E50" s="301" t="s">
        <v>403</v>
      </c>
      <c r="F50" s="301"/>
      <c r="G50" s="730"/>
      <c r="H50" s="730"/>
      <c r="I50" s="730"/>
      <c r="J50" s="730"/>
      <c r="K50" s="301" t="s">
        <v>404</v>
      </c>
      <c r="L50" s="301">
        <f>LEN(Table393[[#This Row],[Selection for Mobile/SMC and EVV Service Descriptions (*)]])</f>
        <v>39</v>
      </c>
      <c r="M50" s="731">
        <v>213</v>
      </c>
      <c r="N50" s="301" t="s">
        <v>405</v>
      </c>
      <c r="O50" s="301">
        <f>LEN(Table393[[#This Row],[Telephony Prompt for Readback ]])</f>
        <v>78</v>
      </c>
      <c r="P50" s="301" t="s">
        <v>406</v>
      </c>
      <c r="Q50" s="301">
        <f>LEN(Table393[[#This Row],[Telephony Prompt for Readback (abbreviated length)]])</f>
        <v>54</v>
      </c>
      <c r="R50" s="301"/>
      <c r="S50" s="301" t="s">
        <v>223</v>
      </c>
      <c r="T50" s="301" t="s">
        <v>294</v>
      </c>
      <c r="U50" s="780"/>
    </row>
    <row r="51" spans="1:21" s="732" customFormat="1" ht="39.950000000000003" hidden="1" customHeight="1">
      <c r="A51" s="728">
        <f>MAX($A$9:A50)+1</f>
        <v>39</v>
      </c>
      <c r="B51" s="729" t="s">
        <v>249</v>
      </c>
      <c r="C51" s="729" t="s">
        <v>247</v>
      </c>
      <c r="D51" s="301" t="s">
        <v>407</v>
      </c>
      <c r="E51" s="301" t="s">
        <v>314</v>
      </c>
      <c r="F51" s="301"/>
      <c r="G51" s="730"/>
      <c r="H51" s="730"/>
      <c r="I51" s="730"/>
      <c r="J51" s="730"/>
      <c r="K51" s="301" t="s">
        <v>408</v>
      </c>
      <c r="L51" s="301">
        <f>LEN(Table393[[#This Row],[Selection for Mobile/SMC and EVV Service Descriptions (*)]])</f>
        <v>27</v>
      </c>
      <c r="M51" s="731">
        <v>405</v>
      </c>
      <c r="N51" s="301" t="s">
        <v>409</v>
      </c>
      <c r="O51" s="301">
        <f>LEN(Table393[[#This Row],[Telephony Prompt for Readback ]])</f>
        <v>54</v>
      </c>
      <c r="P51" s="301" t="s">
        <v>410</v>
      </c>
      <c r="Q51" s="301">
        <f>LEN(Table393[[#This Row],[Telephony Prompt for Readback (abbreviated length)]])</f>
        <v>58</v>
      </c>
      <c r="R51" s="301"/>
      <c r="S51" s="301" t="s">
        <v>293</v>
      </c>
      <c r="T51" s="301" t="s">
        <v>294</v>
      </c>
      <c r="U51" s="301"/>
    </row>
    <row r="52" spans="1:21" s="732" customFormat="1" ht="50.1" hidden="1" customHeight="1">
      <c r="A52" s="728">
        <f>MAX($A$9:A51)+1</f>
        <v>40</v>
      </c>
      <c r="B52" s="729" t="s">
        <v>249</v>
      </c>
      <c r="C52" s="729" t="s">
        <v>247</v>
      </c>
      <c r="D52" s="301" t="s">
        <v>411</v>
      </c>
      <c r="E52" s="301" t="s">
        <v>319</v>
      </c>
      <c r="F52" s="301"/>
      <c r="G52" s="730"/>
      <c r="H52" s="730"/>
      <c r="I52" s="730"/>
      <c r="J52" s="730"/>
      <c r="K52" s="301" t="s">
        <v>412</v>
      </c>
      <c r="L52" s="301">
        <f>LEN(Table393[[#This Row],[Selection for Mobile/SMC and EVV Service Descriptions (*)]])</f>
        <v>28</v>
      </c>
      <c r="M52" s="731">
        <v>406</v>
      </c>
      <c r="N52" s="301" t="s">
        <v>413</v>
      </c>
      <c r="O52" s="301">
        <f>LEN(Table393[[#This Row],[Telephony Prompt for Readback ]])</f>
        <v>62</v>
      </c>
      <c r="P52" s="301" t="s">
        <v>414</v>
      </c>
      <c r="Q52" s="301">
        <f>LEN(Table393[[#This Row],[Telephony Prompt for Readback (abbreviated length)]])</f>
        <v>59</v>
      </c>
      <c r="R52" s="301"/>
      <c r="S52" s="301" t="s">
        <v>293</v>
      </c>
      <c r="T52" s="301" t="s">
        <v>294</v>
      </c>
      <c r="U52" s="301"/>
    </row>
    <row r="53" spans="1:21" ht="39.950000000000003" hidden="1" customHeight="1">
      <c r="A53" s="728">
        <f>MAX($A$9:A52)+1</f>
        <v>41</v>
      </c>
      <c r="B53" s="729" t="s">
        <v>249</v>
      </c>
      <c r="C53" s="729" t="s">
        <v>247</v>
      </c>
      <c r="D53" s="301" t="s">
        <v>415</v>
      </c>
      <c r="E53" s="301" t="s">
        <v>416</v>
      </c>
      <c r="F53" s="301"/>
      <c r="G53" s="730"/>
      <c r="H53" s="301"/>
      <c r="I53" s="301"/>
      <c r="J53" s="301"/>
      <c r="K53" s="301" t="s">
        <v>417</v>
      </c>
      <c r="L53" s="301">
        <f>LEN(Table393[[#This Row],[Selection for Mobile/SMC and EVV Service Descriptions (*)]])</f>
        <v>40</v>
      </c>
      <c r="M53" s="731">
        <v>214</v>
      </c>
      <c r="N53" s="301" t="s">
        <v>418</v>
      </c>
      <c r="O53" s="301">
        <f>LEN(Table393[[#This Row],[Telephony Prompt for Readback ]])</f>
        <v>78</v>
      </c>
      <c r="P53" s="301" t="s">
        <v>419</v>
      </c>
      <c r="Q53" s="301">
        <f>LEN(Table393[[#This Row],[Telephony Prompt for Readback (abbreviated length)]])</f>
        <v>55</v>
      </c>
      <c r="R53" s="301"/>
      <c r="S53" s="301" t="s">
        <v>293</v>
      </c>
      <c r="T53" s="301" t="s">
        <v>294</v>
      </c>
      <c r="U53" s="780"/>
    </row>
    <row r="54" spans="1:21" s="732" customFormat="1" ht="39.950000000000003" hidden="1" customHeight="1">
      <c r="A54" s="728">
        <f>MAX($A$9:A53)+1</f>
        <v>42</v>
      </c>
      <c r="B54" s="729" t="s">
        <v>249</v>
      </c>
      <c r="C54" s="729" t="s">
        <v>247</v>
      </c>
      <c r="D54" s="301" t="s">
        <v>420</v>
      </c>
      <c r="E54" s="301" t="s">
        <v>421</v>
      </c>
      <c r="F54" s="301"/>
      <c r="G54" s="730"/>
      <c r="H54" s="301"/>
      <c r="I54" s="301"/>
      <c r="J54" s="301"/>
      <c r="K54" s="301" t="s">
        <v>422</v>
      </c>
      <c r="L54" s="301">
        <f>LEN(Table393[[#This Row],[Selection for Mobile/SMC and EVV Service Descriptions (*)]])</f>
        <v>41</v>
      </c>
      <c r="M54" s="731">
        <v>215</v>
      </c>
      <c r="N54" s="301" t="s">
        <v>423</v>
      </c>
      <c r="O54" s="301">
        <f>LEN(Table393[[#This Row],[Telephony Prompt for Readback ]])</f>
        <v>86</v>
      </c>
      <c r="P54" s="301" t="s">
        <v>424</v>
      </c>
      <c r="Q54" s="301">
        <f>LEN(Table393[[#This Row],[Telephony Prompt for Readback (abbreviated length)]])</f>
        <v>56</v>
      </c>
      <c r="R54" s="301"/>
      <c r="S54" s="301" t="s">
        <v>293</v>
      </c>
      <c r="T54" s="301" t="s">
        <v>294</v>
      </c>
      <c r="U54" s="780"/>
    </row>
    <row r="55" spans="1:21" s="732" customFormat="1" ht="50.1" hidden="1" customHeight="1">
      <c r="A55" s="728">
        <f>MAX($A$9:A54)+1</f>
        <v>43</v>
      </c>
      <c r="B55" s="729" t="s">
        <v>249</v>
      </c>
      <c r="C55" s="729" t="s">
        <v>247</v>
      </c>
      <c r="D55" s="301" t="s">
        <v>425</v>
      </c>
      <c r="E55" s="301" t="s">
        <v>426</v>
      </c>
      <c r="F55" s="301"/>
      <c r="G55" s="730" t="s">
        <v>307</v>
      </c>
      <c r="H55" s="730"/>
      <c r="I55" s="730"/>
      <c r="J55" s="730"/>
      <c r="K55" s="301" t="s">
        <v>427</v>
      </c>
      <c r="L55" s="301">
        <f>LEN(Table393[[#This Row],[Selection for Mobile/SMC and EVV Service Descriptions (*)]])</f>
        <v>46</v>
      </c>
      <c r="M55" s="731">
        <v>707</v>
      </c>
      <c r="N55" s="301" t="s">
        <v>428</v>
      </c>
      <c r="O55" s="301">
        <f>LEN(Table393[[#This Row],[Telephony Prompt for Readback ]])</f>
        <v>80</v>
      </c>
      <c r="P55" s="301"/>
      <c r="Q55" s="301"/>
      <c r="R55" s="733"/>
      <c r="S55" s="301" t="s">
        <v>223</v>
      </c>
      <c r="T55" s="301" t="s">
        <v>326</v>
      </c>
      <c r="U55" s="301" t="s">
        <v>327</v>
      </c>
    </row>
    <row r="56" spans="1:21" ht="39.950000000000003" hidden="1" customHeight="1">
      <c r="A56" s="728">
        <f>MAX($A$9:A55)+1</f>
        <v>44</v>
      </c>
      <c r="B56" s="729" t="s">
        <v>249</v>
      </c>
      <c r="C56" s="729" t="s">
        <v>247</v>
      </c>
      <c r="D56" s="301" t="s">
        <v>429</v>
      </c>
      <c r="E56" s="301" t="s">
        <v>426</v>
      </c>
      <c r="F56" s="301"/>
      <c r="G56" s="730" t="s">
        <v>344</v>
      </c>
      <c r="H56" s="730"/>
      <c r="I56" s="730"/>
      <c r="J56" s="730"/>
      <c r="K56" s="301" t="s">
        <v>427</v>
      </c>
      <c r="L56" s="301">
        <f>LEN(Table393[[#This Row],[Selection for Mobile/SMC and EVV Service Descriptions (*)]])</f>
        <v>46</v>
      </c>
      <c r="M56" s="731">
        <v>708</v>
      </c>
      <c r="N56" s="301" t="s">
        <v>428</v>
      </c>
      <c r="O56" s="301">
        <f>LEN(Table393[[#This Row],[Telephony Prompt for Readback ]])</f>
        <v>80</v>
      </c>
      <c r="P56" s="301"/>
      <c r="Q56" s="301"/>
      <c r="R56" s="733"/>
      <c r="S56" s="301" t="s">
        <v>223</v>
      </c>
      <c r="T56" s="301" t="s">
        <v>326</v>
      </c>
      <c r="U56" s="301" t="s">
        <v>327</v>
      </c>
    </row>
    <row r="57" spans="1:21" ht="39.950000000000003" hidden="1" customHeight="1">
      <c r="A57" s="728">
        <f>MAX($A$9:A56)+1</f>
        <v>45</v>
      </c>
      <c r="B57" s="729" t="s">
        <v>249</v>
      </c>
      <c r="C57" s="729" t="s">
        <v>247</v>
      </c>
      <c r="D57" s="301" t="s">
        <v>430</v>
      </c>
      <c r="E57" s="301" t="s">
        <v>431</v>
      </c>
      <c r="F57" s="301"/>
      <c r="G57" s="730"/>
      <c r="H57" s="301"/>
      <c r="I57" s="301"/>
      <c r="J57" s="730"/>
      <c r="K57" s="301" t="s">
        <v>432</v>
      </c>
      <c r="L57" s="301">
        <f>LEN(Table393[[#This Row],[Selection for Mobile/SMC and EVV Service Descriptions (*)]])</f>
        <v>39</v>
      </c>
      <c r="M57" s="731">
        <v>216</v>
      </c>
      <c r="N57" s="301" t="s">
        <v>433</v>
      </c>
      <c r="O57" s="301">
        <f>LEN(Table393[[#This Row],[Telephony Prompt for Readback ]])</f>
        <v>77</v>
      </c>
      <c r="P57" s="301" t="s">
        <v>434</v>
      </c>
      <c r="Q57" s="301">
        <f>LEN(Table393[[#This Row],[Telephony Prompt for Readback (abbreviated length)]])</f>
        <v>54</v>
      </c>
      <c r="R57" s="301"/>
      <c r="S57" s="301" t="s">
        <v>223</v>
      </c>
      <c r="T57" s="301" t="s">
        <v>294</v>
      </c>
      <c r="U57" s="780"/>
    </row>
    <row r="58" spans="1:21" s="732" customFormat="1" ht="50.1" hidden="1" customHeight="1">
      <c r="A58" s="728">
        <f>MAX($A$9:A57)+1</f>
        <v>46</v>
      </c>
      <c r="B58" s="729" t="s">
        <v>249</v>
      </c>
      <c r="C58" s="729" t="s">
        <v>247</v>
      </c>
      <c r="D58" s="301" t="s">
        <v>435</v>
      </c>
      <c r="E58" s="301" t="s">
        <v>426</v>
      </c>
      <c r="F58" s="301"/>
      <c r="G58" s="730" t="s">
        <v>348</v>
      </c>
      <c r="H58" s="730"/>
      <c r="I58" s="730"/>
      <c r="J58" s="730"/>
      <c r="K58" s="301" t="s">
        <v>427</v>
      </c>
      <c r="L58" s="301">
        <f>LEN(Table393[[#This Row],[Selection for Mobile/SMC and EVV Service Descriptions (*)]])</f>
        <v>46</v>
      </c>
      <c r="M58" s="733">
        <v>709</v>
      </c>
      <c r="N58" s="301" t="s">
        <v>428</v>
      </c>
      <c r="O58" s="301">
        <f>LEN(Table393[[#This Row],[Telephony Prompt for Readback ]])</f>
        <v>80</v>
      </c>
      <c r="P58" s="301"/>
      <c r="Q58" s="301"/>
      <c r="R58" s="733"/>
      <c r="S58" s="301" t="s">
        <v>223</v>
      </c>
      <c r="T58" s="301" t="s">
        <v>326</v>
      </c>
      <c r="U58" s="301" t="s">
        <v>327</v>
      </c>
    </row>
    <row r="59" spans="1:21" ht="39.950000000000003" hidden="1" customHeight="1">
      <c r="A59" s="728">
        <f>MAX($A$9:A58)+1</f>
        <v>47</v>
      </c>
      <c r="B59" s="729" t="s">
        <v>249</v>
      </c>
      <c r="C59" s="729" t="s">
        <v>247</v>
      </c>
      <c r="D59" s="301" t="s">
        <v>436</v>
      </c>
      <c r="E59" s="301" t="s">
        <v>437</v>
      </c>
      <c r="F59" s="301"/>
      <c r="G59" s="730"/>
      <c r="H59" s="301"/>
      <c r="I59" s="301"/>
      <c r="J59" s="301"/>
      <c r="K59" s="301" t="s">
        <v>438</v>
      </c>
      <c r="L59" s="301">
        <f>LEN(Table393[[#This Row],[Selection for Mobile/SMC and EVV Service Descriptions (*)]])</f>
        <v>40</v>
      </c>
      <c r="M59" s="733">
        <v>217</v>
      </c>
      <c r="N59" s="301" t="s">
        <v>439</v>
      </c>
      <c r="O59" s="301">
        <f>LEN(Table393[[#This Row],[Telephony Prompt for Readback ]])</f>
        <v>85</v>
      </c>
      <c r="P59" s="301" t="s">
        <v>440</v>
      </c>
      <c r="Q59" s="301">
        <f>LEN(Table393[[#This Row],[Telephony Prompt for Readback (abbreviated length)]])</f>
        <v>55</v>
      </c>
      <c r="R59" s="301"/>
      <c r="S59" s="301" t="s">
        <v>223</v>
      </c>
      <c r="T59" s="301" t="s">
        <v>294</v>
      </c>
      <c r="U59" s="780"/>
    </row>
    <row r="60" spans="1:21" ht="39.950000000000003" hidden="1" customHeight="1">
      <c r="A60" s="728">
        <f>MAX($A$9:A59)+1</f>
        <v>48</v>
      </c>
      <c r="B60" s="729" t="s">
        <v>253</v>
      </c>
      <c r="C60" s="729" t="s">
        <v>247</v>
      </c>
      <c r="D60" s="301" t="s">
        <v>441</v>
      </c>
      <c r="E60" s="301" t="s">
        <v>426</v>
      </c>
      <c r="F60" s="301"/>
      <c r="G60" s="730" t="s">
        <v>344</v>
      </c>
      <c r="H60" s="730"/>
      <c r="I60" s="730"/>
      <c r="J60" s="730"/>
      <c r="K60" s="301" t="s">
        <v>442</v>
      </c>
      <c r="L60" s="301">
        <f>LEN(Table393[[#This Row],[Selection for Mobile/SMC and EVV Service Descriptions (*)]])</f>
        <v>49</v>
      </c>
      <c r="M60" s="733">
        <v>757</v>
      </c>
      <c r="N60" s="301" t="s">
        <v>443</v>
      </c>
      <c r="O60" s="301">
        <f>LEN(Table393[[#This Row],[Telephony Prompt for Readback ]])</f>
        <v>83</v>
      </c>
      <c r="P60" s="301"/>
      <c r="Q60" s="301">
        <f>LEN(Table393[[#This Row],[Telephony Prompt for Readback (abbreviated length)]])</f>
        <v>0</v>
      </c>
      <c r="R60" s="733"/>
      <c r="S60" s="301" t="s">
        <v>223</v>
      </c>
      <c r="T60" s="301" t="s">
        <v>326</v>
      </c>
      <c r="U60" s="301" t="s">
        <v>327</v>
      </c>
    </row>
    <row r="61" spans="1:21" s="732" customFormat="1" ht="50.1" hidden="1" customHeight="1">
      <c r="A61" s="728">
        <f>MAX($A$9:A60)+1</f>
        <v>49</v>
      </c>
      <c r="B61" s="729" t="s">
        <v>253</v>
      </c>
      <c r="C61" s="729" t="s">
        <v>247</v>
      </c>
      <c r="D61" s="301" t="s">
        <v>444</v>
      </c>
      <c r="E61" s="301" t="s">
        <v>426</v>
      </c>
      <c r="F61" s="301"/>
      <c r="G61" s="730" t="s">
        <v>348</v>
      </c>
      <c r="H61" s="730"/>
      <c r="I61" s="730"/>
      <c r="J61" s="730"/>
      <c r="K61" s="301" t="s">
        <v>442</v>
      </c>
      <c r="L61" s="301">
        <f>LEN(Table393[[#This Row],[Selection for Mobile/SMC and EVV Service Descriptions (*)]])</f>
        <v>49</v>
      </c>
      <c r="M61" s="731">
        <v>758</v>
      </c>
      <c r="N61" s="301" t="s">
        <v>443</v>
      </c>
      <c r="O61" s="301">
        <f>LEN(Table393[[#This Row],[Telephony Prompt for Readback ]])</f>
        <v>83</v>
      </c>
      <c r="P61" s="301"/>
      <c r="Q61" s="301">
        <f>LEN(Table393[[#This Row],[Telephony Prompt for Readback (abbreviated length)]])</f>
        <v>0</v>
      </c>
      <c r="R61" s="733"/>
      <c r="S61" s="301" t="s">
        <v>223</v>
      </c>
      <c r="T61" s="301" t="s">
        <v>326</v>
      </c>
      <c r="U61" s="301" t="s">
        <v>327</v>
      </c>
    </row>
    <row r="62" spans="1:21" ht="39.950000000000003" hidden="1" customHeight="1">
      <c r="A62" s="728">
        <f>MAX($A$9:A61)+1</f>
        <v>50</v>
      </c>
      <c r="B62" s="729" t="s">
        <v>251</v>
      </c>
      <c r="C62" s="729" t="s">
        <v>247</v>
      </c>
      <c r="D62" s="301" t="s">
        <v>445</v>
      </c>
      <c r="E62" s="301" t="s">
        <v>426</v>
      </c>
      <c r="F62" s="301"/>
      <c r="G62" s="730" t="s">
        <v>307</v>
      </c>
      <c r="H62" s="730"/>
      <c r="I62" s="730"/>
      <c r="J62" s="730"/>
      <c r="K62" s="301" t="s">
        <v>446</v>
      </c>
      <c r="L62" s="301"/>
      <c r="M62" s="731">
        <v>788</v>
      </c>
      <c r="N62" s="301" t="s">
        <v>447</v>
      </c>
      <c r="O62" s="301">
        <f>LEN(Table393[[#This Row],[Telephony Prompt for Readback ]])</f>
        <v>72</v>
      </c>
      <c r="P62" s="301"/>
      <c r="Q62" s="301"/>
      <c r="R62" s="733"/>
      <c r="S62" s="301" t="s">
        <v>223</v>
      </c>
      <c r="T62" s="301" t="s">
        <v>326</v>
      </c>
      <c r="U62" s="301" t="s">
        <v>327</v>
      </c>
    </row>
    <row r="63" spans="1:21" ht="39.950000000000003" hidden="1" customHeight="1">
      <c r="A63" s="728">
        <f>MAX($A$9:A62)+1</f>
        <v>51</v>
      </c>
      <c r="B63" s="729" t="s">
        <v>249</v>
      </c>
      <c r="C63" s="729" t="s">
        <v>247</v>
      </c>
      <c r="D63" s="301" t="s">
        <v>448</v>
      </c>
      <c r="E63" s="301" t="s">
        <v>449</v>
      </c>
      <c r="F63" s="301"/>
      <c r="G63" s="730"/>
      <c r="H63" s="730"/>
      <c r="I63" s="730"/>
      <c r="J63" s="730"/>
      <c r="K63" s="301" t="s">
        <v>450</v>
      </c>
      <c r="L63" s="301">
        <f>LEN(Table393[[#This Row],[Selection for Mobile/SMC and EVV Service Descriptions (*)]])</f>
        <v>36</v>
      </c>
      <c r="M63" s="731">
        <v>218</v>
      </c>
      <c r="N63" s="301" t="s">
        <v>451</v>
      </c>
      <c r="O63" s="301">
        <f>LEN(Table393[[#This Row],[Telephony Prompt for Readback ]])</f>
        <v>43</v>
      </c>
      <c r="P63" s="301" t="s">
        <v>451</v>
      </c>
      <c r="Q63" s="301">
        <f>LEN(Table393[[#This Row],[Telephony Prompt for Readback (abbreviated length)]])</f>
        <v>43</v>
      </c>
      <c r="R63" s="301"/>
      <c r="S63" s="301" t="s">
        <v>223</v>
      </c>
      <c r="T63" s="301" t="s">
        <v>294</v>
      </c>
      <c r="U63" s="780"/>
    </row>
    <row r="64" spans="1:21" s="732" customFormat="1" ht="50.1" hidden="1" customHeight="1">
      <c r="A64" s="728">
        <f>MAX($A$9:A63)+1</f>
        <v>52</v>
      </c>
      <c r="B64" s="729" t="s">
        <v>249</v>
      </c>
      <c r="C64" s="729" t="s">
        <v>247</v>
      </c>
      <c r="D64" s="301" t="s">
        <v>452</v>
      </c>
      <c r="E64" s="301" t="s">
        <v>453</v>
      </c>
      <c r="F64" s="301"/>
      <c r="G64" s="730"/>
      <c r="H64" s="730"/>
      <c r="I64" s="730"/>
      <c r="J64" s="730"/>
      <c r="K64" s="301" t="s">
        <v>454</v>
      </c>
      <c r="L64" s="301">
        <f>LEN(Table393[[#This Row],[Selection for Mobile/SMC and EVV Service Descriptions (*)]])</f>
        <v>32</v>
      </c>
      <c r="M64" s="733">
        <v>701</v>
      </c>
      <c r="N64" s="301" t="s">
        <v>455</v>
      </c>
      <c r="O64" s="301">
        <f>LEN(Table393[[#This Row],[Telephony Prompt for Readback ]])</f>
        <v>47</v>
      </c>
      <c r="P64" s="301"/>
      <c r="Q64" s="301"/>
      <c r="R64" s="733"/>
      <c r="S64" s="301" t="s">
        <v>223</v>
      </c>
      <c r="T64" s="301" t="s">
        <v>294</v>
      </c>
      <c r="U64" s="301" t="s">
        <v>327</v>
      </c>
    </row>
    <row r="65" spans="1:21" ht="50.1" hidden="1" customHeight="1">
      <c r="A65" s="728">
        <f>MAX($A$9:A64)+1</f>
        <v>53</v>
      </c>
      <c r="B65" s="729" t="s">
        <v>249</v>
      </c>
      <c r="C65" s="729" t="s">
        <v>247</v>
      </c>
      <c r="D65" s="301" t="s">
        <v>456</v>
      </c>
      <c r="E65" s="301" t="s">
        <v>329</v>
      </c>
      <c r="F65" s="301"/>
      <c r="G65" s="730" t="s">
        <v>307</v>
      </c>
      <c r="H65" s="730"/>
      <c r="I65" s="301"/>
      <c r="J65" s="510"/>
      <c r="K65" s="301" t="s">
        <v>457</v>
      </c>
      <c r="L65" s="301">
        <f>LEN(Table393[[#This Row],[Selection for Mobile/SMC and EVV Service Descriptions (*)]])</f>
        <v>35</v>
      </c>
      <c r="M65" s="733">
        <v>220</v>
      </c>
      <c r="N65" s="301" t="s">
        <v>458</v>
      </c>
      <c r="O65" s="301">
        <f>LEN(Table393[[#This Row],[Telephony Prompt for Readback ]])</f>
        <v>50</v>
      </c>
      <c r="P65" s="301" t="s">
        <v>458</v>
      </c>
      <c r="Q65" s="301">
        <f>LEN(Table393[[#This Row],[Telephony Prompt for Readback (abbreviated length)]])</f>
        <v>50</v>
      </c>
      <c r="R65" s="301"/>
      <c r="S65" s="301" t="s">
        <v>223</v>
      </c>
      <c r="T65" s="301" t="s">
        <v>294</v>
      </c>
      <c r="U65" s="824"/>
    </row>
    <row r="66" spans="1:21" ht="39.950000000000003" hidden="1" customHeight="1">
      <c r="A66" s="728">
        <f>MAX($A$9:A65)+1</f>
        <v>54</v>
      </c>
      <c r="B66" s="729" t="s">
        <v>249</v>
      </c>
      <c r="C66" s="729" t="s">
        <v>247</v>
      </c>
      <c r="D66" s="301" t="s">
        <v>459</v>
      </c>
      <c r="E66" s="301" t="s">
        <v>329</v>
      </c>
      <c r="F66" s="301"/>
      <c r="G66" s="730"/>
      <c r="H66" s="730"/>
      <c r="I66" s="301"/>
      <c r="J66" s="510"/>
      <c r="K66" s="301" t="s">
        <v>334</v>
      </c>
      <c r="L66" s="301">
        <f>LEN(Table393[[#This Row],[Selection for Mobile/SMC and EVV Service Descriptions (*)]])</f>
        <v>14</v>
      </c>
      <c r="M66" s="733">
        <v>221</v>
      </c>
      <c r="N66" s="301" t="s">
        <v>460</v>
      </c>
      <c r="O66" s="301">
        <f>LEN(Table393[[#This Row],[Telephony Prompt for Readback ]])</f>
        <v>29</v>
      </c>
      <c r="P66" s="301" t="s">
        <v>460</v>
      </c>
      <c r="Q66" s="301">
        <f>LEN(Table393[[#This Row],[Telephony Prompt for Readback (abbreviated length)]])</f>
        <v>29</v>
      </c>
      <c r="R66" s="301"/>
      <c r="S66" s="301" t="s">
        <v>223</v>
      </c>
      <c r="T66" s="301" t="s">
        <v>294</v>
      </c>
      <c r="U66" s="780"/>
    </row>
    <row r="67" spans="1:21" s="732" customFormat="1" ht="39.950000000000003" hidden="1" customHeight="1">
      <c r="A67" s="728">
        <f>MAX($A$9:A66)+1</f>
        <v>55</v>
      </c>
      <c r="B67" s="729" t="s">
        <v>249</v>
      </c>
      <c r="C67" s="729" t="s">
        <v>247</v>
      </c>
      <c r="D67" s="301" t="s">
        <v>461</v>
      </c>
      <c r="E67" s="301" t="s">
        <v>462</v>
      </c>
      <c r="F67" s="301"/>
      <c r="G67" s="730"/>
      <c r="H67" s="730"/>
      <c r="I67" s="301"/>
      <c r="J67" s="510"/>
      <c r="K67" s="301" t="s">
        <v>463</v>
      </c>
      <c r="L67" s="301">
        <f>LEN(Table393[[#This Row],[Selection for Mobile/SMC and EVV Service Descriptions (*)]])</f>
        <v>14</v>
      </c>
      <c r="M67" s="733">
        <v>222</v>
      </c>
      <c r="N67" s="301" t="s">
        <v>464</v>
      </c>
      <c r="O67" s="301">
        <f>LEN(Table393[[#This Row],[Telephony Prompt for Readback ]])</f>
        <v>29</v>
      </c>
      <c r="P67" s="301" t="s">
        <v>464</v>
      </c>
      <c r="Q67" s="301">
        <f>LEN(Table393[[#This Row],[Telephony Prompt for Readback (abbreviated length)]])</f>
        <v>29</v>
      </c>
      <c r="R67" s="301"/>
      <c r="S67" s="301" t="s">
        <v>223</v>
      </c>
      <c r="T67" s="301" t="s">
        <v>294</v>
      </c>
      <c r="U67" s="780"/>
    </row>
    <row r="68" spans="1:21" ht="39.950000000000003" hidden="1" customHeight="1">
      <c r="A68" s="728">
        <f>MAX($A$9:A67)+1</f>
        <v>56</v>
      </c>
      <c r="B68" s="729" t="s">
        <v>249</v>
      </c>
      <c r="C68" s="729" t="s">
        <v>247</v>
      </c>
      <c r="D68" s="301" t="s">
        <v>465</v>
      </c>
      <c r="E68" s="301" t="s">
        <v>336</v>
      </c>
      <c r="F68" s="301"/>
      <c r="G68" s="730" t="s">
        <v>307</v>
      </c>
      <c r="H68" s="301"/>
      <c r="I68" s="301"/>
      <c r="J68" s="510"/>
      <c r="K68" s="301" t="s">
        <v>466</v>
      </c>
      <c r="L68" s="301">
        <f>LEN(Table393[[#This Row],[Selection for Mobile/SMC and EVV Service Descriptions (*)]])</f>
        <v>38</v>
      </c>
      <c r="M68" s="301">
        <v>223</v>
      </c>
      <c r="N68" s="301" t="s">
        <v>467</v>
      </c>
      <c r="O68" s="301">
        <f>LEN(Table393[[#This Row],[Telephony Prompt for Readback ]])</f>
        <v>45</v>
      </c>
      <c r="P68" s="824" t="s">
        <v>467</v>
      </c>
      <c r="Q68" s="824">
        <f>LEN(Table393[[#This Row],[Telephony Prompt for Readback (abbreviated length)]])</f>
        <v>45</v>
      </c>
      <c r="R68" s="824"/>
      <c r="S68" s="301" t="s">
        <v>223</v>
      </c>
      <c r="T68" s="301" t="s">
        <v>294</v>
      </c>
      <c r="U68" s="824"/>
    </row>
    <row r="69" spans="1:21" s="732" customFormat="1" ht="39.950000000000003" hidden="1" customHeight="1">
      <c r="A69" s="728">
        <f>MAX($A$9:A68)+1</f>
        <v>57</v>
      </c>
      <c r="B69" s="729" t="s">
        <v>249</v>
      </c>
      <c r="C69" s="729" t="s">
        <v>247</v>
      </c>
      <c r="D69" s="301" t="s">
        <v>468</v>
      </c>
      <c r="E69" s="301" t="s">
        <v>336</v>
      </c>
      <c r="F69" s="301"/>
      <c r="G69" s="730"/>
      <c r="H69" s="730"/>
      <c r="I69" s="730"/>
      <c r="J69" s="730"/>
      <c r="K69" s="301" t="s">
        <v>466</v>
      </c>
      <c r="L69" s="301">
        <f>LEN(Table393[[#This Row],[Selection for Mobile/SMC and EVV Service Descriptions (*)]])</f>
        <v>38</v>
      </c>
      <c r="M69" s="733">
        <v>223</v>
      </c>
      <c r="N69" s="301" t="s">
        <v>467</v>
      </c>
      <c r="O69" s="301">
        <f>LEN(Table393[[#This Row],[Telephony Prompt for Readback ]])</f>
        <v>45</v>
      </c>
      <c r="P69" s="301"/>
      <c r="Q69" s="301">
        <f>LEN(Table393[[#This Row],[Telephony Prompt for Readback (abbreviated length)]])</f>
        <v>0</v>
      </c>
      <c r="R69" s="301"/>
      <c r="S69" s="301" t="s">
        <v>223</v>
      </c>
      <c r="T69" s="301" t="s">
        <v>294</v>
      </c>
      <c r="U69" s="301"/>
    </row>
    <row r="70" spans="1:21" s="732" customFormat="1" ht="50.1" hidden="1" customHeight="1">
      <c r="A70" s="728">
        <f>MAX($A$9:A69)+1</f>
        <v>58</v>
      </c>
      <c r="B70" s="729" t="s">
        <v>251</v>
      </c>
      <c r="C70" s="729" t="s">
        <v>247</v>
      </c>
      <c r="D70" s="301" t="s">
        <v>469</v>
      </c>
      <c r="E70" s="301" t="s">
        <v>426</v>
      </c>
      <c r="F70" s="301"/>
      <c r="G70" s="730" t="s">
        <v>344</v>
      </c>
      <c r="H70" s="730"/>
      <c r="I70" s="730"/>
      <c r="J70" s="730"/>
      <c r="K70" s="301" t="s">
        <v>446</v>
      </c>
      <c r="L70" s="301">
        <f>LEN(Table393[[#This Row],[Selection for Mobile/SMC and EVV Service Descriptions (*)]])</f>
        <v>46</v>
      </c>
      <c r="M70" s="733">
        <v>789</v>
      </c>
      <c r="N70" s="301" t="s">
        <v>447</v>
      </c>
      <c r="O70" s="301">
        <f>LEN(Table393[[#This Row],[Telephony Prompt for Readback ]])</f>
        <v>72</v>
      </c>
      <c r="P70" s="301"/>
      <c r="Q70" s="301">
        <f>LEN(Table393[[#This Row],[Telephony Prompt for Readback (abbreviated length)]])</f>
        <v>0</v>
      </c>
      <c r="R70" s="733"/>
      <c r="S70" s="301" t="s">
        <v>223</v>
      </c>
      <c r="T70" s="301" t="s">
        <v>326</v>
      </c>
      <c r="U70" s="301" t="s">
        <v>327</v>
      </c>
    </row>
    <row r="71" spans="1:21" s="732" customFormat="1" ht="39.950000000000003" hidden="1" customHeight="1">
      <c r="A71" s="728">
        <f>MAX($A$9:A70)+1</f>
        <v>59</v>
      </c>
      <c r="B71" s="729" t="s">
        <v>251</v>
      </c>
      <c r="C71" s="729" t="s">
        <v>247</v>
      </c>
      <c r="D71" s="301" t="s">
        <v>470</v>
      </c>
      <c r="E71" s="301" t="s">
        <v>471</v>
      </c>
      <c r="F71" s="301"/>
      <c r="G71" s="730" t="s">
        <v>348</v>
      </c>
      <c r="H71" s="730"/>
      <c r="I71" s="730"/>
      <c r="J71" s="730"/>
      <c r="K71" s="301" t="s">
        <v>446</v>
      </c>
      <c r="L71" s="301">
        <f>LEN(Table393[[#This Row],[Selection for Mobile/SMC and EVV Service Descriptions (*)]])</f>
        <v>46</v>
      </c>
      <c r="M71" s="733">
        <v>790</v>
      </c>
      <c r="N71" s="301" t="s">
        <v>447</v>
      </c>
      <c r="O71" s="301">
        <f>LEN(Table393[[#This Row],[Telephony Prompt for Readback ]])</f>
        <v>72</v>
      </c>
      <c r="P71" s="301"/>
      <c r="Q71" s="301">
        <f>LEN(Table393[[#This Row],[Telephony Prompt for Readback (abbreviated length)]])</f>
        <v>0</v>
      </c>
      <c r="R71" s="733"/>
      <c r="S71" s="301" t="s">
        <v>223</v>
      </c>
      <c r="T71" s="301" t="s">
        <v>326</v>
      </c>
      <c r="U71" s="301" t="s">
        <v>327</v>
      </c>
    </row>
    <row r="72" spans="1:21" ht="39.950000000000003" hidden="1" customHeight="1">
      <c r="A72" s="728">
        <f>MAX($A$9:A71)+1</f>
        <v>60</v>
      </c>
      <c r="B72" s="729" t="s">
        <v>249</v>
      </c>
      <c r="C72" s="729" t="s">
        <v>245</v>
      </c>
      <c r="D72" s="301" t="s">
        <v>472</v>
      </c>
      <c r="E72" s="301" t="s">
        <v>343</v>
      </c>
      <c r="F72" s="301"/>
      <c r="G72" s="730" t="s">
        <v>344</v>
      </c>
      <c r="H72" s="730"/>
      <c r="I72" s="730"/>
      <c r="J72" s="730"/>
      <c r="K72" s="301" t="s">
        <v>473</v>
      </c>
      <c r="L72" s="301">
        <f>LEN(Table393[[#This Row],[Selection for Mobile/SMC and EVV Service Descriptions (*)]])</f>
        <v>37</v>
      </c>
      <c r="M72" s="733">
        <v>206</v>
      </c>
      <c r="N72" s="301" t="s">
        <v>474</v>
      </c>
      <c r="O72" s="301">
        <f>LEN(Table393[[#This Row],[Telephony Prompt for Readback ]])</f>
        <v>83</v>
      </c>
      <c r="P72" s="301" t="s">
        <v>475</v>
      </c>
      <c r="Q72" s="301">
        <f>LEN(Table393[[#This Row],[Telephony Prompt for Readback (abbreviated length)]])</f>
        <v>63</v>
      </c>
      <c r="R72" s="301"/>
      <c r="S72" s="301" t="s">
        <v>223</v>
      </c>
      <c r="T72" s="301" t="s">
        <v>476</v>
      </c>
      <c r="U72" s="780"/>
    </row>
    <row r="73" spans="1:21" s="732" customFormat="1" ht="50.1" hidden="1" customHeight="1">
      <c r="A73" s="728">
        <f>MAX($A$9:A72)+1</f>
        <v>61</v>
      </c>
      <c r="B73" s="729" t="s">
        <v>249</v>
      </c>
      <c r="C73" s="729" t="s">
        <v>245</v>
      </c>
      <c r="D73" s="301" t="s">
        <v>477</v>
      </c>
      <c r="E73" s="301" t="s">
        <v>426</v>
      </c>
      <c r="F73" s="301"/>
      <c r="G73" s="730" t="s">
        <v>307</v>
      </c>
      <c r="H73" s="730"/>
      <c r="I73" s="730"/>
      <c r="J73" s="730"/>
      <c r="K73" s="301" t="s">
        <v>478</v>
      </c>
      <c r="L73" s="301">
        <f>LEN(Table393[[#This Row],[Selection for Mobile/SMC and EVV Service Descriptions (*)]])</f>
        <v>37</v>
      </c>
      <c r="M73" s="733">
        <v>207</v>
      </c>
      <c r="N73" s="301" t="s">
        <v>479</v>
      </c>
      <c r="O73" s="301">
        <f>LEN(Table393[[#This Row],[Telephony Prompt for Readback ]])</f>
        <v>90</v>
      </c>
      <c r="P73" s="301"/>
      <c r="Q73" s="301">
        <f>LEN(Table393[[#This Row],[Telephony Prompt for Readback (abbreviated length)]])</f>
        <v>0</v>
      </c>
      <c r="R73" s="301"/>
      <c r="S73" s="301" t="s">
        <v>223</v>
      </c>
      <c r="T73" s="301" t="s">
        <v>476</v>
      </c>
      <c r="U73" s="301"/>
    </row>
    <row r="74" spans="1:21" s="869" customFormat="1" ht="50.1" hidden="1" customHeight="1">
      <c r="A74" s="728">
        <f>MAX($A$9:A73)+1</f>
        <v>62</v>
      </c>
      <c r="B74" s="729" t="s">
        <v>249</v>
      </c>
      <c r="C74" s="729" t="s">
        <v>245</v>
      </c>
      <c r="D74" s="301" t="s">
        <v>480</v>
      </c>
      <c r="E74" s="301" t="s">
        <v>426</v>
      </c>
      <c r="F74" s="301"/>
      <c r="G74" s="730" t="s">
        <v>344</v>
      </c>
      <c r="H74" s="730"/>
      <c r="I74" s="730"/>
      <c r="J74" s="730"/>
      <c r="K74" s="301" t="s">
        <v>478</v>
      </c>
      <c r="L74" s="301">
        <f>LEN(Table393[[#This Row],[Selection for Mobile/SMC and EVV Service Descriptions (*)]])</f>
        <v>37</v>
      </c>
      <c r="M74" s="733">
        <v>207</v>
      </c>
      <c r="N74" s="301" t="s">
        <v>479</v>
      </c>
      <c r="O74" s="301">
        <f>LEN(Table393[[#This Row],[Telephony Prompt for Readback ]])</f>
        <v>90</v>
      </c>
      <c r="P74" s="301" t="s">
        <v>481</v>
      </c>
      <c r="Q74" s="301">
        <f>LEN(Table393[[#This Row],[Telephony Prompt for Readback (abbreviated length)]])</f>
        <v>63</v>
      </c>
      <c r="R74" s="301"/>
      <c r="S74" s="301" t="s">
        <v>223</v>
      </c>
      <c r="T74" s="301" t="s">
        <v>476</v>
      </c>
      <c r="U74" s="780"/>
    </row>
    <row r="75" spans="1:21" s="869" customFormat="1" ht="39.950000000000003" hidden="1" customHeight="1">
      <c r="A75" s="728">
        <f>MAX($A$9:A74)+1</f>
        <v>63</v>
      </c>
      <c r="B75" s="729" t="s">
        <v>249</v>
      </c>
      <c r="C75" s="729" t="s">
        <v>245</v>
      </c>
      <c r="D75" s="301" t="s">
        <v>482</v>
      </c>
      <c r="E75" s="301" t="s">
        <v>426</v>
      </c>
      <c r="F75" s="301"/>
      <c r="G75" s="730" t="s">
        <v>348</v>
      </c>
      <c r="H75" s="730"/>
      <c r="I75" s="730"/>
      <c r="J75" s="730"/>
      <c r="K75" s="301" t="s">
        <v>478</v>
      </c>
      <c r="L75" s="301">
        <f>LEN(Table393[[#This Row],[Selection for Mobile/SMC and EVV Service Descriptions (*)]])</f>
        <v>37</v>
      </c>
      <c r="M75" s="733">
        <v>207</v>
      </c>
      <c r="N75" s="301" t="s">
        <v>479</v>
      </c>
      <c r="O75" s="301">
        <f>LEN(Table393[[#This Row],[Telephony Prompt for Readback ]])</f>
        <v>90</v>
      </c>
      <c r="P75" s="301"/>
      <c r="Q75" s="301">
        <f>LEN(Table393[[#This Row],[Telephony Prompt for Readback (abbreviated length)]])</f>
        <v>0</v>
      </c>
      <c r="R75" s="301"/>
      <c r="S75" s="301" t="s">
        <v>223</v>
      </c>
      <c r="T75" s="301" t="s">
        <v>476</v>
      </c>
      <c r="U75" s="301"/>
    </row>
    <row r="76" spans="1:21" s="732" customFormat="1" ht="39.950000000000003" hidden="1" customHeight="1">
      <c r="A76" s="728">
        <f>MAX($A$9:A75)+1</f>
        <v>64</v>
      </c>
      <c r="B76" s="729" t="s">
        <v>236</v>
      </c>
      <c r="C76" s="729" t="s">
        <v>238</v>
      </c>
      <c r="D76" s="301" t="s">
        <v>483</v>
      </c>
      <c r="E76" s="301" t="s">
        <v>484</v>
      </c>
      <c r="F76" s="301"/>
      <c r="G76" s="730" t="s">
        <v>485</v>
      </c>
      <c r="H76" s="730" t="s">
        <v>344</v>
      </c>
      <c r="I76" s="730"/>
      <c r="J76" s="730"/>
      <c r="K76" s="301" t="s">
        <v>486</v>
      </c>
      <c r="L76" s="301">
        <f>LEN(Table393[[#This Row],[Selection for Mobile/SMC and EVV Service Descriptions (*)]])</f>
        <v>7</v>
      </c>
      <c r="M76" s="733">
        <v>747</v>
      </c>
      <c r="N76" s="301" t="s">
        <v>486</v>
      </c>
      <c r="O76" s="301">
        <f>LEN(Table393[[#This Row],[Telephony Prompt for Readback ]])</f>
        <v>7</v>
      </c>
      <c r="P76" s="301"/>
      <c r="Q76" s="301">
        <f>LEN(Table393[[#This Row],[Telephony Prompt for Readback (abbreviated length)]])</f>
        <v>0</v>
      </c>
      <c r="R76" s="733"/>
      <c r="S76" s="301" t="s">
        <v>223</v>
      </c>
      <c r="T76" s="301" t="s">
        <v>294</v>
      </c>
      <c r="U76" s="301" t="s">
        <v>327</v>
      </c>
    </row>
    <row r="77" spans="1:21" ht="39.950000000000003" hidden="1" customHeight="1">
      <c r="A77" s="728">
        <f>MAX($A$9:A76)+1</f>
        <v>65</v>
      </c>
      <c r="B77" s="729" t="s">
        <v>236</v>
      </c>
      <c r="C77" s="729" t="s">
        <v>238</v>
      </c>
      <c r="D77" s="301" t="s">
        <v>487</v>
      </c>
      <c r="E77" s="301" t="s">
        <v>484</v>
      </c>
      <c r="F77" s="301"/>
      <c r="G77" s="730" t="s">
        <v>365</v>
      </c>
      <c r="H77" s="730" t="s">
        <v>485</v>
      </c>
      <c r="I77" s="730" t="s">
        <v>344</v>
      </c>
      <c r="J77" s="730"/>
      <c r="K77" s="301" t="s">
        <v>486</v>
      </c>
      <c r="L77" s="301">
        <f>LEN(Table393[[#This Row],[Selection for Mobile/SMC and EVV Service Descriptions (*)]])</f>
        <v>7</v>
      </c>
      <c r="M77" s="733">
        <v>741</v>
      </c>
      <c r="N77" s="301" t="s">
        <v>486</v>
      </c>
      <c r="O77" s="301">
        <f>LEN(Table393[[#This Row],[Telephony Prompt for Readback ]])</f>
        <v>7</v>
      </c>
      <c r="P77" s="301"/>
      <c r="Q77" s="301">
        <f>LEN(Table393[[#This Row],[Telephony Prompt for Readback (abbreviated length)]])</f>
        <v>0</v>
      </c>
      <c r="R77" s="733"/>
      <c r="S77" s="301" t="s">
        <v>223</v>
      </c>
      <c r="T77" s="301" t="s">
        <v>294</v>
      </c>
      <c r="U77" s="301" t="s">
        <v>327</v>
      </c>
    </row>
    <row r="78" spans="1:21" ht="39.950000000000003" hidden="1" customHeight="1">
      <c r="A78" s="728">
        <f>MAX($A$9:A77)+1</f>
        <v>66</v>
      </c>
      <c r="B78" s="729" t="s">
        <v>236</v>
      </c>
      <c r="C78" s="729" t="s">
        <v>238</v>
      </c>
      <c r="D78" s="301" t="s">
        <v>488</v>
      </c>
      <c r="E78" s="301" t="s">
        <v>484</v>
      </c>
      <c r="F78" s="301"/>
      <c r="G78" s="730" t="s">
        <v>365</v>
      </c>
      <c r="H78" s="730" t="s">
        <v>485</v>
      </c>
      <c r="I78" s="730"/>
      <c r="J78" s="730"/>
      <c r="K78" s="301" t="s">
        <v>486</v>
      </c>
      <c r="L78" s="301">
        <f>LEN(Table393[[#This Row],[Selection for Mobile/SMC and EVV Service Descriptions (*)]])</f>
        <v>7</v>
      </c>
      <c r="M78" s="733">
        <v>724</v>
      </c>
      <c r="N78" s="301" t="s">
        <v>486</v>
      </c>
      <c r="O78" s="301">
        <f>LEN(Table393[[#This Row],[Telephony Prompt for Readback ]])</f>
        <v>7</v>
      </c>
      <c r="P78" s="301"/>
      <c r="Q78" s="301"/>
      <c r="R78" s="733"/>
      <c r="S78" s="301" t="s">
        <v>223</v>
      </c>
      <c r="T78" s="301" t="s">
        <v>294</v>
      </c>
      <c r="U78" s="301" t="s">
        <v>327</v>
      </c>
    </row>
    <row r="79" spans="1:21" s="732" customFormat="1" ht="50.1" hidden="1" customHeight="1">
      <c r="A79" s="728">
        <f>MAX($A$9:A78)+1</f>
        <v>67</v>
      </c>
      <c r="B79" s="729" t="s">
        <v>236</v>
      </c>
      <c r="C79" s="729" t="s">
        <v>238</v>
      </c>
      <c r="D79" s="301" t="s">
        <v>489</v>
      </c>
      <c r="E79" s="301" t="s">
        <v>484</v>
      </c>
      <c r="F79" s="301"/>
      <c r="G79" s="730" t="s">
        <v>365</v>
      </c>
      <c r="H79" s="730" t="s">
        <v>307</v>
      </c>
      <c r="I79" s="730" t="s">
        <v>485</v>
      </c>
      <c r="J79" s="730"/>
      <c r="K79" s="301" t="s">
        <v>486</v>
      </c>
      <c r="L79" s="301">
        <f>LEN(Table393[[#This Row],[Selection for Mobile/SMC and EVV Service Descriptions (*)]])</f>
        <v>7</v>
      </c>
      <c r="M79" s="733">
        <v>739</v>
      </c>
      <c r="N79" s="301" t="s">
        <v>486</v>
      </c>
      <c r="O79" s="301">
        <f>LEN(Table393[[#This Row],[Telephony Prompt for Readback ]])</f>
        <v>7</v>
      </c>
      <c r="P79" s="301"/>
      <c r="Q79" s="301">
        <f>LEN(Table393[[#This Row],[Telephony Prompt for Readback (abbreviated length)]])</f>
        <v>0</v>
      </c>
      <c r="R79" s="733"/>
      <c r="S79" s="301" t="s">
        <v>223</v>
      </c>
      <c r="T79" s="301" t="s">
        <v>294</v>
      </c>
      <c r="U79" s="301" t="s">
        <v>327</v>
      </c>
    </row>
    <row r="80" spans="1:21" ht="39.950000000000003" hidden="1" customHeight="1">
      <c r="A80" s="728">
        <f>MAX($A$9:A79)+1</f>
        <v>68</v>
      </c>
      <c r="B80" s="729" t="s">
        <v>236</v>
      </c>
      <c r="C80" s="729" t="s">
        <v>238</v>
      </c>
      <c r="D80" s="301" t="s">
        <v>490</v>
      </c>
      <c r="E80" s="301" t="s">
        <v>484</v>
      </c>
      <c r="F80" s="301"/>
      <c r="G80" s="730" t="s">
        <v>365</v>
      </c>
      <c r="H80" s="730" t="s">
        <v>307</v>
      </c>
      <c r="I80" s="730" t="s">
        <v>344</v>
      </c>
      <c r="J80" s="730"/>
      <c r="K80" s="301" t="s">
        <v>486</v>
      </c>
      <c r="L80" s="301">
        <f>LEN(Table393[[#This Row],[Selection for Mobile/SMC and EVV Service Descriptions (*)]])</f>
        <v>7</v>
      </c>
      <c r="M80" s="733">
        <v>740</v>
      </c>
      <c r="N80" s="301" t="s">
        <v>486</v>
      </c>
      <c r="O80" s="301">
        <f>LEN(Table393[[#This Row],[Telephony Prompt for Readback ]])</f>
        <v>7</v>
      </c>
      <c r="P80" s="301"/>
      <c r="Q80" s="301">
        <f>LEN(Table393[[#This Row],[Telephony Prompt for Readback (abbreviated length)]])</f>
        <v>0</v>
      </c>
      <c r="R80" s="733"/>
      <c r="S80" s="301" t="s">
        <v>223</v>
      </c>
      <c r="T80" s="301" t="s">
        <v>294</v>
      </c>
      <c r="U80" s="301" t="s">
        <v>327</v>
      </c>
    </row>
    <row r="81" spans="1:21" ht="39.950000000000003" hidden="1" customHeight="1">
      <c r="A81" s="728">
        <f>MAX($A$9:A80)+1</f>
        <v>69</v>
      </c>
      <c r="B81" s="729" t="s">
        <v>236</v>
      </c>
      <c r="C81" s="729" t="s">
        <v>238</v>
      </c>
      <c r="D81" s="301" t="s">
        <v>491</v>
      </c>
      <c r="E81" s="301" t="s">
        <v>484</v>
      </c>
      <c r="F81" s="301"/>
      <c r="G81" s="730" t="s">
        <v>365</v>
      </c>
      <c r="H81" s="730" t="s">
        <v>307</v>
      </c>
      <c r="I81" s="730"/>
      <c r="J81" s="730"/>
      <c r="K81" s="301" t="s">
        <v>486</v>
      </c>
      <c r="L81" s="301">
        <f>LEN(Table393[[#This Row],[Selection for Mobile/SMC and EVV Service Descriptions (*)]])</f>
        <v>7</v>
      </c>
      <c r="M81" s="731">
        <v>722</v>
      </c>
      <c r="N81" s="301" t="s">
        <v>486</v>
      </c>
      <c r="O81" s="301">
        <f>LEN(Table393[[#This Row],[Telephony Prompt for Readback ]])</f>
        <v>7</v>
      </c>
      <c r="P81" s="301"/>
      <c r="Q81" s="301"/>
      <c r="R81" s="733"/>
      <c r="S81" s="301" t="s">
        <v>223</v>
      </c>
      <c r="T81" s="301" t="s">
        <v>294</v>
      </c>
      <c r="U81" s="301" t="s">
        <v>327</v>
      </c>
    </row>
    <row r="82" spans="1:21" s="732" customFormat="1" ht="50.1" hidden="1" customHeight="1">
      <c r="A82" s="728">
        <f>MAX($A$9:A81)+1</f>
        <v>70</v>
      </c>
      <c r="B82" s="729" t="s">
        <v>236</v>
      </c>
      <c r="C82" s="729" t="s">
        <v>238</v>
      </c>
      <c r="D82" s="301" t="s">
        <v>492</v>
      </c>
      <c r="E82" s="301" t="s">
        <v>484</v>
      </c>
      <c r="F82" s="301"/>
      <c r="G82" s="730" t="s">
        <v>365</v>
      </c>
      <c r="H82" s="730" t="s">
        <v>344</v>
      </c>
      <c r="I82" s="730" t="s">
        <v>307</v>
      </c>
      <c r="J82" s="730" t="s">
        <v>485</v>
      </c>
      <c r="K82" s="301" t="s">
        <v>486</v>
      </c>
      <c r="L82" s="301">
        <f>LEN(Table393[[#This Row],[Selection for Mobile/SMC and EVV Service Descriptions (*)]])</f>
        <v>7</v>
      </c>
      <c r="M82" s="731">
        <v>742</v>
      </c>
      <c r="N82" s="301" t="s">
        <v>486</v>
      </c>
      <c r="O82" s="301">
        <f>LEN(Table393[[#This Row],[Telephony Prompt for Readback ]])</f>
        <v>7</v>
      </c>
      <c r="P82" s="301"/>
      <c r="Q82" s="301">
        <f>LEN(Table393[[#This Row],[Telephony Prompt for Readback (abbreviated length)]])</f>
        <v>0</v>
      </c>
      <c r="R82" s="733"/>
      <c r="S82" s="301" t="s">
        <v>223</v>
      </c>
      <c r="T82" s="301" t="s">
        <v>294</v>
      </c>
      <c r="U82" s="301" t="s">
        <v>327</v>
      </c>
    </row>
    <row r="83" spans="1:21" ht="50.1" hidden="1" customHeight="1">
      <c r="A83" s="728">
        <f>MAX($A$9:A82)+1</f>
        <v>71</v>
      </c>
      <c r="B83" s="729" t="s">
        <v>236</v>
      </c>
      <c r="C83" s="729" t="s">
        <v>238</v>
      </c>
      <c r="D83" s="301" t="s">
        <v>493</v>
      </c>
      <c r="E83" s="301" t="s">
        <v>484</v>
      </c>
      <c r="F83" s="301"/>
      <c r="G83" s="730" t="s">
        <v>365</v>
      </c>
      <c r="H83" s="730" t="s">
        <v>344</v>
      </c>
      <c r="I83" s="730"/>
      <c r="J83" s="730"/>
      <c r="K83" s="301" t="s">
        <v>486</v>
      </c>
      <c r="L83" s="301">
        <f>LEN(Table393[[#This Row],[Selection for Mobile/SMC and EVV Service Descriptions (*)]])</f>
        <v>7</v>
      </c>
      <c r="M83" s="731">
        <v>723</v>
      </c>
      <c r="N83" s="301" t="s">
        <v>486</v>
      </c>
      <c r="O83" s="301">
        <f>LEN(Table393[[#This Row],[Telephony Prompt for Readback ]])</f>
        <v>7</v>
      </c>
      <c r="P83" s="301"/>
      <c r="Q83" s="301"/>
      <c r="R83" s="733"/>
      <c r="S83" s="301" t="s">
        <v>223</v>
      </c>
      <c r="T83" s="301" t="s">
        <v>294</v>
      </c>
      <c r="U83" s="301" t="s">
        <v>327</v>
      </c>
    </row>
    <row r="84" spans="1:21" ht="39.950000000000003" hidden="1" customHeight="1">
      <c r="A84" s="728">
        <f>MAX($A$9:A83)+1</f>
        <v>72</v>
      </c>
      <c r="B84" s="729" t="s">
        <v>249</v>
      </c>
      <c r="C84" s="729" t="s">
        <v>245</v>
      </c>
      <c r="D84" s="301" t="s">
        <v>494</v>
      </c>
      <c r="E84" s="301" t="s">
        <v>426</v>
      </c>
      <c r="F84" s="301"/>
      <c r="G84" s="730"/>
      <c r="H84" s="730"/>
      <c r="I84" s="730"/>
      <c r="J84" s="730"/>
      <c r="K84" s="301" t="s">
        <v>478</v>
      </c>
      <c r="L84" s="301">
        <f>LEN(Table393[[#This Row],[Selection for Mobile/SMC and EVV Service Descriptions (*)]])</f>
        <v>37</v>
      </c>
      <c r="M84" s="731">
        <v>207</v>
      </c>
      <c r="N84" s="301" t="s">
        <v>479</v>
      </c>
      <c r="O84" s="301">
        <f>LEN(Table393[[#This Row],[Telephony Prompt for Readback ]])</f>
        <v>90</v>
      </c>
      <c r="P84" s="301"/>
      <c r="Q84" s="301">
        <f>LEN(Table393[[#This Row],[Telephony Prompt for Readback (abbreviated length)]])</f>
        <v>0</v>
      </c>
      <c r="R84" s="301"/>
      <c r="S84" s="301" t="s">
        <v>223</v>
      </c>
      <c r="T84" s="301" t="s">
        <v>476</v>
      </c>
      <c r="U84" s="301"/>
    </row>
    <row r="85" spans="1:21" s="732" customFormat="1" ht="39.950000000000003" hidden="1" customHeight="1">
      <c r="A85" s="728">
        <f>MAX($A$9:A84)+1</f>
        <v>73</v>
      </c>
      <c r="B85" s="729" t="s">
        <v>236</v>
      </c>
      <c r="C85" s="729" t="s">
        <v>238</v>
      </c>
      <c r="D85" s="301" t="s">
        <v>495</v>
      </c>
      <c r="E85" s="301" t="s">
        <v>484</v>
      </c>
      <c r="F85" s="301"/>
      <c r="G85" s="730" t="s">
        <v>307</v>
      </c>
      <c r="H85" s="730" t="s">
        <v>485</v>
      </c>
      <c r="I85" s="730" t="s">
        <v>344</v>
      </c>
      <c r="J85" s="730"/>
      <c r="K85" s="301" t="s">
        <v>486</v>
      </c>
      <c r="L85" s="301">
        <f>LEN(Table393[[#This Row],[Selection for Mobile/SMC and EVV Service Descriptions (*)]])</f>
        <v>7</v>
      </c>
      <c r="M85" s="731">
        <v>745</v>
      </c>
      <c r="N85" s="301" t="s">
        <v>486</v>
      </c>
      <c r="O85" s="301">
        <f>LEN(Table393[[#This Row],[Telephony Prompt for Readback ]])</f>
        <v>7</v>
      </c>
      <c r="P85" s="301"/>
      <c r="Q85" s="301">
        <f>LEN(Table393[[#This Row],[Telephony Prompt for Readback (abbreviated length)]])</f>
        <v>0</v>
      </c>
      <c r="R85" s="733"/>
      <c r="S85" s="301" t="s">
        <v>223</v>
      </c>
      <c r="T85" s="301" t="s">
        <v>294</v>
      </c>
      <c r="U85" s="301" t="s">
        <v>327</v>
      </c>
    </row>
    <row r="86" spans="1:21" ht="39.950000000000003" hidden="1" customHeight="1">
      <c r="A86" s="728">
        <f>MAX($A$9:A85)+1</f>
        <v>74</v>
      </c>
      <c r="B86" s="729" t="s">
        <v>249</v>
      </c>
      <c r="C86" s="729" t="s">
        <v>245</v>
      </c>
      <c r="D86" s="301" t="s">
        <v>496</v>
      </c>
      <c r="E86" s="301" t="s">
        <v>343</v>
      </c>
      <c r="F86" s="301"/>
      <c r="G86" s="730"/>
      <c r="H86" s="730"/>
      <c r="I86" s="730"/>
      <c r="J86" s="730"/>
      <c r="K86" s="301" t="s">
        <v>473</v>
      </c>
      <c r="L86" s="301">
        <f>LEN(Table393[[#This Row],[Selection for Mobile/SMC and EVV Service Descriptions (*)]])</f>
        <v>37</v>
      </c>
      <c r="M86" s="733">
        <v>206</v>
      </c>
      <c r="N86" s="301" t="s">
        <v>474</v>
      </c>
      <c r="O86" s="301">
        <f>LEN(Table393[[#This Row],[Telephony Prompt for Readback ]])</f>
        <v>83</v>
      </c>
      <c r="P86" s="301"/>
      <c r="Q86" s="301">
        <f>LEN(Table393[[#This Row],[Telephony Prompt for Readback (abbreviated length)]])</f>
        <v>0</v>
      </c>
      <c r="R86" s="301"/>
      <c r="S86" s="301" t="s">
        <v>223</v>
      </c>
      <c r="T86" s="301" t="s">
        <v>476</v>
      </c>
      <c r="U86" s="301"/>
    </row>
    <row r="87" spans="1:21" s="732" customFormat="1" ht="39.950000000000003" hidden="1" customHeight="1">
      <c r="A87" s="728">
        <f>MAX($A$9:A86)+1</f>
        <v>75</v>
      </c>
      <c r="B87" s="729" t="s">
        <v>249</v>
      </c>
      <c r="C87" s="729" t="s">
        <v>247</v>
      </c>
      <c r="D87" s="301" t="s">
        <v>497</v>
      </c>
      <c r="E87" s="301" t="s">
        <v>356</v>
      </c>
      <c r="F87" s="301"/>
      <c r="G87" s="730"/>
      <c r="H87" s="730"/>
      <c r="I87" s="730"/>
      <c r="J87" s="730"/>
      <c r="K87" s="301" t="s">
        <v>498</v>
      </c>
      <c r="L87" s="301">
        <f>LEN(Table393[[#This Row],[Selection for Mobile/SMC and EVV Service Descriptions (*)]])</f>
        <v>43</v>
      </c>
      <c r="M87" s="731">
        <v>716</v>
      </c>
      <c r="N87" s="301" t="s">
        <v>499</v>
      </c>
      <c r="O87" s="301">
        <f>LEN(Table393[[#This Row],[Telephony Prompt for Readback ]])</f>
        <v>63</v>
      </c>
      <c r="P87" s="301"/>
      <c r="Q87" s="301"/>
      <c r="R87" s="733">
        <v>97138</v>
      </c>
      <c r="S87" s="301" t="s">
        <v>223</v>
      </c>
      <c r="T87" s="301" t="s">
        <v>294</v>
      </c>
      <c r="U87" s="301" t="s">
        <v>327</v>
      </c>
    </row>
    <row r="88" spans="1:21" ht="50.25" hidden="1" customHeight="1">
      <c r="A88" s="866">
        <f>MAX($A$9:A87)+1</f>
        <v>76</v>
      </c>
      <c r="B88" s="857" t="s">
        <v>249</v>
      </c>
      <c r="C88" s="857" t="s">
        <v>247</v>
      </c>
      <c r="D88" s="857" t="s">
        <v>500</v>
      </c>
      <c r="E88" s="857" t="s">
        <v>360</v>
      </c>
      <c r="F88" s="857"/>
      <c r="G88" s="867"/>
      <c r="H88" s="867"/>
      <c r="I88" s="867"/>
      <c r="J88" s="867"/>
      <c r="K88" s="857" t="s">
        <v>501</v>
      </c>
      <c r="L88" s="857">
        <f>LEN(Table393[[#This Row],[Selection for Mobile/SMC and EVV Service Descriptions (*)]])</f>
        <v>54</v>
      </c>
      <c r="M88" s="868">
        <v>717</v>
      </c>
      <c r="N88" s="857" t="s">
        <v>501</v>
      </c>
      <c r="O88" s="857">
        <f>LEN(Table393[[#This Row],[Telephony Prompt for Readback ]])</f>
        <v>54</v>
      </c>
      <c r="P88" s="857"/>
      <c r="Q88" s="857"/>
      <c r="R88" s="868"/>
      <c r="S88" s="857" t="s">
        <v>223</v>
      </c>
      <c r="T88" s="857" t="s">
        <v>294</v>
      </c>
      <c r="U88" s="857" t="s">
        <v>362</v>
      </c>
    </row>
    <row r="89" spans="1:21" ht="38.25" hidden="1" customHeight="1">
      <c r="A89" s="728">
        <f>MAX($A$9:A88)+1</f>
        <v>77</v>
      </c>
      <c r="B89" s="729" t="s">
        <v>236</v>
      </c>
      <c r="C89" s="729" t="s">
        <v>238</v>
      </c>
      <c r="D89" s="301" t="s">
        <v>502</v>
      </c>
      <c r="E89" s="301" t="s">
        <v>484</v>
      </c>
      <c r="F89" s="301"/>
      <c r="G89" s="730" t="s">
        <v>307</v>
      </c>
      <c r="H89" s="730" t="s">
        <v>485</v>
      </c>
      <c r="I89" s="730"/>
      <c r="J89" s="730"/>
      <c r="K89" s="301" t="s">
        <v>486</v>
      </c>
      <c r="L89" s="301">
        <f>LEN(Table393[[#This Row],[Selection for Mobile/SMC and EVV Service Descriptions (*)]])</f>
        <v>7</v>
      </c>
      <c r="M89" s="733">
        <v>743</v>
      </c>
      <c r="N89" s="301" t="s">
        <v>486</v>
      </c>
      <c r="O89" s="301">
        <f>LEN(Table393[[#This Row],[Telephony Prompt for Readback ]])</f>
        <v>7</v>
      </c>
      <c r="P89" s="301"/>
      <c r="Q89" s="301">
        <f>LEN(Table393[[#This Row],[Telephony Prompt for Readback (abbreviated length)]])</f>
        <v>0</v>
      </c>
      <c r="R89" s="733"/>
      <c r="S89" s="301" t="s">
        <v>223</v>
      </c>
      <c r="T89" s="301" t="s">
        <v>294</v>
      </c>
      <c r="U89" s="301" t="s">
        <v>327</v>
      </c>
    </row>
    <row r="90" spans="1:21" ht="39.950000000000003" hidden="1" customHeight="1">
      <c r="A90" s="728">
        <f>MAX($A$9:A89)+1</f>
        <v>78</v>
      </c>
      <c r="B90" s="729" t="s">
        <v>236</v>
      </c>
      <c r="C90" s="729" t="s">
        <v>238</v>
      </c>
      <c r="D90" s="301" t="s">
        <v>503</v>
      </c>
      <c r="E90" s="301" t="s">
        <v>484</v>
      </c>
      <c r="F90" s="301"/>
      <c r="G90" s="730" t="s">
        <v>307</v>
      </c>
      <c r="H90" s="730" t="s">
        <v>344</v>
      </c>
      <c r="I90" s="730"/>
      <c r="J90" s="730"/>
      <c r="K90" s="301" t="s">
        <v>486</v>
      </c>
      <c r="L90" s="301">
        <f>LEN(Table393[[#This Row],[Selection for Mobile/SMC and EVV Service Descriptions (*)]])</f>
        <v>7</v>
      </c>
      <c r="M90" s="733">
        <v>744</v>
      </c>
      <c r="N90" s="301" t="s">
        <v>486</v>
      </c>
      <c r="O90" s="301">
        <f>LEN(Table393[[#This Row],[Telephony Prompt for Readback ]])</f>
        <v>7</v>
      </c>
      <c r="P90" s="301"/>
      <c r="Q90" s="301">
        <f>LEN(Table393[[#This Row],[Telephony Prompt for Readback (abbreviated length)]])</f>
        <v>0</v>
      </c>
      <c r="R90" s="733"/>
      <c r="S90" s="301" t="s">
        <v>223</v>
      </c>
      <c r="T90" s="301" t="s">
        <v>294</v>
      </c>
      <c r="U90" s="301" t="s">
        <v>327</v>
      </c>
    </row>
    <row r="91" spans="1:21" s="732" customFormat="1" ht="39.950000000000003" hidden="1" customHeight="1">
      <c r="A91" s="728">
        <f>MAX($A$9:A90)+1</f>
        <v>79</v>
      </c>
      <c r="B91" s="729" t="s">
        <v>236</v>
      </c>
      <c r="C91" s="729" t="s">
        <v>238</v>
      </c>
      <c r="D91" s="301" t="s">
        <v>504</v>
      </c>
      <c r="E91" s="301" t="s">
        <v>484</v>
      </c>
      <c r="F91" s="301"/>
      <c r="G91" s="730" t="s">
        <v>344</v>
      </c>
      <c r="H91" s="730"/>
      <c r="I91" s="730"/>
      <c r="J91" s="730"/>
      <c r="K91" s="301" t="s">
        <v>486</v>
      </c>
      <c r="L91" s="301">
        <f>LEN(Table393[[#This Row],[Selection for Mobile/SMC and EVV Service Descriptions (*)]])</f>
        <v>7</v>
      </c>
      <c r="M91" s="731">
        <v>725</v>
      </c>
      <c r="N91" s="301" t="s">
        <v>486</v>
      </c>
      <c r="O91" s="301">
        <f>LEN(Table393[[#This Row],[Telephony Prompt for Readback ]])</f>
        <v>7</v>
      </c>
      <c r="P91" s="301"/>
      <c r="Q91" s="301"/>
      <c r="R91" s="733"/>
      <c r="S91" s="301" t="s">
        <v>223</v>
      </c>
      <c r="T91" s="301" t="s">
        <v>294</v>
      </c>
      <c r="U91" s="301" t="s">
        <v>327</v>
      </c>
    </row>
    <row r="92" spans="1:21" ht="39.950000000000003" hidden="1" customHeight="1">
      <c r="A92" s="728">
        <f>MAX($A$9:A91)+1</f>
        <v>80</v>
      </c>
      <c r="B92" s="729" t="s">
        <v>249</v>
      </c>
      <c r="C92" s="729" t="s">
        <v>245</v>
      </c>
      <c r="D92" s="301" t="s">
        <v>505</v>
      </c>
      <c r="E92" s="301" t="s">
        <v>343</v>
      </c>
      <c r="F92" s="301"/>
      <c r="G92" s="730" t="s">
        <v>307</v>
      </c>
      <c r="H92" s="730"/>
      <c r="I92" s="730"/>
      <c r="J92" s="730"/>
      <c r="K92" s="301" t="s">
        <v>473</v>
      </c>
      <c r="L92" s="301">
        <f>LEN(Table393[[#This Row],[Selection for Mobile/SMC and EVV Service Descriptions (*)]])</f>
        <v>37</v>
      </c>
      <c r="M92" s="731">
        <v>206</v>
      </c>
      <c r="N92" s="301" t="s">
        <v>474</v>
      </c>
      <c r="O92" s="301">
        <f>LEN(Table393[[#This Row],[Telephony Prompt for Readback ]])</f>
        <v>83</v>
      </c>
      <c r="P92" s="301"/>
      <c r="Q92" s="301">
        <f>LEN(Table393[[#This Row],[Telephony Prompt for Readback (abbreviated length)]])</f>
        <v>0</v>
      </c>
      <c r="R92" s="301"/>
      <c r="S92" s="301" t="s">
        <v>223</v>
      </c>
      <c r="T92" s="301" t="s">
        <v>476</v>
      </c>
      <c r="U92" s="301"/>
    </row>
    <row r="93" spans="1:21" s="732" customFormat="1" ht="39.950000000000003" hidden="1" customHeight="1">
      <c r="A93" s="728">
        <f>MAX($A$9:A92)+1</f>
        <v>81</v>
      </c>
      <c r="B93" s="729" t="s">
        <v>249</v>
      </c>
      <c r="C93" s="729" t="s">
        <v>245</v>
      </c>
      <c r="D93" s="301" t="s">
        <v>506</v>
      </c>
      <c r="E93" s="301" t="s">
        <v>343</v>
      </c>
      <c r="F93" s="301"/>
      <c r="G93" s="730" t="s">
        <v>348</v>
      </c>
      <c r="H93" s="730"/>
      <c r="I93" s="730"/>
      <c r="J93" s="730"/>
      <c r="K93" s="301" t="s">
        <v>473</v>
      </c>
      <c r="L93" s="301">
        <f>LEN(Table393[[#This Row],[Selection for Mobile/SMC and EVV Service Descriptions (*)]])</f>
        <v>37</v>
      </c>
      <c r="M93" s="731">
        <v>206</v>
      </c>
      <c r="N93" s="301" t="s">
        <v>474</v>
      </c>
      <c r="O93" s="301">
        <f>LEN(Table393[[#This Row],[Telephony Prompt for Readback ]])</f>
        <v>83</v>
      </c>
      <c r="P93" s="301"/>
      <c r="Q93" s="301">
        <f>LEN(Table393[[#This Row],[Telephony Prompt for Readback (abbreviated length)]])</f>
        <v>0</v>
      </c>
      <c r="R93" s="301"/>
      <c r="S93" s="301" t="s">
        <v>223</v>
      </c>
      <c r="T93" s="301" t="s">
        <v>476</v>
      </c>
      <c r="U93" s="301"/>
    </row>
    <row r="94" spans="1:21" ht="50.1" hidden="1" customHeight="1">
      <c r="A94" s="728">
        <f>MAX($A$9:A92)+1</f>
        <v>81</v>
      </c>
      <c r="B94" s="729" t="s">
        <v>236</v>
      </c>
      <c r="C94" s="729" t="s">
        <v>238</v>
      </c>
      <c r="D94" s="301" t="s">
        <v>507</v>
      </c>
      <c r="E94" s="301" t="s">
        <v>484</v>
      </c>
      <c r="F94" s="301"/>
      <c r="G94" s="730" t="s">
        <v>485</v>
      </c>
      <c r="H94" s="301"/>
      <c r="I94" s="301"/>
      <c r="J94" s="510"/>
      <c r="K94" s="301" t="s">
        <v>508</v>
      </c>
      <c r="L94" s="301">
        <f>LEN(Table393[[#This Row],[Selection for Mobile/SMC and EVV Service Descriptions (*)]])</f>
        <v>19</v>
      </c>
      <c r="M94" s="733">
        <v>101</v>
      </c>
      <c r="N94" s="301" t="s">
        <v>509</v>
      </c>
      <c r="O94" s="301">
        <f>LEN(Table393[[#This Row],[Telephony Prompt for Readback ]])</f>
        <v>42</v>
      </c>
      <c r="P94" s="301" t="s">
        <v>510</v>
      </c>
      <c r="Q94" s="301">
        <f>LEN(Table393[[#This Row],[Telephony Prompt for Readback (abbreviated length)]])</f>
        <v>33</v>
      </c>
      <c r="R94" s="301"/>
      <c r="S94" s="301" t="s">
        <v>223</v>
      </c>
      <c r="T94" s="301" t="s">
        <v>476</v>
      </c>
      <c r="U94" s="780"/>
    </row>
    <row r="95" spans="1:21" ht="50.1" hidden="1" customHeight="1">
      <c r="A95" s="862">
        <f>MAX($A$9:A94)+1</f>
        <v>82</v>
      </c>
      <c r="B95" s="858" t="s">
        <v>236</v>
      </c>
      <c r="C95" s="858" t="s">
        <v>238</v>
      </c>
      <c r="D95" s="858" t="s">
        <v>511</v>
      </c>
      <c r="E95" s="858" t="s">
        <v>484</v>
      </c>
      <c r="F95" s="858"/>
      <c r="G95" s="863" t="s">
        <v>365</v>
      </c>
      <c r="H95" s="858"/>
      <c r="I95" s="858"/>
      <c r="J95" s="864"/>
      <c r="K95" s="858" t="s">
        <v>512</v>
      </c>
      <c r="L95" s="858">
        <f>LEN(Table393[[#This Row],[Selection for Mobile/SMC and EVV Service Descriptions (*)]])</f>
        <v>21</v>
      </c>
      <c r="M95" s="893">
        <v>100</v>
      </c>
      <c r="N95" s="858" t="s">
        <v>513</v>
      </c>
      <c r="O95" s="858">
        <f>LEN(Table393[[#This Row],[Telephony Prompt for Readback ]])</f>
        <v>69</v>
      </c>
      <c r="P95" s="729" t="s">
        <v>514</v>
      </c>
      <c r="Q95" s="858">
        <f>LEN(Table393[[#This Row],[Telephony Prompt for Readback (abbreviated length)]])</f>
        <v>28</v>
      </c>
      <c r="R95" s="858"/>
      <c r="S95" s="858" t="s">
        <v>223</v>
      </c>
      <c r="T95" s="858" t="s">
        <v>476</v>
      </c>
      <c r="U95" s="858" t="s">
        <v>515</v>
      </c>
    </row>
    <row r="96" spans="1:21" s="865" customFormat="1" ht="50.25" hidden="1" customHeight="1">
      <c r="A96" s="728">
        <f>MAX($A$9:A95)+1</f>
        <v>83</v>
      </c>
      <c r="B96" s="729" t="s">
        <v>236</v>
      </c>
      <c r="C96" s="729" t="s">
        <v>238</v>
      </c>
      <c r="D96" s="301" t="s">
        <v>516</v>
      </c>
      <c r="E96" s="301" t="s">
        <v>517</v>
      </c>
      <c r="F96" s="301"/>
      <c r="G96" s="730" t="s">
        <v>485</v>
      </c>
      <c r="H96" s="730" t="s">
        <v>344</v>
      </c>
      <c r="I96" s="730"/>
      <c r="J96" s="730"/>
      <c r="K96" s="301" t="s">
        <v>518</v>
      </c>
      <c r="L96" s="301">
        <f>LEN(Table393[[#This Row],[Selection for Mobile/SMC and EVV Service Descriptions (*)]])</f>
        <v>32</v>
      </c>
      <c r="M96" s="733">
        <v>736</v>
      </c>
      <c r="N96" s="301" t="s">
        <v>518</v>
      </c>
      <c r="O96" s="301">
        <f>LEN(Table393[[#This Row],[Telephony Prompt for Readback ]])</f>
        <v>32</v>
      </c>
      <c r="P96" s="301"/>
      <c r="Q96" s="301">
        <f>LEN(Table393[[#This Row],[Telephony Prompt for Readback (abbreviated length)]])</f>
        <v>0</v>
      </c>
      <c r="R96" s="733">
        <v>96321</v>
      </c>
      <c r="S96" s="301" t="s">
        <v>223</v>
      </c>
      <c r="T96" s="301" t="s">
        <v>294</v>
      </c>
      <c r="U96" s="301" t="s">
        <v>327</v>
      </c>
    </row>
    <row r="97" spans="1:21" s="732" customFormat="1" ht="79.5" hidden="1" customHeight="1">
      <c r="A97" s="728">
        <f>MAX($A$9:A96)+1</f>
        <v>84</v>
      </c>
      <c r="B97" s="729" t="s">
        <v>236</v>
      </c>
      <c r="C97" s="729" t="s">
        <v>238</v>
      </c>
      <c r="D97" s="301" t="s">
        <v>519</v>
      </c>
      <c r="E97" s="301" t="s">
        <v>517</v>
      </c>
      <c r="F97" s="301"/>
      <c r="G97" s="730" t="s">
        <v>365</v>
      </c>
      <c r="H97" s="730" t="s">
        <v>485</v>
      </c>
      <c r="I97" s="730" t="s">
        <v>344</v>
      </c>
      <c r="J97" s="730"/>
      <c r="K97" s="301" t="s">
        <v>518</v>
      </c>
      <c r="L97" s="301">
        <f>LEN(Table393[[#This Row],[Selection for Mobile/SMC and EVV Service Descriptions (*)]])</f>
        <v>32</v>
      </c>
      <c r="M97" s="733">
        <v>731</v>
      </c>
      <c r="N97" s="301" t="s">
        <v>518</v>
      </c>
      <c r="O97" s="301">
        <f>LEN(Table393[[#This Row],[Telephony Prompt for Readback ]])</f>
        <v>32</v>
      </c>
      <c r="P97" s="301"/>
      <c r="Q97" s="301">
        <f>LEN(Table393[[#This Row],[Telephony Prompt for Readback (abbreviated length)]])</f>
        <v>0</v>
      </c>
      <c r="R97" s="733">
        <v>96321</v>
      </c>
      <c r="S97" s="301" t="s">
        <v>223</v>
      </c>
      <c r="T97" s="301" t="s">
        <v>294</v>
      </c>
      <c r="U97" s="301" t="s">
        <v>327</v>
      </c>
    </row>
    <row r="98" spans="1:21" ht="80.25" hidden="1" customHeight="1">
      <c r="A98" s="728">
        <f>MAX($A$9:A97)+1</f>
        <v>85</v>
      </c>
      <c r="B98" s="729" t="s">
        <v>236</v>
      </c>
      <c r="C98" s="729" t="s">
        <v>238</v>
      </c>
      <c r="D98" s="301" t="s">
        <v>520</v>
      </c>
      <c r="E98" s="301" t="s">
        <v>517</v>
      </c>
      <c r="F98" s="301"/>
      <c r="G98" s="730" t="s">
        <v>365</v>
      </c>
      <c r="H98" s="730" t="s">
        <v>485</v>
      </c>
      <c r="I98" s="730"/>
      <c r="J98" s="730"/>
      <c r="K98" s="301" t="s">
        <v>518</v>
      </c>
      <c r="L98" s="301">
        <f>LEN(Table393[[#This Row],[Selection for Mobile/SMC and EVV Service Descriptions (*)]])</f>
        <v>32</v>
      </c>
      <c r="M98" s="733">
        <v>727</v>
      </c>
      <c r="N98" s="301" t="s">
        <v>518</v>
      </c>
      <c r="O98" s="301">
        <f>LEN(Table393[[#This Row],[Telephony Prompt for Readback ]])</f>
        <v>32</v>
      </c>
      <c r="P98" s="301"/>
      <c r="Q98" s="301">
        <f>LEN(Table393[[#This Row],[Telephony Prompt for Readback (abbreviated length)]])</f>
        <v>0</v>
      </c>
      <c r="R98" s="733">
        <v>96321</v>
      </c>
      <c r="S98" s="301" t="s">
        <v>223</v>
      </c>
      <c r="T98" s="301" t="s">
        <v>294</v>
      </c>
      <c r="U98" s="301" t="s">
        <v>327</v>
      </c>
    </row>
    <row r="99" spans="1:21" s="732" customFormat="1" ht="108.75" hidden="1" customHeight="1">
      <c r="A99" s="728">
        <f>MAX($A$9:A98)+1</f>
        <v>86</v>
      </c>
      <c r="B99" s="729" t="s">
        <v>236</v>
      </c>
      <c r="C99" s="729" t="s">
        <v>238</v>
      </c>
      <c r="D99" s="301" t="s">
        <v>521</v>
      </c>
      <c r="E99" s="301" t="s">
        <v>517</v>
      </c>
      <c r="F99" s="301"/>
      <c r="G99" s="730" t="s">
        <v>365</v>
      </c>
      <c r="H99" s="730" t="s">
        <v>307</v>
      </c>
      <c r="I99" s="730" t="s">
        <v>485</v>
      </c>
      <c r="J99" s="730"/>
      <c r="K99" s="301" t="s">
        <v>518</v>
      </c>
      <c r="L99" s="301">
        <f>LEN(Table393[[#This Row],[Selection for Mobile/SMC and EVV Service Descriptions (*)]])</f>
        <v>32</v>
      </c>
      <c r="M99" s="733">
        <v>729</v>
      </c>
      <c r="N99" s="301" t="s">
        <v>518</v>
      </c>
      <c r="O99" s="301">
        <f>LEN(Table393[[#This Row],[Telephony Prompt for Readback ]])</f>
        <v>32</v>
      </c>
      <c r="P99" s="301"/>
      <c r="Q99" s="301">
        <f>LEN(Table393[[#This Row],[Telephony Prompt for Readback (abbreviated length)]])</f>
        <v>0</v>
      </c>
      <c r="R99" s="733">
        <v>96321</v>
      </c>
      <c r="S99" s="301" t="s">
        <v>223</v>
      </c>
      <c r="T99" s="301" t="s">
        <v>294</v>
      </c>
      <c r="U99" s="301" t="s">
        <v>327</v>
      </c>
    </row>
    <row r="100" spans="1:21" ht="78.75" hidden="1" customHeight="1">
      <c r="A100" s="728">
        <f>MAX($A$9:A99)+1</f>
        <v>87</v>
      </c>
      <c r="B100" s="729" t="s">
        <v>236</v>
      </c>
      <c r="C100" s="729" t="s">
        <v>238</v>
      </c>
      <c r="D100" s="301" t="s">
        <v>522</v>
      </c>
      <c r="E100" s="301" t="s">
        <v>517</v>
      </c>
      <c r="F100" s="301"/>
      <c r="G100" s="730" t="s">
        <v>365</v>
      </c>
      <c r="H100" s="730" t="s">
        <v>307</v>
      </c>
      <c r="I100" s="730" t="s">
        <v>344</v>
      </c>
      <c r="J100" s="730"/>
      <c r="K100" s="301" t="s">
        <v>518</v>
      </c>
      <c r="L100" s="301">
        <f>LEN(Table393[[#This Row],[Selection for Mobile/SMC and EVV Service Descriptions (*)]])</f>
        <v>32</v>
      </c>
      <c r="M100" s="733">
        <v>730</v>
      </c>
      <c r="N100" s="301" t="s">
        <v>518</v>
      </c>
      <c r="O100" s="301">
        <f>LEN(Table393[[#This Row],[Telephony Prompt for Readback ]])</f>
        <v>32</v>
      </c>
      <c r="P100" s="301"/>
      <c r="Q100" s="301">
        <f>LEN(Table393[[#This Row],[Telephony Prompt for Readback (abbreviated length)]])</f>
        <v>0</v>
      </c>
      <c r="R100" s="733">
        <v>96321</v>
      </c>
      <c r="S100" s="301" t="s">
        <v>223</v>
      </c>
      <c r="T100" s="301" t="s">
        <v>294</v>
      </c>
      <c r="U100" s="301" t="s">
        <v>327</v>
      </c>
    </row>
    <row r="101" spans="1:21" s="732" customFormat="1" ht="105" hidden="1" customHeight="1">
      <c r="A101" s="728">
        <f>MAX($A$9:A100)+1</f>
        <v>88</v>
      </c>
      <c r="B101" s="729" t="s">
        <v>236</v>
      </c>
      <c r="C101" s="729" t="s">
        <v>238</v>
      </c>
      <c r="D101" s="301" t="s">
        <v>523</v>
      </c>
      <c r="E101" s="301" t="s">
        <v>517</v>
      </c>
      <c r="F101" s="301"/>
      <c r="G101" s="730" t="s">
        <v>365</v>
      </c>
      <c r="H101" s="730" t="s">
        <v>307</v>
      </c>
      <c r="I101" s="730"/>
      <c r="J101" s="730"/>
      <c r="K101" s="301" t="s">
        <v>518</v>
      </c>
      <c r="L101" s="301">
        <f>LEN(Table393[[#This Row],[Selection for Mobile/SMC and EVV Service Descriptions (*)]])</f>
        <v>32</v>
      </c>
      <c r="M101" s="733">
        <v>726</v>
      </c>
      <c r="N101" s="301" t="s">
        <v>518</v>
      </c>
      <c r="O101" s="301">
        <f>LEN(Table393[[#This Row],[Telephony Prompt for Readback ]])</f>
        <v>32</v>
      </c>
      <c r="P101" s="301"/>
      <c r="Q101" s="301"/>
      <c r="R101" s="733">
        <v>96321</v>
      </c>
      <c r="S101" s="301" t="s">
        <v>223</v>
      </c>
      <c r="T101" s="301" t="s">
        <v>294</v>
      </c>
      <c r="U101" s="301" t="s">
        <v>327</v>
      </c>
    </row>
    <row r="102" spans="1:21" ht="39.950000000000003" hidden="1" customHeight="1">
      <c r="A102" s="728">
        <f>MAX($A$9:A101)+1</f>
        <v>89</v>
      </c>
      <c r="B102" s="729" t="s">
        <v>236</v>
      </c>
      <c r="C102" s="729" t="s">
        <v>238</v>
      </c>
      <c r="D102" s="301" t="s">
        <v>524</v>
      </c>
      <c r="E102" s="301" t="s">
        <v>517</v>
      </c>
      <c r="F102" s="301"/>
      <c r="G102" s="730" t="s">
        <v>365</v>
      </c>
      <c r="H102" s="730" t="s">
        <v>344</v>
      </c>
      <c r="I102" s="730" t="s">
        <v>307</v>
      </c>
      <c r="J102" s="730" t="s">
        <v>485</v>
      </c>
      <c r="K102" s="301" t="s">
        <v>518</v>
      </c>
      <c r="L102" s="301">
        <f>LEN(Table393[[#This Row],[Selection for Mobile/SMC and EVV Service Descriptions (*)]])</f>
        <v>32</v>
      </c>
      <c r="M102" s="733">
        <v>732</v>
      </c>
      <c r="N102" s="301" t="s">
        <v>518</v>
      </c>
      <c r="O102" s="301">
        <f>LEN(Table393[[#This Row],[Telephony Prompt for Readback ]])</f>
        <v>32</v>
      </c>
      <c r="P102" s="301"/>
      <c r="Q102" s="301">
        <f>LEN(Table393[[#This Row],[Telephony Prompt for Readback (abbreviated length)]])</f>
        <v>0</v>
      </c>
      <c r="R102" s="733">
        <v>96321</v>
      </c>
      <c r="S102" s="301" t="s">
        <v>223</v>
      </c>
      <c r="T102" s="301" t="s">
        <v>294</v>
      </c>
      <c r="U102" s="301" t="s">
        <v>327</v>
      </c>
    </row>
    <row r="103" spans="1:21" ht="50.1" hidden="1" customHeight="1">
      <c r="A103" s="728">
        <f>MAX($A$9:A102)+1</f>
        <v>90</v>
      </c>
      <c r="B103" s="729" t="s">
        <v>236</v>
      </c>
      <c r="C103" s="729" t="s">
        <v>238</v>
      </c>
      <c r="D103" s="301" t="s">
        <v>525</v>
      </c>
      <c r="E103" s="301" t="s">
        <v>517</v>
      </c>
      <c r="F103" s="301"/>
      <c r="G103" s="730" t="s">
        <v>365</v>
      </c>
      <c r="H103" s="730" t="s">
        <v>344</v>
      </c>
      <c r="I103" s="730"/>
      <c r="J103" s="730"/>
      <c r="K103" s="301" t="s">
        <v>518</v>
      </c>
      <c r="L103" s="301">
        <f>LEN(Table393[[#This Row],[Selection for Mobile/SMC and EVV Service Descriptions (*)]])</f>
        <v>32</v>
      </c>
      <c r="M103" s="733">
        <v>728</v>
      </c>
      <c r="N103" s="301" t="s">
        <v>518</v>
      </c>
      <c r="O103" s="301">
        <f>LEN(Table393[[#This Row],[Telephony Prompt for Readback ]])</f>
        <v>32</v>
      </c>
      <c r="P103" s="301"/>
      <c r="Q103" s="301">
        <f>LEN(Table393[[#This Row],[Telephony Prompt for Readback (abbreviated length)]])</f>
        <v>0</v>
      </c>
      <c r="R103" s="733">
        <v>96321</v>
      </c>
      <c r="S103" s="301" t="s">
        <v>223</v>
      </c>
      <c r="T103" s="301" t="s">
        <v>294</v>
      </c>
      <c r="U103" s="301" t="s">
        <v>327</v>
      </c>
    </row>
    <row r="104" spans="1:21" ht="50.1" hidden="1" customHeight="1">
      <c r="A104" s="728">
        <f>MAX($A$9:A103)+1</f>
        <v>91</v>
      </c>
      <c r="B104" s="729" t="s">
        <v>236</v>
      </c>
      <c r="C104" s="729" t="s">
        <v>238</v>
      </c>
      <c r="D104" s="301" t="s">
        <v>526</v>
      </c>
      <c r="E104" s="301" t="s">
        <v>517</v>
      </c>
      <c r="F104" s="301"/>
      <c r="G104" s="730" t="s">
        <v>307</v>
      </c>
      <c r="H104" s="730" t="s">
        <v>485</v>
      </c>
      <c r="I104" s="730" t="s">
        <v>344</v>
      </c>
      <c r="J104" s="730"/>
      <c r="K104" s="301" t="s">
        <v>518</v>
      </c>
      <c r="L104" s="301">
        <f>LEN(Table393[[#This Row],[Selection for Mobile/SMC and EVV Service Descriptions (*)]])</f>
        <v>32</v>
      </c>
      <c r="M104" s="733">
        <v>735</v>
      </c>
      <c r="N104" s="301" t="s">
        <v>518</v>
      </c>
      <c r="O104" s="301">
        <f>LEN(Table393[[#This Row],[Telephony Prompt for Readback ]])</f>
        <v>32</v>
      </c>
      <c r="P104" s="301"/>
      <c r="Q104" s="301">
        <f>LEN(Table393[[#This Row],[Telephony Prompt for Readback (abbreviated length)]])</f>
        <v>0</v>
      </c>
      <c r="R104" s="733">
        <v>96321</v>
      </c>
      <c r="S104" s="301" t="s">
        <v>223</v>
      </c>
      <c r="T104" s="301" t="s">
        <v>294</v>
      </c>
      <c r="U104" s="301" t="s">
        <v>327</v>
      </c>
    </row>
    <row r="105" spans="1:21" ht="50.1" hidden="1" customHeight="1">
      <c r="A105" s="728">
        <f>MAX($A$9:A104)+1</f>
        <v>92</v>
      </c>
      <c r="B105" s="729" t="s">
        <v>236</v>
      </c>
      <c r="C105" s="729" t="s">
        <v>238</v>
      </c>
      <c r="D105" s="301" t="s">
        <v>527</v>
      </c>
      <c r="E105" s="301" t="s">
        <v>517</v>
      </c>
      <c r="F105" s="301"/>
      <c r="G105" s="730" t="s">
        <v>307</v>
      </c>
      <c r="H105" s="730" t="s">
        <v>485</v>
      </c>
      <c r="I105" s="730"/>
      <c r="J105" s="730"/>
      <c r="K105" s="301" t="s">
        <v>518</v>
      </c>
      <c r="L105" s="301">
        <f>LEN(Table393[[#This Row],[Selection for Mobile/SMC and EVV Service Descriptions (*)]])</f>
        <v>32</v>
      </c>
      <c r="M105" s="733">
        <v>733</v>
      </c>
      <c r="N105" s="301" t="s">
        <v>518</v>
      </c>
      <c r="O105" s="301">
        <f>LEN(Table393[[#This Row],[Telephony Prompt for Readback ]])</f>
        <v>32</v>
      </c>
      <c r="P105" s="301"/>
      <c r="Q105" s="301">
        <f>LEN(Table393[[#This Row],[Telephony Prompt for Readback (abbreviated length)]])</f>
        <v>0</v>
      </c>
      <c r="R105" s="733">
        <v>96321</v>
      </c>
      <c r="S105" s="301" t="s">
        <v>223</v>
      </c>
      <c r="T105" s="301" t="s">
        <v>294</v>
      </c>
      <c r="U105" s="301" t="s">
        <v>327</v>
      </c>
    </row>
    <row r="106" spans="1:21" s="734" customFormat="1" ht="50.1" hidden="1" customHeight="1">
      <c r="A106" s="728">
        <f>MAX($A$9:A105)+1</f>
        <v>93</v>
      </c>
      <c r="B106" s="729" t="s">
        <v>236</v>
      </c>
      <c r="C106" s="729" t="s">
        <v>238</v>
      </c>
      <c r="D106" s="301" t="s">
        <v>528</v>
      </c>
      <c r="E106" s="301" t="s">
        <v>517</v>
      </c>
      <c r="F106" s="301"/>
      <c r="G106" s="730" t="s">
        <v>307</v>
      </c>
      <c r="H106" s="730" t="s">
        <v>344</v>
      </c>
      <c r="I106" s="730"/>
      <c r="J106" s="730"/>
      <c r="K106" s="301" t="s">
        <v>518</v>
      </c>
      <c r="L106" s="301">
        <f>LEN(Table393[[#This Row],[Selection for Mobile/SMC and EVV Service Descriptions (*)]])</f>
        <v>32</v>
      </c>
      <c r="M106" s="733">
        <v>734</v>
      </c>
      <c r="N106" s="301" t="s">
        <v>518</v>
      </c>
      <c r="O106" s="301">
        <f>LEN(Table393[[#This Row],[Telephony Prompt for Readback ]])</f>
        <v>32</v>
      </c>
      <c r="P106" s="301"/>
      <c r="Q106" s="301">
        <f>LEN(Table393[[#This Row],[Telephony Prompt for Readback (abbreviated length)]])</f>
        <v>0</v>
      </c>
      <c r="R106" s="733">
        <v>96321</v>
      </c>
      <c r="S106" s="301" t="s">
        <v>223</v>
      </c>
      <c r="T106" s="301" t="s">
        <v>294</v>
      </c>
      <c r="U106" s="301" t="s">
        <v>327</v>
      </c>
    </row>
    <row r="107" spans="1:21" ht="50.1" hidden="1" customHeight="1">
      <c r="A107" s="728">
        <f>MAX($A$9:A106)+1</f>
        <v>94</v>
      </c>
      <c r="B107" s="729" t="s">
        <v>236</v>
      </c>
      <c r="C107" s="729" t="s">
        <v>238</v>
      </c>
      <c r="D107" s="301" t="s">
        <v>529</v>
      </c>
      <c r="E107" s="301" t="s">
        <v>517</v>
      </c>
      <c r="F107" s="301"/>
      <c r="G107" s="730" t="s">
        <v>344</v>
      </c>
      <c r="H107" s="730"/>
      <c r="I107" s="730"/>
      <c r="J107" s="730"/>
      <c r="K107" s="301" t="s">
        <v>518</v>
      </c>
      <c r="L107" s="301">
        <f>LEN(Table393[[#This Row],[Selection for Mobile/SMC and EVV Service Descriptions (*)]])</f>
        <v>32</v>
      </c>
      <c r="M107" s="733">
        <v>738</v>
      </c>
      <c r="N107" s="301" t="s">
        <v>518</v>
      </c>
      <c r="O107" s="301">
        <f>LEN(Table393[[#This Row],[Telephony Prompt for Readback ]])</f>
        <v>32</v>
      </c>
      <c r="P107" s="301"/>
      <c r="Q107" s="301">
        <f>LEN(Table393[[#This Row],[Telephony Prompt for Readback (abbreviated length)]])</f>
        <v>0</v>
      </c>
      <c r="R107" s="733">
        <v>96321</v>
      </c>
      <c r="S107" s="301" t="s">
        <v>223</v>
      </c>
      <c r="T107" s="301" t="s">
        <v>294</v>
      </c>
      <c r="U107" s="301" t="s">
        <v>327</v>
      </c>
    </row>
    <row r="108" spans="1:21" s="732" customFormat="1" ht="50.1" hidden="1" customHeight="1">
      <c r="A108" s="728">
        <f>MAX($A$9:A107)+1</f>
        <v>95</v>
      </c>
      <c r="B108" s="729" t="s">
        <v>236</v>
      </c>
      <c r="C108" s="729" t="s">
        <v>238</v>
      </c>
      <c r="D108" s="301" t="s">
        <v>530</v>
      </c>
      <c r="E108" s="301" t="s">
        <v>517</v>
      </c>
      <c r="F108" s="301"/>
      <c r="G108" s="730"/>
      <c r="H108" s="730"/>
      <c r="I108" s="730"/>
      <c r="J108" s="730"/>
      <c r="K108" s="301" t="s">
        <v>518</v>
      </c>
      <c r="L108" s="301">
        <f>LEN(Table393[[#This Row],[Selection for Mobile/SMC and EVV Service Descriptions (*)]])</f>
        <v>32</v>
      </c>
      <c r="M108" s="733">
        <v>737</v>
      </c>
      <c r="N108" s="301" t="s">
        <v>518</v>
      </c>
      <c r="O108" s="301">
        <f>LEN(Table393[[#This Row],[Telephony Prompt for Readback ]])</f>
        <v>32</v>
      </c>
      <c r="P108" s="301"/>
      <c r="Q108" s="301">
        <f>LEN(Table393[[#This Row],[Telephony Prompt for Readback (abbreviated length)]])</f>
        <v>0</v>
      </c>
      <c r="R108" s="733">
        <v>96321</v>
      </c>
      <c r="S108" s="301" t="s">
        <v>223</v>
      </c>
      <c r="T108" s="301" t="s">
        <v>294</v>
      </c>
      <c r="U108" s="301" t="s">
        <v>327</v>
      </c>
    </row>
    <row r="109" spans="1:21" ht="50.1" hidden="1" customHeight="1">
      <c r="A109" s="728">
        <f>MAX($A$9:A108)+1</f>
        <v>96</v>
      </c>
      <c r="B109" s="729" t="s">
        <v>251</v>
      </c>
      <c r="C109" s="729" t="s">
        <v>245</v>
      </c>
      <c r="D109" s="301" t="s">
        <v>531</v>
      </c>
      <c r="E109" s="301" t="s">
        <v>343</v>
      </c>
      <c r="F109" s="301"/>
      <c r="G109" s="730" t="s">
        <v>344</v>
      </c>
      <c r="H109" s="730"/>
      <c r="I109" s="730"/>
      <c r="J109" s="730"/>
      <c r="K109" s="301" t="s">
        <v>532</v>
      </c>
      <c r="L109" s="301">
        <f>LEN(Table393[[#This Row],[Selection for Mobile/SMC and EVV Service Descriptions (*)]])</f>
        <v>36</v>
      </c>
      <c r="M109" s="733">
        <v>306</v>
      </c>
      <c r="N109" s="301" t="s">
        <v>533</v>
      </c>
      <c r="O109" s="301">
        <f>LEN(Table393[[#This Row],[Telephony Prompt for Readback ]])</f>
        <v>46</v>
      </c>
      <c r="P109" s="824" t="s">
        <v>534</v>
      </c>
      <c r="Q109" s="824">
        <f>LEN(Table393[[#This Row],[Telephony Prompt for Readback (abbreviated length)]])</f>
        <v>32</v>
      </c>
      <c r="R109" s="824"/>
      <c r="S109" s="301" t="s">
        <v>223</v>
      </c>
      <c r="T109" s="301" t="s">
        <v>476</v>
      </c>
      <c r="U109" s="301" t="s">
        <v>535</v>
      </c>
    </row>
    <row r="110" spans="1:21" ht="50.1" hidden="1" customHeight="1">
      <c r="A110" s="728">
        <f>MAX($A$9:A109)+1</f>
        <v>97</v>
      </c>
      <c r="B110" s="729" t="s">
        <v>251</v>
      </c>
      <c r="C110" s="729" t="s">
        <v>247</v>
      </c>
      <c r="D110" s="301" t="s">
        <v>536</v>
      </c>
      <c r="E110" s="301" t="s">
        <v>343</v>
      </c>
      <c r="F110" s="301"/>
      <c r="G110" s="730"/>
      <c r="H110" s="730"/>
      <c r="I110" s="730"/>
      <c r="J110" s="730"/>
      <c r="K110" s="301" t="s">
        <v>537</v>
      </c>
      <c r="L110" s="301">
        <f>LEN(Table393[[#This Row],[Selection for Mobile/SMC and EVV Service Descriptions (*)]])</f>
        <v>28</v>
      </c>
      <c r="M110" s="733">
        <v>409</v>
      </c>
      <c r="N110" s="301" t="s">
        <v>538</v>
      </c>
      <c r="O110" s="301">
        <f>LEN(Table393[[#This Row],[Telephony Prompt for Readback ]])</f>
        <v>45</v>
      </c>
      <c r="P110" s="301" t="s">
        <v>539</v>
      </c>
      <c r="Q110" s="301">
        <f>LEN(Table393[[#This Row],[Telephony Prompt for Readback (abbreviated length)]])</f>
        <v>51</v>
      </c>
      <c r="R110" s="301"/>
      <c r="S110" s="301" t="s">
        <v>223</v>
      </c>
      <c r="T110" s="301" t="s">
        <v>476</v>
      </c>
      <c r="U110" s="301" t="s">
        <v>535</v>
      </c>
    </row>
    <row r="111" spans="1:21" ht="50.1" hidden="1" customHeight="1">
      <c r="A111" s="728">
        <f>MAX($A$9:A110)+1</f>
        <v>98</v>
      </c>
      <c r="B111" s="729" t="s">
        <v>236</v>
      </c>
      <c r="C111" s="729" t="s">
        <v>245</v>
      </c>
      <c r="D111" s="301" t="s">
        <v>540</v>
      </c>
      <c r="E111" s="301" t="s">
        <v>289</v>
      </c>
      <c r="F111" s="301">
        <v>422</v>
      </c>
      <c r="G111" s="730"/>
      <c r="H111" s="730"/>
      <c r="I111" s="730"/>
      <c r="J111" s="730"/>
      <c r="K111" s="301" t="s">
        <v>541</v>
      </c>
      <c r="L111" s="301">
        <f>LEN(Table393[[#This Row],[Selection for Mobile/SMC and EVV Service Descriptions (*)]])</f>
        <v>16</v>
      </c>
      <c r="M111" s="733">
        <v>109</v>
      </c>
      <c r="N111" s="301" t="s">
        <v>542</v>
      </c>
      <c r="O111" s="301">
        <f>LEN(Table393[[#This Row],[Telephony Prompt for Readback ]])</f>
        <v>30</v>
      </c>
      <c r="P111" s="301" t="s">
        <v>543</v>
      </c>
      <c r="Q111" s="301">
        <f>LEN(Table393[[#This Row],[Telephony Prompt for Readback (abbreviated length)]])</f>
        <v>16</v>
      </c>
      <c r="R111" s="301"/>
      <c r="S111" s="301" t="s">
        <v>293</v>
      </c>
      <c r="T111" s="301" t="s">
        <v>294</v>
      </c>
      <c r="U111" s="780"/>
    </row>
    <row r="112" spans="1:21" ht="50.1" hidden="1" customHeight="1">
      <c r="A112" s="728">
        <f>MAX($A$9:A111)+1</f>
        <v>99</v>
      </c>
      <c r="B112" s="729" t="s">
        <v>236</v>
      </c>
      <c r="C112" s="729" t="s">
        <v>245</v>
      </c>
      <c r="D112" s="301" t="s">
        <v>544</v>
      </c>
      <c r="E112" s="301" t="s">
        <v>296</v>
      </c>
      <c r="F112" s="301">
        <v>432</v>
      </c>
      <c r="G112" s="730"/>
      <c r="H112" s="301"/>
      <c r="I112" s="301"/>
      <c r="J112" s="301"/>
      <c r="K112" s="301" t="s">
        <v>545</v>
      </c>
      <c r="L112" s="301">
        <f>LEN(Table393[[#This Row],[Selection for Mobile/SMC and EVV Service Descriptions (*)]])</f>
        <v>20</v>
      </c>
      <c r="M112" s="733">
        <v>110</v>
      </c>
      <c r="N112" s="301" t="s">
        <v>546</v>
      </c>
      <c r="O112" s="301">
        <f>LEN(Table393[[#This Row],[Telephony Prompt for Readback ]])</f>
        <v>34</v>
      </c>
      <c r="P112" s="301" t="s">
        <v>547</v>
      </c>
      <c r="Q112" s="301">
        <f>LEN(Table393[[#This Row],[Telephony Prompt for Readback (abbreviated length)]])</f>
        <v>16</v>
      </c>
      <c r="R112" s="301"/>
      <c r="S112" s="301" t="s">
        <v>293</v>
      </c>
      <c r="T112" s="301" t="s">
        <v>294</v>
      </c>
      <c r="U112" s="780"/>
    </row>
    <row r="113" spans="1:21" ht="50.1" hidden="1" customHeight="1">
      <c r="A113" s="728">
        <f>MAX($A$9:A112)+1</f>
        <v>100</v>
      </c>
      <c r="B113" s="729" t="s">
        <v>236</v>
      </c>
      <c r="C113" s="729" t="s">
        <v>245</v>
      </c>
      <c r="D113" s="301" t="s">
        <v>548</v>
      </c>
      <c r="E113" s="301" t="s">
        <v>301</v>
      </c>
      <c r="F113" s="301">
        <v>442</v>
      </c>
      <c r="G113" s="730"/>
      <c r="H113" s="301"/>
      <c r="I113" s="301"/>
      <c r="J113" s="301"/>
      <c r="K113" s="301" t="s">
        <v>549</v>
      </c>
      <c r="L113" s="301">
        <f>LEN(Table393[[#This Row],[Selection for Mobile/SMC and EVV Service Descriptions (*)]])</f>
        <v>14</v>
      </c>
      <c r="M113" s="733">
        <v>111</v>
      </c>
      <c r="N113" s="301" t="s">
        <v>550</v>
      </c>
      <c r="O113" s="301">
        <f>LEN(Table393[[#This Row],[Telephony Prompt for Readback ]])</f>
        <v>28</v>
      </c>
      <c r="P113" s="301" t="s">
        <v>551</v>
      </c>
      <c r="Q113" s="301">
        <f>LEN(Table393[[#This Row],[Telephony Prompt for Readback (abbreviated length)]])</f>
        <v>16</v>
      </c>
      <c r="R113" s="301"/>
      <c r="S113" s="301" t="s">
        <v>293</v>
      </c>
      <c r="T113" s="301" t="s">
        <v>294</v>
      </c>
      <c r="U113" s="780"/>
    </row>
    <row r="114" spans="1:21" s="732" customFormat="1" ht="39.950000000000003" hidden="1" customHeight="1">
      <c r="A114" s="728">
        <f>MAX($A$9:A113)+1</f>
        <v>101</v>
      </c>
      <c r="B114" s="729" t="s">
        <v>236</v>
      </c>
      <c r="C114" s="729" t="s">
        <v>245</v>
      </c>
      <c r="D114" s="301" t="s">
        <v>552</v>
      </c>
      <c r="E114" s="301" t="s">
        <v>306</v>
      </c>
      <c r="F114" s="301">
        <v>572</v>
      </c>
      <c r="G114" s="730"/>
      <c r="H114" s="301"/>
      <c r="I114" s="301"/>
      <c r="J114" s="301"/>
      <c r="K114" s="301" t="s">
        <v>553</v>
      </c>
      <c r="L114" s="301">
        <f>LEN(Table393[[#This Row],[Selection for Mobile/SMC and EVV Service Descriptions (*)]])</f>
        <v>16</v>
      </c>
      <c r="M114" s="733">
        <v>112</v>
      </c>
      <c r="N114" s="301" t="s">
        <v>554</v>
      </c>
      <c r="O114" s="301">
        <f>LEN(Table393[[#This Row],[Telephony Prompt for Readback ]])</f>
        <v>30</v>
      </c>
      <c r="P114" s="301" t="s">
        <v>555</v>
      </c>
      <c r="Q114" s="301">
        <f>LEN(Table393[[#This Row],[Telephony Prompt for Readback (abbreviated length)]])</f>
        <v>21</v>
      </c>
      <c r="R114" s="301"/>
      <c r="S114" s="301" t="s">
        <v>293</v>
      </c>
      <c r="T114" s="301" t="s">
        <v>294</v>
      </c>
      <c r="U114" s="780"/>
    </row>
    <row r="115" spans="1:21" s="732" customFormat="1" ht="39.75" hidden="1" customHeight="1">
      <c r="A115" s="728">
        <f>MAX($A$9:A114)+1</f>
        <v>102</v>
      </c>
      <c r="B115" s="729" t="s">
        <v>236</v>
      </c>
      <c r="C115" s="729" t="s">
        <v>245</v>
      </c>
      <c r="D115" s="301" t="s">
        <v>556</v>
      </c>
      <c r="E115" s="301" t="s">
        <v>314</v>
      </c>
      <c r="F115" s="301">
        <v>552</v>
      </c>
      <c r="G115" s="730"/>
      <c r="H115" s="730"/>
      <c r="I115" s="730"/>
      <c r="J115" s="730"/>
      <c r="K115" s="301" t="s">
        <v>557</v>
      </c>
      <c r="L115" s="301">
        <f>LEN(Table393[[#This Row],[Selection for Mobile/SMC and EVV Service Descriptions (*)]])</f>
        <v>24</v>
      </c>
      <c r="M115" s="733">
        <v>113</v>
      </c>
      <c r="N115" s="301" t="s">
        <v>558</v>
      </c>
      <c r="O115" s="301">
        <f>LEN(Table393[[#This Row],[Telephony Prompt for Readback ]])</f>
        <v>52</v>
      </c>
      <c r="P115" s="301" t="s">
        <v>559</v>
      </c>
      <c r="Q115" s="301">
        <f>LEN(Table393[[#This Row],[Telephony Prompt for Readback (abbreviated length)]])</f>
        <v>29</v>
      </c>
      <c r="R115" s="301"/>
      <c r="S115" s="301" t="s">
        <v>293</v>
      </c>
      <c r="T115" s="301" t="s">
        <v>294</v>
      </c>
      <c r="U115" s="780"/>
    </row>
    <row r="116" spans="1:21" s="732" customFormat="1" ht="39.950000000000003" hidden="1" customHeight="1">
      <c r="A116" s="728">
        <f>MAX($A$9:A115)+1</f>
        <v>103</v>
      </c>
      <c r="B116" s="729" t="s">
        <v>236</v>
      </c>
      <c r="C116" s="729" t="s">
        <v>245</v>
      </c>
      <c r="D116" s="301" t="s">
        <v>560</v>
      </c>
      <c r="E116" s="301" t="s">
        <v>319</v>
      </c>
      <c r="F116" s="301">
        <v>552</v>
      </c>
      <c r="G116" s="730"/>
      <c r="H116" s="730"/>
      <c r="I116" s="730"/>
      <c r="J116" s="730"/>
      <c r="K116" s="301" t="s">
        <v>561</v>
      </c>
      <c r="L116" s="301">
        <f>LEN(Table393[[#This Row],[Selection for Mobile/SMC and EVV Service Descriptions (*)]])</f>
        <v>25</v>
      </c>
      <c r="M116" s="733">
        <v>114</v>
      </c>
      <c r="N116" s="301" t="s">
        <v>562</v>
      </c>
      <c r="O116" s="301">
        <f>LEN(Table393[[#This Row],[Telephony Prompt for Readback ]])</f>
        <v>60</v>
      </c>
      <c r="P116" s="301" t="s">
        <v>563</v>
      </c>
      <c r="Q116" s="301">
        <f>LEN(Table393[[#This Row],[Telephony Prompt for Readback (abbreviated length)]])</f>
        <v>30</v>
      </c>
      <c r="R116" s="301"/>
      <c r="S116" s="301" t="s">
        <v>293</v>
      </c>
      <c r="T116" s="301" t="s">
        <v>294</v>
      </c>
      <c r="U116" s="780"/>
    </row>
    <row r="117" spans="1:21" s="732" customFormat="1" ht="39.950000000000003" hidden="1" customHeight="1">
      <c r="A117" s="728">
        <f>MAX($A$9:A116)+1</f>
        <v>104</v>
      </c>
      <c r="B117" s="729" t="s">
        <v>253</v>
      </c>
      <c r="C117" s="729" t="s">
        <v>245</v>
      </c>
      <c r="D117" s="301" t="s">
        <v>564</v>
      </c>
      <c r="E117" s="301" t="s">
        <v>343</v>
      </c>
      <c r="F117" s="301"/>
      <c r="G117" s="730" t="s">
        <v>344</v>
      </c>
      <c r="H117" s="730"/>
      <c r="I117" s="730"/>
      <c r="J117" s="730"/>
      <c r="K117" s="301" t="s">
        <v>565</v>
      </c>
      <c r="L117" s="301">
        <f>LEN(Table393[[#This Row],[Selection for Mobile/SMC and EVV Service Descriptions (*)]])</f>
        <v>45</v>
      </c>
      <c r="M117" s="733">
        <v>508</v>
      </c>
      <c r="N117" s="301" t="s">
        <v>566</v>
      </c>
      <c r="O117" s="301">
        <f>LEN(Table393[[#This Row],[Telephony Prompt for Readback ]])</f>
        <v>58</v>
      </c>
      <c r="P117" s="824" t="s">
        <v>567</v>
      </c>
      <c r="Q117" s="824">
        <f>LEN(Table393[[#This Row],[Telephony Prompt for Readback (abbreviated length)]])</f>
        <v>46</v>
      </c>
      <c r="R117" s="824"/>
      <c r="S117" s="301" t="s">
        <v>223</v>
      </c>
      <c r="T117" s="301" t="s">
        <v>476</v>
      </c>
      <c r="U117" s="301" t="s">
        <v>568</v>
      </c>
    </row>
    <row r="118" spans="1:21" ht="39.950000000000003" hidden="1" customHeight="1">
      <c r="A118" s="728">
        <f>MAX($A$9:A117)+1</f>
        <v>105</v>
      </c>
      <c r="B118" s="729" t="s">
        <v>249</v>
      </c>
      <c r="C118" s="729" t="s">
        <v>247</v>
      </c>
      <c r="D118" s="301" t="s">
        <v>569</v>
      </c>
      <c r="E118" s="301" t="s">
        <v>343</v>
      </c>
      <c r="F118" s="301"/>
      <c r="G118" s="730"/>
      <c r="H118" s="730"/>
      <c r="I118" s="730"/>
      <c r="J118" s="730"/>
      <c r="K118" s="301" t="s">
        <v>570</v>
      </c>
      <c r="L118" s="301">
        <f>LEN(Table393[[#This Row],[Selection for Mobile/SMC and EVV Service Descriptions (*)]])</f>
        <v>28</v>
      </c>
      <c r="M118" s="733">
        <v>407</v>
      </c>
      <c r="N118" s="301" t="s">
        <v>571</v>
      </c>
      <c r="O118" s="301">
        <f>LEN(Table393[[#This Row],[Telephony Prompt for Readback ]])</f>
        <v>55</v>
      </c>
      <c r="P118" s="301" t="s">
        <v>572</v>
      </c>
      <c r="Q118" s="301">
        <f>LEN(Table393[[#This Row],[Telephony Prompt for Readback (abbreviated length)]])</f>
        <v>59</v>
      </c>
      <c r="R118" s="301"/>
      <c r="S118" s="301" t="s">
        <v>223</v>
      </c>
      <c r="T118" s="301" t="s">
        <v>476</v>
      </c>
      <c r="U118" s="301"/>
    </row>
    <row r="119" spans="1:21" ht="54" hidden="1" customHeight="1">
      <c r="A119" s="728">
        <f>MAX($A$9:A118)+1</f>
        <v>106</v>
      </c>
      <c r="B119" s="729" t="s">
        <v>249</v>
      </c>
      <c r="C119" s="729" t="s">
        <v>247</v>
      </c>
      <c r="D119" s="301" t="s">
        <v>573</v>
      </c>
      <c r="E119" s="301" t="s">
        <v>426</v>
      </c>
      <c r="F119" s="301"/>
      <c r="G119" s="730"/>
      <c r="H119" s="730"/>
      <c r="I119" s="730"/>
      <c r="J119" s="730"/>
      <c r="K119" s="301" t="s">
        <v>574</v>
      </c>
      <c r="L119" s="301">
        <f>LEN(Table393[[#This Row],[Selection for Mobile/SMC and EVV Service Descriptions (*)]])</f>
        <v>29</v>
      </c>
      <c r="M119" s="733">
        <v>408</v>
      </c>
      <c r="N119" s="301" t="s">
        <v>499</v>
      </c>
      <c r="O119" s="301">
        <f>LEN(Table393[[#This Row],[Telephony Prompt for Readback ]])</f>
        <v>63</v>
      </c>
      <c r="P119" s="301" t="s">
        <v>575</v>
      </c>
      <c r="Q119" s="301">
        <f>LEN(Table393[[#This Row],[Telephony Prompt for Readback (abbreviated length)]])</f>
        <v>60</v>
      </c>
      <c r="R119" s="301"/>
      <c r="S119" s="301" t="s">
        <v>223</v>
      </c>
      <c r="T119" s="301" t="s">
        <v>476</v>
      </c>
      <c r="U119" s="301"/>
    </row>
    <row r="120" spans="1:21" s="828" customFormat="1" ht="39.950000000000003" hidden="1" customHeight="1">
      <c r="A120" s="728">
        <f>MAX($A$9:A119)+1</f>
        <v>107</v>
      </c>
      <c r="B120" s="729" t="s">
        <v>253</v>
      </c>
      <c r="C120" s="729" t="s">
        <v>247</v>
      </c>
      <c r="D120" s="301" t="s">
        <v>576</v>
      </c>
      <c r="E120" s="301" t="s">
        <v>343</v>
      </c>
      <c r="F120" s="301"/>
      <c r="G120" s="730" t="s">
        <v>344</v>
      </c>
      <c r="H120" s="730"/>
      <c r="I120" s="730"/>
      <c r="J120" s="730"/>
      <c r="K120" s="301" t="s">
        <v>577</v>
      </c>
      <c r="L120" s="301">
        <f>LEN(Table393[[#This Row],[Selection for Mobile/SMC and EVV Service Descriptions (*)]])</f>
        <v>50</v>
      </c>
      <c r="M120" s="733">
        <v>509</v>
      </c>
      <c r="N120" s="301" t="s">
        <v>566</v>
      </c>
      <c r="O120" s="301">
        <f>LEN(Table393[[#This Row],[Telephony Prompt for Readback ]])</f>
        <v>58</v>
      </c>
      <c r="P120" s="824" t="s">
        <v>578</v>
      </c>
      <c r="Q120" s="824">
        <f>LEN(Table393[[#This Row],[Telephony Prompt for Readback (abbreviated length)]])</f>
        <v>51</v>
      </c>
      <c r="R120" s="824"/>
      <c r="S120" s="301" t="s">
        <v>223</v>
      </c>
      <c r="T120" s="301" t="s">
        <v>476</v>
      </c>
      <c r="U120" s="301" t="s">
        <v>568</v>
      </c>
    </row>
    <row r="121" spans="1:21" ht="39.950000000000003" hidden="1" customHeight="1">
      <c r="A121" s="728">
        <f>MAX($A$9:A120)+1</f>
        <v>108</v>
      </c>
      <c r="B121" s="729" t="s">
        <v>236</v>
      </c>
      <c r="C121" s="729" t="s">
        <v>238</v>
      </c>
      <c r="D121" s="301" t="s">
        <v>579</v>
      </c>
      <c r="E121" s="301" t="s">
        <v>580</v>
      </c>
      <c r="F121" s="301"/>
      <c r="G121" s="730" t="s">
        <v>307</v>
      </c>
      <c r="H121" s="301"/>
      <c r="I121" s="301"/>
      <c r="J121" s="510"/>
      <c r="K121" s="301" t="s">
        <v>581</v>
      </c>
      <c r="L121" s="301">
        <f>LEN(Table393[[#This Row],[Selection for Mobile/SMC and EVV Service Descriptions (*)]])</f>
        <v>23</v>
      </c>
      <c r="M121" s="733">
        <v>103</v>
      </c>
      <c r="N121" s="301" t="s">
        <v>582</v>
      </c>
      <c r="O121" s="301">
        <f>LEN(Table393[[#This Row],[Telephony Prompt for Readback ]])</f>
        <v>37</v>
      </c>
      <c r="P121" s="301" t="s">
        <v>582</v>
      </c>
      <c r="Q121" s="301">
        <f>LEN(Table393[[#This Row],[Telephony Prompt for Readback (abbreviated length)]])</f>
        <v>37</v>
      </c>
      <c r="R121" s="301"/>
      <c r="S121" s="301" t="s">
        <v>223</v>
      </c>
      <c r="T121" s="301" t="s">
        <v>476</v>
      </c>
      <c r="U121" s="780"/>
    </row>
    <row r="122" spans="1:21" ht="39.950000000000003" hidden="1" customHeight="1">
      <c r="A122" s="728">
        <f>MAX($A$9:A121)+1</f>
        <v>109</v>
      </c>
      <c r="B122" s="729" t="s">
        <v>236</v>
      </c>
      <c r="C122" s="729" t="s">
        <v>245</v>
      </c>
      <c r="D122" s="301" t="s">
        <v>583</v>
      </c>
      <c r="E122" s="301" t="s">
        <v>356</v>
      </c>
      <c r="F122" s="301"/>
      <c r="G122" s="730"/>
      <c r="H122" s="301"/>
      <c r="I122" s="301"/>
      <c r="J122" s="510"/>
      <c r="K122" s="301" t="s">
        <v>584</v>
      </c>
      <c r="L122" s="301">
        <f>LEN(Table393[[#This Row],[Selection for Mobile/SMC and EVV Service Descriptions (*)]])</f>
        <v>20</v>
      </c>
      <c r="M122" s="733">
        <v>117</v>
      </c>
      <c r="N122" s="301" t="s">
        <v>585</v>
      </c>
      <c r="O122" s="301">
        <f>LEN(Table393[[#This Row],[Telephony Prompt for Readback ]])</f>
        <v>34</v>
      </c>
      <c r="P122" s="301" t="s">
        <v>585</v>
      </c>
      <c r="Q122" s="301">
        <f>LEN(Table393[[#This Row],[Telephony Prompt for Readback (abbreviated length)]])</f>
        <v>34</v>
      </c>
      <c r="R122" s="301"/>
      <c r="S122" s="301" t="s">
        <v>223</v>
      </c>
      <c r="T122" s="301" t="s">
        <v>294</v>
      </c>
      <c r="U122" s="780"/>
    </row>
    <row r="123" spans="1:21" ht="39.950000000000003" hidden="1" customHeight="1">
      <c r="A123" s="728">
        <f>MAX($A$9:A122)+1</f>
        <v>110</v>
      </c>
      <c r="B123" s="729" t="s">
        <v>236</v>
      </c>
      <c r="C123" s="729" t="s">
        <v>238</v>
      </c>
      <c r="D123" s="301" t="s">
        <v>586</v>
      </c>
      <c r="E123" s="301" t="s">
        <v>517</v>
      </c>
      <c r="F123" s="301"/>
      <c r="G123" s="730" t="s">
        <v>485</v>
      </c>
      <c r="H123" s="301"/>
      <c r="I123" s="301"/>
      <c r="J123" s="510"/>
      <c r="K123" s="301" t="s">
        <v>587</v>
      </c>
      <c r="L123" s="301">
        <f>LEN(Table393[[#This Row],[Selection for Mobile/SMC and EVV Service Descriptions (*)]])</f>
        <v>14</v>
      </c>
      <c r="M123" s="733">
        <v>106</v>
      </c>
      <c r="N123" s="301" t="s">
        <v>588</v>
      </c>
      <c r="O123" s="301">
        <f>LEN(Table393[[#This Row],[Telephony Prompt for Readback ]])</f>
        <v>48</v>
      </c>
      <c r="P123" s="301" t="s">
        <v>589</v>
      </c>
      <c r="Q123" s="301">
        <f>LEN(Table393[[#This Row],[Telephony Prompt for Readback (abbreviated length)]])</f>
        <v>39</v>
      </c>
      <c r="R123" s="301"/>
      <c r="S123" s="301" t="s">
        <v>223</v>
      </c>
      <c r="T123" s="301" t="s">
        <v>476</v>
      </c>
      <c r="U123" s="780"/>
    </row>
    <row r="124" spans="1:21" ht="39.950000000000003" hidden="1" customHeight="1">
      <c r="A124" s="728">
        <f>MAX($A$9:A123)+1</f>
        <v>111</v>
      </c>
      <c r="B124" s="729" t="s">
        <v>236</v>
      </c>
      <c r="C124" s="729" t="s">
        <v>238</v>
      </c>
      <c r="D124" s="301" t="s">
        <v>590</v>
      </c>
      <c r="E124" s="301" t="s">
        <v>517</v>
      </c>
      <c r="F124" s="301"/>
      <c r="G124" s="730" t="s">
        <v>365</v>
      </c>
      <c r="H124" s="301"/>
      <c r="I124" s="301"/>
      <c r="J124" s="510"/>
      <c r="K124" s="301" t="s">
        <v>518</v>
      </c>
      <c r="L124" s="301">
        <f>LEN(Table393[[#This Row],[Selection for Mobile/SMC and EVV Service Descriptions (*)]])</f>
        <v>32</v>
      </c>
      <c r="M124" s="733">
        <v>105</v>
      </c>
      <c r="N124" s="301" t="s">
        <v>591</v>
      </c>
      <c r="O124" s="301">
        <f>LEN(Table393[[#This Row],[Telephony Prompt for Readback ]])</f>
        <v>91</v>
      </c>
      <c r="P124" s="301" t="s">
        <v>592</v>
      </c>
      <c r="Q124" s="301">
        <f>LEN(Table393[[#This Row],[Telephony Prompt for Readback (abbreviated length)]])</f>
        <v>57</v>
      </c>
      <c r="R124" s="301"/>
      <c r="S124" s="301" t="s">
        <v>223</v>
      </c>
      <c r="T124" s="301" t="s">
        <v>476</v>
      </c>
      <c r="U124" s="780"/>
    </row>
    <row r="125" spans="1:21" ht="39.950000000000003" hidden="1" customHeight="1">
      <c r="A125" s="859">
        <f>MAX($A$9:A124)+1</f>
        <v>112</v>
      </c>
      <c r="B125" s="870" t="s">
        <v>236</v>
      </c>
      <c r="C125" s="842" t="s">
        <v>245</v>
      </c>
      <c r="D125" s="871" t="s">
        <v>593</v>
      </c>
      <c r="E125" s="301" t="s">
        <v>356</v>
      </c>
      <c r="F125" s="860"/>
      <c r="G125" s="730" t="s">
        <v>307</v>
      </c>
      <c r="H125" s="510"/>
      <c r="I125" s="510"/>
      <c r="J125" s="510"/>
      <c r="K125" s="172" t="s">
        <v>594</v>
      </c>
      <c r="L125" s="301">
        <f>LEN(Table393[[#This Row],[Selection for Mobile/SMC and EVV Service Descriptions (*)]])</f>
        <v>21</v>
      </c>
      <c r="M125" s="733">
        <v>800</v>
      </c>
      <c r="N125" s="172" t="s">
        <v>585</v>
      </c>
      <c r="O125" s="301">
        <f>LEN(Table393[[#This Row],[Telephony Prompt for Readback ]])</f>
        <v>34</v>
      </c>
      <c r="P125" s="729"/>
      <c r="Q125" s="301">
        <f>LEN(Table393[[#This Row],[Telephony Prompt for Readback (abbreviated length)]])</f>
        <v>0</v>
      </c>
      <c r="R125" s="301"/>
      <c r="S125" s="301" t="s">
        <v>223</v>
      </c>
      <c r="T125" s="301" t="s">
        <v>294</v>
      </c>
      <c r="U125" s="780" t="s">
        <v>595</v>
      </c>
    </row>
    <row r="126" spans="1:21" ht="39.950000000000003" hidden="1" customHeight="1">
      <c r="A126" s="859">
        <f>MAX($A$9:A125)+1</f>
        <v>113</v>
      </c>
      <c r="B126" s="870" t="s">
        <v>236</v>
      </c>
      <c r="C126" s="842" t="s">
        <v>245</v>
      </c>
      <c r="D126" s="871" t="s">
        <v>596</v>
      </c>
      <c r="E126" s="301" t="s">
        <v>356</v>
      </c>
      <c r="F126" s="860"/>
      <c r="G126" s="730" t="s">
        <v>344</v>
      </c>
      <c r="H126" s="510"/>
      <c r="I126" s="510"/>
      <c r="J126" s="510"/>
      <c r="K126" s="172" t="s">
        <v>594</v>
      </c>
      <c r="L126" s="861">
        <f>LEN(Table393[[#This Row],[Selection for Mobile/SMC and EVV Service Descriptions (*)]])</f>
        <v>21</v>
      </c>
      <c r="M126" s="733">
        <v>801</v>
      </c>
      <c r="N126" s="172" t="s">
        <v>585</v>
      </c>
      <c r="O126" s="301">
        <f>LEN(Table393[[#This Row],[Telephony Prompt for Readback ]])</f>
        <v>34</v>
      </c>
      <c r="P126" s="729"/>
      <c r="Q126" s="301">
        <f>LEN(Table393[[#This Row],[Telephony Prompt for Readback (abbreviated length)]])</f>
        <v>0</v>
      </c>
      <c r="R126" s="301"/>
      <c r="S126" s="301" t="s">
        <v>223</v>
      </c>
      <c r="T126" s="301" t="s">
        <v>294</v>
      </c>
      <c r="U126" s="780" t="s">
        <v>368</v>
      </c>
    </row>
    <row r="127" spans="1:21" ht="39.950000000000003" hidden="1" customHeight="1">
      <c r="A127" s="728">
        <f>MAX($A$9:A126)+1</f>
        <v>114</v>
      </c>
      <c r="B127" s="729" t="s">
        <v>236</v>
      </c>
      <c r="C127" s="729" t="s">
        <v>238</v>
      </c>
      <c r="D127" s="301" t="s">
        <v>597</v>
      </c>
      <c r="E127" s="301" t="s">
        <v>517</v>
      </c>
      <c r="F127" s="301"/>
      <c r="G127" s="730" t="s">
        <v>307</v>
      </c>
      <c r="H127" s="301"/>
      <c r="I127" s="301"/>
      <c r="J127" s="510"/>
      <c r="K127" s="301" t="s">
        <v>598</v>
      </c>
      <c r="L127" s="301">
        <f>LEN(Table393[[#This Row],[Selection for Mobile/SMC and EVV Service Descriptions (*)]])</f>
        <v>25</v>
      </c>
      <c r="M127" s="733">
        <v>107</v>
      </c>
      <c r="N127" s="301" t="s">
        <v>599</v>
      </c>
      <c r="O127" s="301">
        <f>LEN(Table393[[#This Row],[Telephony Prompt for Readback ]])</f>
        <v>50</v>
      </c>
      <c r="P127" s="301" t="s">
        <v>599</v>
      </c>
      <c r="Q127" s="301">
        <f>LEN(Table393[[#This Row],[Telephony Prompt for Readback (abbreviated length)]])</f>
        <v>50</v>
      </c>
      <c r="R127" s="301"/>
      <c r="S127" s="301" t="s">
        <v>223</v>
      </c>
      <c r="T127" s="301" t="s">
        <v>476</v>
      </c>
      <c r="U127" s="780"/>
    </row>
    <row r="128" spans="1:21" ht="39.950000000000003" hidden="1" customHeight="1">
      <c r="A128" s="728">
        <f>MAX($A$9:A127)+1</f>
        <v>115</v>
      </c>
      <c r="B128" s="729" t="s">
        <v>236</v>
      </c>
      <c r="C128" s="729" t="s">
        <v>242</v>
      </c>
      <c r="D128" s="301" t="s">
        <v>600</v>
      </c>
      <c r="E128" s="301" t="s">
        <v>449</v>
      </c>
      <c r="F128" s="301"/>
      <c r="G128" s="730"/>
      <c r="H128" s="301"/>
      <c r="I128" s="301"/>
      <c r="J128" s="301"/>
      <c r="K128" s="301" t="s">
        <v>601</v>
      </c>
      <c r="L128" s="301">
        <f>LEN(Table393[[#This Row],[Selection for Mobile/SMC and EVV Service Descriptions (*)]])</f>
        <v>15</v>
      </c>
      <c r="M128" s="733">
        <v>133</v>
      </c>
      <c r="N128" s="301" t="s">
        <v>602</v>
      </c>
      <c r="O128" s="301">
        <f>LEN(Table393[[#This Row],[Telephony Prompt for Readback ]])</f>
        <v>36</v>
      </c>
      <c r="P128" s="301" t="s">
        <v>602</v>
      </c>
      <c r="Q128" s="301">
        <f>LEN(Table393[[#This Row],[Telephony Prompt for Readback (abbreviated length)]])</f>
        <v>36</v>
      </c>
      <c r="R128" s="301"/>
      <c r="S128" s="301" t="s">
        <v>223</v>
      </c>
      <c r="T128" s="301" t="s">
        <v>294</v>
      </c>
      <c r="U128" s="780"/>
    </row>
    <row r="129" spans="1:21" ht="39.950000000000003" hidden="1" customHeight="1">
      <c r="A129" s="728">
        <f>MAX($A$9:A128)+1</f>
        <v>116</v>
      </c>
      <c r="B129" s="729" t="s">
        <v>236</v>
      </c>
      <c r="C129" s="729" t="s">
        <v>242</v>
      </c>
      <c r="D129" s="301" t="s">
        <v>603</v>
      </c>
      <c r="E129" s="301" t="s">
        <v>336</v>
      </c>
      <c r="F129" s="301"/>
      <c r="G129" s="730"/>
      <c r="H129" s="301"/>
      <c r="I129" s="301"/>
      <c r="J129" s="510"/>
      <c r="K129" s="301" t="s">
        <v>604</v>
      </c>
      <c r="L129" s="301">
        <f>LEN(Table393[[#This Row],[Selection for Mobile/SMC and EVV Service Descriptions (*)]])</f>
        <v>17</v>
      </c>
      <c r="M129" s="301">
        <v>134</v>
      </c>
      <c r="N129" s="301" t="s">
        <v>605</v>
      </c>
      <c r="O129" s="301">
        <f>LEN(Table393[[#This Row],[Telephony Prompt for Readback ]])</f>
        <v>38</v>
      </c>
      <c r="P129" s="301" t="s">
        <v>605</v>
      </c>
      <c r="Q129" s="301">
        <f>LEN(Table393[[#This Row],[Telephony Prompt for Readback (abbreviated length)]])</f>
        <v>38</v>
      </c>
      <c r="R129" s="301"/>
      <c r="S129" s="301" t="s">
        <v>223</v>
      </c>
      <c r="T129" s="301" t="s">
        <v>294</v>
      </c>
      <c r="U129" s="780"/>
    </row>
    <row r="130" spans="1:21" ht="39.950000000000003" hidden="1" customHeight="1">
      <c r="A130" s="728">
        <f>MAX($A$9:A129)+1</f>
        <v>117</v>
      </c>
      <c r="B130" s="729" t="s">
        <v>253</v>
      </c>
      <c r="C130" s="729" t="s">
        <v>245</v>
      </c>
      <c r="D130" s="301" t="s">
        <v>606</v>
      </c>
      <c r="E130" s="301" t="s">
        <v>289</v>
      </c>
      <c r="F130" s="301"/>
      <c r="G130" s="730"/>
      <c r="H130" s="730"/>
      <c r="I130" s="730"/>
      <c r="J130" s="730"/>
      <c r="K130" s="301" t="s">
        <v>607</v>
      </c>
      <c r="L130" s="301">
        <f>LEN(Table393[[#This Row],[Selection for Mobile/SMC and EVV Service Descriptions (*)]])</f>
        <v>21</v>
      </c>
      <c r="M130" s="733">
        <v>500</v>
      </c>
      <c r="N130" s="301" t="s">
        <v>608</v>
      </c>
      <c r="O130" s="301">
        <f>LEN(Table393[[#This Row],[Telephony Prompt for Readback ]])</f>
        <v>38</v>
      </c>
      <c r="P130" s="301" t="s">
        <v>609</v>
      </c>
      <c r="Q130" s="301"/>
      <c r="R130" s="301"/>
      <c r="S130" s="301" t="s">
        <v>293</v>
      </c>
      <c r="T130" s="301" t="s">
        <v>294</v>
      </c>
      <c r="U130" s="301"/>
    </row>
    <row r="131" spans="1:21" ht="36.75" hidden="1" customHeight="1">
      <c r="A131" s="728">
        <f>MAX($A$9:A130)+1</f>
        <v>118</v>
      </c>
      <c r="B131" s="729" t="s">
        <v>253</v>
      </c>
      <c r="C131" s="729" t="s">
        <v>247</v>
      </c>
      <c r="D131" s="301" t="s">
        <v>610</v>
      </c>
      <c r="E131" s="301" t="s">
        <v>289</v>
      </c>
      <c r="F131" s="301"/>
      <c r="G131" s="730"/>
      <c r="H131" s="730"/>
      <c r="I131" s="730"/>
      <c r="J131" s="730"/>
      <c r="K131" s="301" t="s">
        <v>607</v>
      </c>
      <c r="L131" s="301">
        <f>LEN(Table393[[#This Row],[Selection for Mobile/SMC and EVV Service Descriptions (*)]])</f>
        <v>21</v>
      </c>
      <c r="M131" s="733">
        <v>511</v>
      </c>
      <c r="N131" s="301" t="s">
        <v>611</v>
      </c>
      <c r="O131" s="301">
        <f>LEN(Table393[[#This Row],[Telephony Prompt for Readback ]])</f>
        <v>39</v>
      </c>
      <c r="P131" s="301" t="s">
        <v>609</v>
      </c>
      <c r="Q131" s="301"/>
      <c r="R131" s="301"/>
      <c r="S131" s="301" t="s">
        <v>293</v>
      </c>
      <c r="T131" s="301" t="s">
        <v>294</v>
      </c>
      <c r="U131" s="301"/>
    </row>
    <row r="132" spans="1:21" ht="35.1" hidden="1" customHeight="1">
      <c r="A132" s="728">
        <f>MAX($A$9:A131)+1</f>
        <v>119</v>
      </c>
      <c r="B132" s="729" t="s">
        <v>253</v>
      </c>
      <c r="C132" s="729" t="s">
        <v>245</v>
      </c>
      <c r="D132" s="301" t="s">
        <v>612</v>
      </c>
      <c r="E132" s="301" t="s">
        <v>296</v>
      </c>
      <c r="F132" s="301"/>
      <c r="G132" s="730"/>
      <c r="H132" s="730"/>
      <c r="I132" s="730"/>
      <c r="J132" s="730"/>
      <c r="K132" s="301" t="s">
        <v>613</v>
      </c>
      <c r="L132" s="301">
        <f>LEN(Table393[[#This Row],[Selection for Mobile/SMC and EVV Service Descriptions (*)]])</f>
        <v>25</v>
      </c>
      <c r="M132" s="733">
        <v>501</v>
      </c>
      <c r="N132" s="301" t="s">
        <v>614</v>
      </c>
      <c r="O132" s="301">
        <f>LEN(Table393[[#This Row],[Telephony Prompt for Readback ]])</f>
        <v>42</v>
      </c>
      <c r="P132" s="301" t="s">
        <v>615</v>
      </c>
      <c r="Q132" s="301"/>
      <c r="R132" s="301"/>
      <c r="S132" s="301" t="s">
        <v>293</v>
      </c>
      <c r="T132" s="301" t="s">
        <v>294</v>
      </c>
      <c r="U132" s="301"/>
    </row>
    <row r="133" spans="1:21" ht="35.1" hidden="1" customHeight="1">
      <c r="A133" s="728">
        <f>MAX($A$9:A132)+1</f>
        <v>120</v>
      </c>
      <c r="B133" s="729" t="s">
        <v>253</v>
      </c>
      <c r="C133" s="729" t="s">
        <v>247</v>
      </c>
      <c r="D133" s="301" t="s">
        <v>616</v>
      </c>
      <c r="E133" s="301" t="s">
        <v>296</v>
      </c>
      <c r="F133" s="301"/>
      <c r="G133" s="730"/>
      <c r="H133" s="730"/>
      <c r="I133" s="730"/>
      <c r="J133" s="730"/>
      <c r="K133" s="301" t="s">
        <v>613</v>
      </c>
      <c r="L133" s="301">
        <f>LEN(Table393[[#This Row],[Selection for Mobile/SMC and EVV Service Descriptions (*)]])</f>
        <v>25</v>
      </c>
      <c r="M133" s="733">
        <v>512</v>
      </c>
      <c r="N133" s="301" t="s">
        <v>617</v>
      </c>
      <c r="O133" s="301">
        <f>LEN(Table393[[#This Row],[Telephony Prompt for Readback ]])</f>
        <v>43</v>
      </c>
      <c r="P133" s="301" t="s">
        <v>615</v>
      </c>
      <c r="Q133" s="301"/>
      <c r="R133" s="301"/>
      <c r="S133" s="301" t="s">
        <v>293</v>
      </c>
      <c r="T133" s="301" t="s">
        <v>294</v>
      </c>
      <c r="U133" s="301"/>
    </row>
    <row r="134" spans="1:21" ht="35.1" hidden="1" customHeight="1">
      <c r="A134" s="728">
        <f>MAX($A$9:A133)+1</f>
        <v>121</v>
      </c>
      <c r="B134" s="729" t="s">
        <v>253</v>
      </c>
      <c r="C134" s="729" t="s">
        <v>245</v>
      </c>
      <c r="D134" s="301" t="s">
        <v>618</v>
      </c>
      <c r="E134" s="301" t="s">
        <v>301</v>
      </c>
      <c r="F134" s="301"/>
      <c r="G134" s="730"/>
      <c r="H134" s="730"/>
      <c r="I134" s="730"/>
      <c r="J134" s="730"/>
      <c r="K134" s="301" t="s">
        <v>619</v>
      </c>
      <c r="L134" s="301">
        <f>LEN(Table393[[#This Row],[Selection for Mobile/SMC and EVV Service Descriptions (*)]])</f>
        <v>19</v>
      </c>
      <c r="M134" s="733">
        <v>502</v>
      </c>
      <c r="N134" s="301" t="s">
        <v>620</v>
      </c>
      <c r="O134" s="301">
        <f>LEN(Table393[[#This Row],[Telephony Prompt for Readback ]])</f>
        <v>36</v>
      </c>
      <c r="P134" s="301" t="s">
        <v>621</v>
      </c>
      <c r="Q134" s="301">
        <f>LEN(Table393[[#This Row],[Telephony Prompt for Readback (abbreviated length)]])</f>
        <v>24</v>
      </c>
      <c r="R134" s="301"/>
      <c r="S134" s="301" t="s">
        <v>293</v>
      </c>
      <c r="T134" s="301" t="s">
        <v>294</v>
      </c>
      <c r="U134" s="301"/>
    </row>
    <row r="135" spans="1:21" ht="35.1" hidden="1" customHeight="1">
      <c r="A135" s="728">
        <f>MAX($A$9:A134)+1</f>
        <v>122</v>
      </c>
      <c r="B135" s="729" t="s">
        <v>253</v>
      </c>
      <c r="C135" s="729" t="s">
        <v>245</v>
      </c>
      <c r="D135" s="301" t="s">
        <v>622</v>
      </c>
      <c r="E135" s="301" t="s">
        <v>306</v>
      </c>
      <c r="F135" s="301"/>
      <c r="G135" s="730" t="s">
        <v>307</v>
      </c>
      <c r="H135" s="730"/>
      <c r="I135" s="730"/>
      <c r="J135" s="730"/>
      <c r="K135" s="301" t="s">
        <v>623</v>
      </c>
      <c r="L135" s="301">
        <f>LEN(Table393[[#This Row],[Selection for Mobile/SMC and EVV Service Descriptions (*)]])</f>
        <v>21</v>
      </c>
      <c r="M135" s="733">
        <v>503</v>
      </c>
      <c r="N135" s="301" t="s">
        <v>624</v>
      </c>
      <c r="O135" s="301">
        <f>LEN(Table393[[#This Row],[Telephony Prompt for Readback ]])</f>
        <v>38</v>
      </c>
      <c r="P135" s="301" t="s">
        <v>625</v>
      </c>
      <c r="Q135" s="301">
        <f>LEN(Table393[[#This Row],[Telephony Prompt for Readback (abbreviated length)]])</f>
        <v>29</v>
      </c>
      <c r="R135" s="301"/>
      <c r="S135" s="301" t="s">
        <v>293</v>
      </c>
      <c r="T135" s="301" t="s">
        <v>294</v>
      </c>
      <c r="U135" s="301"/>
    </row>
    <row r="136" spans="1:21" ht="35.1" hidden="1" customHeight="1">
      <c r="A136" s="728">
        <f>MAX($A$9:A135)+1</f>
        <v>123</v>
      </c>
      <c r="B136" s="729" t="s">
        <v>253</v>
      </c>
      <c r="C136" s="729" t="s">
        <v>247</v>
      </c>
      <c r="D136" s="301" t="s">
        <v>626</v>
      </c>
      <c r="E136" s="301" t="s">
        <v>306</v>
      </c>
      <c r="F136" s="301"/>
      <c r="G136" s="730" t="s">
        <v>307</v>
      </c>
      <c r="H136" s="730"/>
      <c r="I136" s="730"/>
      <c r="J136" s="730"/>
      <c r="K136" s="301" t="s">
        <v>623</v>
      </c>
      <c r="L136" s="301">
        <f>LEN(Table393[[#This Row],[Selection for Mobile/SMC and EVV Service Descriptions (*)]])</f>
        <v>21</v>
      </c>
      <c r="M136" s="733">
        <v>513</v>
      </c>
      <c r="N136" s="301" t="s">
        <v>627</v>
      </c>
      <c r="O136" s="301">
        <f>LEN(Table393[[#This Row],[Telephony Prompt for Readback ]])</f>
        <v>39</v>
      </c>
      <c r="P136" s="301" t="s">
        <v>625</v>
      </c>
      <c r="Q136" s="301">
        <f>LEN(Table393[[#This Row],[Telephony Prompt for Readback (abbreviated length)]])</f>
        <v>29</v>
      </c>
      <c r="R136" s="301"/>
      <c r="S136" s="301" t="s">
        <v>293</v>
      </c>
      <c r="T136" s="301" t="s">
        <v>294</v>
      </c>
      <c r="U136" s="301"/>
    </row>
    <row r="137" spans="1:21" ht="35.1" hidden="1" customHeight="1">
      <c r="A137" s="728">
        <f>MAX($A$9:A136)+1</f>
        <v>124</v>
      </c>
      <c r="B137" s="729" t="s">
        <v>253</v>
      </c>
      <c r="C137" s="729" t="s">
        <v>245</v>
      </c>
      <c r="D137" s="301" t="s">
        <v>628</v>
      </c>
      <c r="E137" s="301" t="s">
        <v>306</v>
      </c>
      <c r="F137" s="301"/>
      <c r="G137" s="730"/>
      <c r="H137" s="730"/>
      <c r="I137" s="730"/>
      <c r="J137" s="730"/>
      <c r="K137" s="301" t="s">
        <v>623</v>
      </c>
      <c r="L137" s="301">
        <f>LEN(Table393[[#This Row],[Selection for Mobile/SMC and EVV Service Descriptions (*)]])</f>
        <v>21</v>
      </c>
      <c r="M137" s="733">
        <v>748</v>
      </c>
      <c r="N137" s="301" t="s">
        <v>623</v>
      </c>
      <c r="O137" s="301">
        <f>LEN(Table393[[#This Row],[Telephony Prompt for Readback ]])</f>
        <v>21</v>
      </c>
      <c r="P137" s="301"/>
      <c r="Q137" s="301">
        <f>LEN(Table393[[#This Row],[Telephony Prompt for Readback (abbreviated length)]])</f>
        <v>0</v>
      </c>
      <c r="R137" s="733">
        <v>97204</v>
      </c>
      <c r="S137" s="301" t="s">
        <v>223</v>
      </c>
      <c r="T137" s="301" t="s">
        <v>294</v>
      </c>
      <c r="U137" s="301" t="s">
        <v>327</v>
      </c>
    </row>
    <row r="138" spans="1:21" ht="35.1" hidden="1" customHeight="1">
      <c r="A138" s="728">
        <f>MAX($A$9:A137)+1</f>
        <v>125</v>
      </c>
      <c r="B138" s="729" t="s">
        <v>253</v>
      </c>
      <c r="C138" s="729" t="s">
        <v>247</v>
      </c>
      <c r="D138" s="301" t="s">
        <v>629</v>
      </c>
      <c r="E138" s="301" t="s">
        <v>306</v>
      </c>
      <c r="F138" s="301"/>
      <c r="G138" s="730"/>
      <c r="H138" s="730"/>
      <c r="I138" s="730"/>
      <c r="J138" s="730"/>
      <c r="K138" s="301" t="s">
        <v>630</v>
      </c>
      <c r="L138" s="301">
        <f>LEN(Table393[[#This Row],[Selection for Mobile/SMC and EVV Service Descriptions (*)]])</f>
        <v>39</v>
      </c>
      <c r="M138" s="733">
        <v>749</v>
      </c>
      <c r="N138" s="301" t="s">
        <v>630</v>
      </c>
      <c r="O138" s="301">
        <f>LEN(Table393[[#This Row],[Telephony Prompt for Readback ]])</f>
        <v>39</v>
      </c>
      <c r="P138" s="301"/>
      <c r="Q138" s="301">
        <f>LEN(Table393[[#This Row],[Telephony Prompt for Readback (abbreviated length)]])</f>
        <v>0</v>
      </c>
      <c r="R138" s="733"/>
      <c r="S138" s="301" t="s">
        <v>223</v>
      </c>
      <c r="T138" s="301" t="s">
        <v>294</v>
      </c>
      <c r="U138" s="301" t="s">
        <v>327</v>
      </c>
    </row>
    <row r="139" spans="1:21" s="828" customFormat="1" ht="35.1" hidden="1" customHeight="1">
      <c r="A139" s="728">
        <f>MAX($A$9:A138)+1</f>
        <v>126</v>
      </c>
      <c r="B139" s="729" t="s">
        <v>253</v>
      </c>
      <c r="C139" s="729" t="s">
        <v>247</v>
      </c>
      <c r="D139" s="301" t="s">
        <v>631</v>
      </c>
      <c r="E139" s="301" t="s">
        <v>383</v>
      </c>
      <c r="F139" s="301"/>
      <c r="G139" s="730"/>
      <c r="H139" s="730"/>
      <c r="I139" s="730"/>
      <c r="J139" s="730"/>
      <c r="K139" s="301" t="s">
        <v>632</v>
      </c>
      <c r="L139" s="301">
        <f>LEN(Table393[[#This Row],[Selection for Mobile/SMC and EVV Service Descriptions (*)]])</f>
        <v>34</v>
      </c>
      <c r="M139" s="733">
        <v>514</v>
      </c>
      <c r="N139" s="301" t="s">
        <v>633</v>
      </c>
      <c r="O139" s="301">
        <f>LEN(Table393[[#This Row],[Telephony Prompt for Readback ]])</f>
        <v>59</v>
      </c>
      <c r="P139" s="301" t="s">
        <v>634</v>
      </c>
      <c r="Q139" s="301">
        <f>LEN(Table393[[#This Row],[Telephony Prompt for Readback (abbreviated length)]])</f>
        <v>43</v>
      </c>
      <c r="R139" s="301"/>
      <c r="S139" s="301" t="s">
        <v>223</v>
      </c>
      <c r="T139" s="301" t="s">
        <v>294</v>
      </c>
      <c r="U139" s="301"/>
    </row>
    <row r="140" spans="1:21" ht="35.1" hidden="1" customHeight="1">
      <c r="A140" s="728">
        <f>MAX($A$9:A139)+1</f>
        <v>127</v>
      </c>
      <c r="B140" s="729" t="s">
        <v>253</v>
      </c>
      <c r="C140" s="729" t="s">
        <v>247</v>
      </c>
      <c r="D140" s="301" t="s">
        <v>635</v>
      </c>
      <c r="E140" s="301" t="s">
        <v>388</v>
      </c>
      <c r="F140" s="301"/>
      <c r="G140" s="730"/>
      <c r="H140" s="730"/>
      <c r="I140" s="730"/>
      <c r="J140" s="730"/>
      <c r="K140" s="301" t="s">
        <v>636</v>
      </c>
      <c r="L140" s="301">
        <f>LEN(Table393[[#This Row],[Selection for Mobile/SMC and EVV Service Descriptions (*)]])</f>
        <v>24</v>
      </c>
      <c r="M140" s="733">
        <v>515</v>
      </c>
      <c r="N140" s="301" t="s">
        <v>637</v>
      </c>
      <c r="O140" s="301">
        <f>LEN(Table393[[#This Row],[Telephony Prompt for Readback ]])</f>
        <v>53</v>
      </c>
      <c r="P140" s="301" t="s">
        <v>638</v>
      </c>
      <c r="Q140" s="301">
        <f>LEN(Table393[[#This Row],[Telephony Prompt for Readback (abbreviated length)]])</f>
        <v>25</v>
      </c>
      <c r="R140" s="301"/>
      <c r="S140" s="301" t="s">
        <v>223</v>
      </c>
      <c r="T140" s="301" t="s">
        <v>294</v>
      </c>
      <c r="U140" s="301"/>
    </row>
    <row r="141" spans="1:21" ht="35.1" hidden="1" customHeight="1">
      <c r="A141" s="728">
        <f>MAX($A$9:A140)+1</f>
        <v>128</v>
      </c>
      <c r="B141" s="729" t="s">
        <v>253</v>
      </c>
      <c r="C141" s="729" t="s">
        <v>247</v>
      </c>
      <c r="D141" s="301" t="s">
        <v>639</v>
      </c>
      <c r="E141" s="301" t="s">
        <v>393</v>
      </c>
      <c r="F141" s="301"/>
      <c r="G141" s="730"/>
      <c r="H141" s="730"/>
      <c r="I141" s="730"/>
      <c r="J141" s="730"/>
      <c r="K141" s="301" t="s">
        <v>640</v>
      </c>
      <c r="L141" s="301">
        <f>LEN(Table393[[#This Row],[Selection for Mobile/SMC and EVV Service Descriptions (*)]])</f>
        <v>36</v>
      </c>
      <c r="M141" s="733">
        <v>516</v>
      </c>
      <c r="N141" s="301" t="s">
        <v>641</v>
      </c>
      <c r="O141" s="301">
        <f>LEN(Table393[[#This Row],[Telephony Prompt for Readback ]])</f>
        <v>61</v>
      </c>
      <c r="P141" s="301" t="s">
        <v>642</v>
      </c>
      <c r="Q141" s="301">
        <f>LEN(Table393[[#This Row],[Telephony Prompt for Readback (abbreviated length)]])</f>
        <v>55</v>
      </c>
      <c r="R141" s="301"/>
      <c r="S141" s="301" t="s">
        <v>223</v>
      </c>
      <c r="T141" s="301" t="s">
        <v>294</v>
      </c>
      <c r="U141" s="301"/>
    </row>
    <row r="142" spans="1:21" ht="35.1" hidden="1" customHeight="1">
      <c r="A142" s="728">
        <f>MAX($A$9:A141)+1</f>
        <v>129</v>
      </c>
      <c r="B142" s="729" t="s">
        <v>253</v>
      </c>
      <c r="C142" s="729" t="s">
        <v>247</v>
      </c>
      <c r="D142" s="301" t="s">
        <v>643</v>
      </c>
      <c r="E142" s="301" t="s">
        <v>398</v>
      </c>
      <c r="F142" s="301"/>
      <c r="G142" s="730"/>
      <c r="H142" s="730"/>
      <c r="I142" s="730"/>
      <c r="J142" s="730"/>
      <c r="K142" s="301" t="s">
        <v>644</v>
      </c>
      <c r="L142" s="301">
        <f>LEN(Table393[[#This Row],[Selection for Mobile/SMC and EVV Service Descriptions (*)]])</f>
        <v>36</v>
      </c>
      <c r="M142" s="733">
        <v>517</v>
      </c>
      <c r="N142" s="301" t="s">
        <v>645</v>
      </c>
      <c r="O142" s="301">
        <f>LEN(Table393[[#This Row],[Telephony Prompt for Readback ]])</f>
        <v>65</v>
      </c>
      <c r="P142" s="301" t="s">
        <v>646</v>
      </c>
      <c r="Q142" s="301">
        <f>LEN(Table393[[#This Row],[Telephony Prompt for Readback (abbreviated length)]])</f>
        <v>56</v>
      </c>
      <c r="R142" s="301"/>
      <c r="S142" s="301" t="s">
        <v>223</v>
      </c>
      <c r="T142" s="301" t="s">
        <v>294</v>
      </c>
      <c r="U142" s="301"/>
    </row>
    <row r="143" spans="1:21" ht="35.1" hidden="1" customHeight="1">
      <c r="A143" s="728">
        <f>MAX($A$9:A142)+1</f>
        <v>130</v>
      </c>
      <c r="B143" s="729" t="s">
        <v>253</v>
      </c>
      <c r="C143" s="729" t="s">
        <v>245</v>
      </c>
      <c r="D143" s="301" t="s">
        <v>647</v>
      </c>
      <c r="E143" s="301" t="s">
        <v>314</v>
      </c>
      <c r="F143" s="301"/>
      <c r="G143" s="730"/>
      <c r="H143" s="730"/>
      <c r="I143" s="730"/>
      <c r="J143" s="730"/>
      <c r="K143" s="301" t="s">
        <v>648</v>
      </c>
      <c r="L143" s="301">
        <f>LEN(Table393[[#This Row],[Selection for Mobile/SMC and EVV Service Descriptions (*)]])</f>
        <v>29</v>
      </c>
      <c r="M143" s="733">
        <v>504</v>
      </c>
      <c r="N143" s="301" t="s">
        <v>649</v>
      </c>
      <c r="O143" s="301">
        <f>LEN(Table393[[#This Row],[Telephony Prompt for Readback ]])</f>
        <v>57</v>
      </c>
      <c r="P143" s="301" t="s">
        <v>650</v>
      </c>
      <c r="Q143" s="301">
        <f>LEN(Table393[[#This Row],[Telephony Prompt for Readback (abbreviated length)]])</f>
        <v>37</v>
      </c>
      <c r="R143" s="301"/>
      <c r="S143" s="301" t="s">
        <v>293</v>
      </c>
      <c r="T143" s="301" t="s">
        <v>294</v>
      </c>
      <c r="U143" s="301"/>
    </row>
    <row r="144" spans="1:21" ht="35.1" hidden="1" customHeight="1">
      <c r="A144" s="728">
        <f>MAX($A$9:A143)+1</f>
        <v>131</v>
      </c>
      <c r="B144" s="729" t="s">
        <v>253</v>
      </c>
      <c r="C144" s="729" t="s">
        <v>247</v>
      </c>
      <c r="D144" s="301" t="s">
        <v>651</v>
      </c>
      <c r="E144" s="301" t="s">
        <v>314</v>
      </c>
      <c r="F144" s="301"/>
      <c r="G144" s="730"/>
      <c r="H144" s="730"/>
      <c r="I144" s="730"/>
      <c r="J144" s="730"/>
      <c r="K144" s="301" t="s">
        <v>648</v>
      </c>
      <c r="L144" s="301">
        <f>LEN(Table393[[#This Row],[Selection for Mobile/SMC and EVV Service Descriptions (*)]])</f>
        <v>29</v>
      </c>
      <c r="M144" s="733">
        <v>518</v>
      </c>
      <c r="N144" s="301" t="s">
        <v>652</v>
      </c>
      <c r="O144" s="301">
        <f>LEN(Table393[[#This Row],[Telephony Prompt for Readback ]])</f>
        <v>58</v>
      </c>
      <c r="P144" s="301" t="s">
        <v>653</v>
      </c>
      <c r="Q144" s="301">
        <f>LEN(Table393[[#This Row],[Telephony Prompt for Readback (abbreviated length)]])</f>
        <v>38</v>
      </c>
      <c r="R144" s="301"/>
      <c r="S144" s="301" t="s">
        <v>293</v>
      </c>
      <c r="T144" s="301" t="s">
        <v>294</v>
      </c>
      <c r="U144" s="301"/>
    </row>
    <row r="145" spans="1:21" ht="35.1" hidden="1" customHeight="1">
      <c r="A145" s="728">
        <f>MAX($A$9:A144)+1</f>
        <v>132</v>
      </c>
      <c r="B145" s="729" t="s">
        <v>253</v>
      </c>
      <c r="C145" s="729" t="s">
        <v>245</v>
      </c>
      <c r="D145" s="301" t="s">
        <v>654</v>
      </c>
      <c r="E145" s="301" t="s">
        <v>319</v>
      </c>
      <c r="F145" s="301"/>
      <c r="G145" s="730"/>
      <c r="H145" s="730"/>
      <c r="I145" s="730"/>
      <c r="J145" s="730"/>
      <c r="K145" s="301" t="s">
        <v>655</v>
      </c>
      <c r="L145" s="301">
        <f>LEN(Table393[[#This Row],[Selection for Mobile/SMC and EVV Service Descriptions (*)]])</f>
        <v>30</v>
      </c>
      <c r="M145" s="733">
        <v>505</v>
      </c>
      <c r="N145" s="301" t="s">
        <v>656</v>
      </c>
      <c r="O145" s="301">
        <f>LEN(Table393[[#This Row],[Telephony Prompt for Readback ]])</f>
        <v>65</v>
      </c>
      <c r="P145" s="301" t="s">
        <v>657</v>
      </c>
      <c r="Q145" s="301">
        <f>LEN(Table393[[#This Row],[Telephony Prompt for Readback (abbreviated length)]])</f>
        <v>38</v>
      </c>
      <c r="R145" s="301"/>
      <c r="S145" s="301" t="s">
        <v>293</v>
      </c>
      <c r="T145" s="301" t="s">
        <v>294</v>
      </c>
      <c r="U145" s="301"/>
    </row>
    <row r="146" spans="1:21" ht="35.1" hidden="1" customHeight="1">
      <c r="A146" s="728">
        <f>MAX($A$9:A145)+1</f>
        <v>133</v>
      </c>
      <c r="B146" s="729" t="s">
        <v>253</v>
      </c>
      <c r="C146" s="729" t="s">
        <v>247</v>
      </c>
      <c r="D146" s="301" t="s">
        <v>658</v>
      </c>
      <c r="E146" s="301" t="s">
        <v>319</v>
      </c>
      <c r="F146" s="301"/>
      <c r="G146" s="730"/>
      <c r="H146" s="730"/>
      <c r="I146" s="730"/>
      <c r="J146" s="730"/>
      <c r="K146" s="301" t="s">
        <v>655</v>
      </c>
      <c r="L146" s="301">
        <f>LEN(Table393[[#This Row],[Selection for Mobile/SMC and EVV Service Descriptions (*)]])</f>
        <v>30</v>
      </c>
      <c r="M146" s="733">
        <v>519</v>
      </c>
      <c r="N146" s="301" t="s">
        <v>659</v>
      </c>
      <c r="O146" s="301">
        <f>LEN(Table393[[#This Row],[Telephony Prompt for Readback ]])</f>
        <v>60</v>
      </c>
      <c r="P146" s="301" t="s">
        <v>660</v>
      </c>
      <c r="Q146" s="301">
        <f>LEN(Table393[[#This Row],[Telephony Prompt for Readback (abbreviated length)]])</f>
        <v>39</v>
      </c>
      <c r="R146" s="301"/>
      <c r="S146" s="301" t="s">
        <v>293</v>
      </c>
      <c r="T146" s="301" t="s">
        <v>294</v>
      </c>
      <c r="U146" s="301"/>
    </row>
    <row r="147" spans="1:21" ht="35.1" hidden="1" customHeight="1">
      <c r="A147" s="728">
        <f>MAX($A$9:A146)+1</f>
        <v>134</v>
      </c>
      <c r="B147" s="729" t="s">
        <v>253</v>
      </c>
      <c r="C147" s="729" t="s">
        <v>247</v>
      </c>
      <c r="D147" s="301" t="s">
        <v>661</v>
      </c>
      <c r="E147" s="301" t="s">
        <v>416</v>
      </c>
      <c r="F147" s="301"/>
      <c r="G147" s="730"/>
      <c r="H147" s="730"/>
      <c r="I147" s="730"/>
      <c r="J147" s="730"/>
      <c r="K147" s="301" t="s">
        <v>662</v>
      </c>
      <c r="L147" s="301">
        <f>LEN(Table393[[#This Row],[Selection for Mobile/SMC and EVV Service Descriptions (*)]])</f>
        <v>38</v>
      </c>
      <c r="M147" s="733">
        <v>520</v>
      </c>
      <c r="N147" s="301" t="s">
        <v>663</v>
      </c>
      <c r="O147" s="301">
        <f>LEN(Table393[[#This Row],[Telephony Prompt for Readback ]])</f>
        <v>73</v>
      </c>
      <c r="P147" s="301" t="s">
        <v>664</v>
      </c>
      <c r="Q147" s="301">
        <f>LEN(Table393[[#This Row],[Telephony Prompt for Readback (abbreviated length)]])</f>
        <v>58</v>
      </c>
      <c r="R147" s="301"/>
      <c r="S147" s="301" t="s">
        <v>293</v>
      </c>
      <c r="T147" s="301" t="s">
        <v>294</v>
      </c>
      <c r="U147" s="301"/>
    </row>
    <row r="148" spans="1:21" ht="35.1" hidden="1" customHeight="1">
      <c r="A148" s="728">
        <f>MAX($A$9:A147)+1</f>
        <v>135</v>
      </c>
      <c r="B148" s="729" t="s">
        <v>253</v>
      </c>
      <c r="C148" s="729" t="s">
        <v>247</v>
      </c>
      <c r="D148" s="301" t="s">
        <v>665</v>
      </c>
      <c r="E148" s="301" t="s">
        <v>421</v>
      </c>
      <c r="F148" s="301"/>
      <c r="G148" s="730"/>
      <c r="H148" s="730"/>
      <c r="I148" s="730"/>
      <c r="J148" s="730"/>
      <c r="K148" s="301" t="s">
        <v>666</v>
      </c>
      <c r="L148" s="301">
        <f>LEN(Table393[[#This Row],[Selection for Mobile/SMC and EVV Service Descriptions (*)]])</f>
        <v>37</v>
      </c>
      <c r="M148" s="733">
        <v>521</v>
      </c>
      <c r="N148" s="301" t="s">
        <v>667</v>
      </c>
      <c r="O148" s="301">
        <f>LEN(Table393[[#This Row],[Telephony Prompt for Readback ]])</f>
        <v>82</v>
      </c>
      <c r="P148" s="301" t="s">
        <v>668</v>
      </c>
      <c r="Q148" s="301">
        <f>LEN(Table393[[#This Row],[Telephony Prompt for Readback (abbreviated length)]])</f>
        <v>59</v>
      </c>
      <c r="R148" s="301"/>
      <c r="S148" s="301" t="s">
        <v>293</v>
      </c>
      <c r="T148" s="301" t="s">
        <v>294</v>
      </c>
      <c r="U148" s="301"/>
    </row>
    <row r="149" spans="1:21" ht="35.1" hidden="1" customHeight="1">
      <c r="A149" s="728">
        <f>MAX($A$9:A148)+1</f>
        <v>136</v>
      </c>
      <c r="B149" s="729" t="s">
        <v>253</v>
      </c>
      <c r="C149" s="729" t="s">
        <v>247</v>
      </c>
      <c r="D149" s="301" t="s">
        <v>669</v>
      </c>
      <c r="E149" s="301" t="s">
        <v>431</v>
      </c>
      <c r="F149" s="301"/>
      <c r="G149" s="730"/>
      <c r="H149" s="730"/>
      <c r="I149" s="730"/>
      <c r="J149" s="730"/>
      <c r="K149" s="301" t="s">
        <v>670</v>
      </c>
      <c r="L149" s="301">
        <f>LEN(Table393[[#This Row],[Selection for Mobile/SMC and EVV Service Descriptions (*)]])</f>
        <v>34</v>
      </c>
      <c r="M149" s="733">
        <v>522</v>
      </c>
      <c r="N149" s="301" t="s">
        <v>671</v>
      </c>
      <c r="O149" s="301">
        <f>LEN(Table393[[#This Row],[Telephony Prompt for Readback ]])</f>
        <v>72</v>
      </c>
      <c r="P149" s="301" t="s">
        <v>672</v>
      </c>
      <c r="Q149" s="301">
        <f>LEN(Table393[[#This Row],[Telephony Prompt for Readback (abbreviated length)]])</f>
        <v>57</v>
      </c>
      <c r="R149" s="301"/>
      <c r="S149" s="301" t="s">
        <v>223</v>
      </c>
      <c r="T149" s="301" t="s">
        <v>294</v>
      </c>
      <c r="U149" s="301"/>
    </row>
    <row r="150" spans="1:21" ht="35.1" hidden="1" customHeight="1">
      <c r="A150" s="728">
        <f>MAX($A$9:A149)+1</f>
        <v>137</v>
      </c>
      <c r="B150" s="729" t="s">
        <v>253</v>
      </c>
      <c r="C150" s="729" t="s">
        <v>247</v>
      </c>
      <c r="D150" s="301" t="s">
        <v>673</v>
      </c>
      <c r="E150" s="301" t="s">
        <v>437</v>
      </c>
      <c r="F150" s="301"/>
      <c r="G150" s="730"/>
      <c r="H150" s="730"/>
      <c r="I150" s="730"/>
      <c r="J150" s="730"/>
      <c r="K150" s="301" t="s">
        <v>674</v>
      </c>
      <c r="L150" s="301">
        <f>LEN(Table393[[#This Row],[Selection for Mobile/SMC and EVV Service Descriptions (*)]])</f>
        <v>37</v>
      </c>
      <c r="M150" s="733">
        <v>523</v>
      </c>
      <c r="N150" s="301" t="s">
        <v>675</v>
      </c>
      <c r="O150" s="301">
        <f>LEN(Table393[[#This Row],[Telephony Prompt for Readback ]])</f>
        <v>87</v>
      </c>
      <c r="P150" s="301" t="s">
        <v>676</v>
      </c>
      <c r="Q150" s="301">
        <f>LEN(Table393[[#This Row],[Telephony Prompt for Readback (abbreviated length)]])</f>
        <v>58</v>
      </c>
      <c r="R150" s="301"/>
      <c r="S150" s="301" t="s">
        <v>223</v>
      </c>
      <c r="T150" s="301" t="s">
        <v>294</v>
      </c>
      <c r="U150" s="301"/>
    </row>
    <row r="151" spans="1:21" ht="35.1" hidden="1" customHeight="1">
      <c r="A151" s="728">
        <f>MAX($A$9:A150)+1</f>
        <v>138</v>
      </c>
      <c r="B151" s="729" t="s">
        <v>253</v>
      </c>
      <c r="C151" s="729" t="s">
        <v>247</v>
      </c>
      <c r="D151" s="301" t="s">
        <v>677</v>
      </c>
      <c r="E151" s="301" t="s">
        <v>449</v>
      </c>
      <c r="F151" s="301"/>
      <c r="G151" s="730"/>
      <c r="H151" s="730"/>
      <c r="I151" s="730"/>
      <c r="J151" s="730"/>
      <c r="K151" s="301" t="s">
        <v>678</v>
      </c>
      <c r="L151" s="301">
        <f>LEN(Table393[[#This Row],[Selection for Mobile/SMC and EVV Service Descriptions (*)]])</f>
        <v>10</v>
      </c>
      <c r="M151" s="733">
        <v>524</v>
      </c>
      <c r="N151" s="301" t="s">
        <v>679</v>
      </c>
      <c r="O151" s="301">
        <f>LEN(Table393[[#This Row],[Telephony Prompt for Readback ]])</f>
        <v>30</v>
      </c>
      <c r="P151" s="301" t="s">
        <v>679</v>
      </c>
      <c r="Q151" s="301">
        <f>LEN(Table393[[#This Row],[Telephony Prompt for Readback (abbreviated length)]])</f>
        <v>30</v>
      </c>
      <c r="R151" s="301"/>
      <c r="S151" s="301" t="s">
        <v>223</v>
      </c>
      <c r="T151" s="301" t="s">
        <v>294</v>
      </c>
      <c r="U151" s="301"/>
    </row>
    <row r="152" spans="1:21" ht="35.1" hidden="1" customHeight="1">
      <c r="A152" s="728">
        <f>MAX($A$9:A151)+1</f>
        <v>139</v>
      </c>
      <c r="B152" s="729" t="s">
        <v>253</v>
      </c>
      <c r="C152" s="729" t="s">
        <v>247</v>
      </c>
      <c r="D152" s="301" t="s">
        <v>680</v>
      </c>
      <c r="E152" s="301" t="s">
        <v>453</v>
      </c>
      <c r="F152" s="301"/>
      <c r="G152" s="730"/>
      <c r="H152" s="730"/>
      <c r="I152" s="730"/>
      <c r="J152" s="730"/>
      <c r="K152" s="301" t="s">
        <v>681</v>
      </c>
      <c r="L152" s="301">
        <f>LEN(Table393[[#This Row],[Selection for Mobile/SMC and EVV Service Descriptions (*)]])</f>
        <v>32</v>
      </c>
      <c r="M152" s="733">
        <v>752</v>
      </c>
      <c r="N152" s="301" t="s">
        <v>682</v>
      </c>
      <c r="O152" s="301">
        <f>LEN(Table393[[#This Row],[Telephony Prompt for Readback ]])</f>
        <v>49</v>
      </c>
      <c r="P152" s="301"/>
      <c r="Q152" s="301">
        <f>LEN(Table393[[#This Row],[Telephony Prompt for Readback (abbreviated length)]])</f>
        <v>0</v>
      </c>
      <c r="R152" s="733"/>
      <c r="S152" s="301" t="s">
        <v>223</v>
      </c>
      <c r="T152" s="301" t="s">
        <v>294</v>
      </c>
      <c r="U152" s="301" t="s">
        <v>327</v>
      </c>
    </row>
    <row r="153" spans="1:21" ht="35.1" hidden="1" customHeight="1">
      <c r="A153" s="728">
        <f>MAX($A$9:A152)+1</f>
        <v>140</v>
      </c>
      <c r="B153" s="729" t="s">
        <v>253</v>
      </c>
      <c r="C153" s="729" t="s">
        <v>245</v>
      </c>
      <c r="D153" s="301" t="s">
        <v>683</v>
      </c>
      <c r="E153" s="301" t="s">
        <v>329</v>
      </c>
      <c r="F153" s="301"/>
      <c r="G153" s="730" t="s">
        <v>307</v>
      </c>
      <c r="H153" s="730"/>
      <c r="I153" s="730"/>
      <c r="J153" s="730"/>
      <c r="K153" s="301" t="s">
        <v>684</v>
      </c>
      <c r="L153" s="301">
        <f>LEN(Table393[[#This Row],[Selection for Mobile/SMC and EVV Service Descriptions (*)]])</f>
        <v>33</v>
      </c>
      <c r="M153" s="733">
        <v>507</v>
      </c>
      <c r="N153" s="301" t="s">
        <v>685</v>
      </c>
      <c r="O153" s="301">
        <f>LEN(Table393[[#This Row],[Telephony Prompt for Readback ]])</f>
        <v>50</v>
      </c>
      <c r="P153" s="824" t="s">
        <v>685</v>
      </c>
      <c r="Q153" s="824">
        <f>LEN(Table393[[#This Row],[Telephony Prompt for Readback (abbreviated length)]])</f>
        <v>50</v>
      </c>
      <c r="R153" s="824"/>
      <c r="S153" s="301" t="s">
        <v>223</v>
      </c>
      <c r="T153" s="301" t="s">
        <v>294</v>
      </c>
      <c r="U153" s="824"/>
    </row>
    <row r="154" spans="1:21" ht="35.1" hidden="1" customHeight="1">
      <c r="A154" s="728">
        <f>MAX($A$9:A153)+1</f>
        <v>141</v>
      </c>
      <c r="B154" s="729" t="s">
        <v>253</v>
      </c>
      <c r="C154" s="729" t="s">
        <v>245</v>
      </c>
      <c r="D154" s="301" t="s">
        <v>686</v>
      </c>
      <c r="E154" s="301" t="s">
        <v>329</v>
      </c>
      <c r="F154" s="301"/>
      <c r="G154" s="730"/>
      <c r="H154" s="730"/>
      <c r="I154" s="730"/>
      <c r="J154" s="730"/>
      <c r="K154" s="301" t="s">
        <v>687</v>
      </c>
      <c r="L154" s="301">
        <f>LEN(Table393[[#This Row],[Selection for Mobile/SMC and EVV Service Descriptions (*)]])</f>
        <v>14</v>
      </c>
      <c r="M154" s="733">
        <v>506</v>
      </c>
      <c r="N154" s="301" t="s">
        <v>688</v>
      </c>
      <c r="O154" s="301">
        <f>LEN(Table393[[#This Row],[Telephony Prompt for Readback ]])</f>
        <v>31</v>
      </c>
      <c r="P154" s="301" t="s">
        <v>688</v>
      </c>
      <c r="Q154" s="301">
        <f>LEN(Table393[[#This Row],[Telephony Prompt for Readback (abbreviated length)]])</f>
        <v>31</v>
      </c>
      <c r="R154" s="301"/>
      <c r="S154" s="301" t="s">
        <v>223</v>
      </c>
      <c r="T154" s="301" t="s">
        <v>294</v>
      </c>
      <c r="U154" s="301"/>
    </row>
    <row r="155" spans="1:21" ht="35.1" hidden="1" customHeight="1">
      <c r="A155" s="728">
        <f>MAX($A$9:A154)+1</f>
        <v>142</v>
      </c>
      <c r="B155" s="744" t="s">
        <v>253</v>
      </c>
      <c r="C155" s="729" t="s">
        <v>247</v>
      </c>
      <c r="D155" s="774" t="s">
        <v>689</v>
      </c>
      <c r="E155" s="774" t="s">
        <v>329</v>
      </c>
      <c r="F155" s="301"/>
      <c r="G155" s="775" t="s">
        <v>307</v>
      </c>
      <c r="H155" s="730"/>
      <c r="I155" s="730"/>
      <c r="J155" s="730"/>
      <c r="K155" s="774" t="s">
        <v>687</v>
      </c>
      <c r="L155" s="301">
        <f>LEN(Table393[[#This Row],[Selection for Mobile/SMC and EVV Service Descriptions (*)]])</f>
        <v>14</v>
      </c>
      <c r="M155" s="733">
        <v>526</v>
      </c>
      <c r="N155" s="774" t="s">
        <v>690</v>
      </c>
      <c r="O155" s="301">
        <f>LEN(Table393[[#This Row],[Telephony Prompt for Readback ]])</f>
        <v>32</v>
      </c>
      <c r="P155" s="824" t="s">
        <v>690</v>
      </c>
      <c r="Q155" s="824">
        <f>LEN(Table393[[#This Row],[Telephony Prompt for Readback (abbreviated length)]])</f>
        <v>32</v>
      </c>
      <c r="R155" s="824"/>
      <c r="S155" s="301" t="s">
        <v>223</v>
      </c>
      <c r="T155" s="774" t="s">
        <v>294</v>
      </c>
      <c r="U155" s="824"/>
    </row>
    <row r="156" spans="1:21" ht="35.1" hidden="1" customHeight="1">
      <c r="A156" s="728">
        <f>MAX($A$9:A155)+1</f>
        <v>143</v>
      </c>
      <c r="B156" s="744" t="s">
        <v>253</v>
      </c>
      <c r="C156" s="729" t="s">
        <v>247</v>
      </c>
      <c r="D156" s="774" t="s">
        <v>691</v>
      </c>
      <c r="E156" s="774" t="s">
        <v>329</v>
      </c>
      <c r="F156" s="301"/>
      <c r="G156" s="775"/>
      <c r="H156" s="730"/>
      <c r="I156" s="730"/>
      <c r="J156" s="730"/>
      <c r="K156" s="774" t="s">
        <v>692</v>
      </c>
      <c r="L156" s="301">
        <f>LEN(Table393[[#This Row],[Selection for Mobile/SMC and EVV Service Descriptions (*)]])</f>
        <v>34</v>
      </c>
      <c r="M156" s="733">
        <v>525</v>
      </c>
      <c r="N156" s="774" t="s">
        <v>693</v>
      </c>
      <c r="O156" s="301">
        <f>LEN(Table393[[#This Row],[Telephony Prompt for Readback ]])</f>
        <v>51</v>
      </c>
      <c r="P156" s="301" t="s">
        <v>693</v>
      </c>
      <c r="Q156" s="301">
        <f>LEN(Table393[[#This Row],[Telephony Prompt for Readback (abbreviated length)]])</f>
        <v>51</v>
      </c>
      <c r="R156" s="301"/>
      <c r="S156" s="301" t="s">
        <v>223</v>
      </c>
      <c r="T156" s="774" t="s">
        <v>294</v>
      </c>
      <c r="U156" s="301"/>
    </row>
    <row r="157" spans="1:21" ht="35.1" hidden="1" customHeight="1">
      <c r="A157" s="728">
        <f>MAX($A$9:A156)+1</f>
        <v>144</v>
      </c>
      <c r="B157" s="744" t="s">
        <v>253</v>
      </c>
      <c r="C157" s="729" t="s">
        <v>247</v>
      </c>
      <c r="D157" s="774" t="s">
        <v>694</v>
      </c>
      <c r="E157" s="774" t="s">
        <v>462</v>
      </c>
      <c r="F157" s="301"/>
      <c r="G157" s="775"/>
      <c r="H157" s="730"/>
      <c r="I157" s="730"/>
      <c r="J157" s="730"/>
      <c r="K157" s="774" t="s">
        <v>695</v>
      </c>
      <c r="L157" s="301">
        <f>LEN(Table393[[#This Row],[Selection for Mobile/SMC and EVV Service Descriptions (*)]])</f>
        <v>25</v>
      </c>
      <c r="M157" s="733">
        <v>527</v>
      </c>
      <c r="N157" s="774" t="s">
        <v>696</v>
      </c>
      <c r="O157" s="301">
        <f>LEN(Table393[[#This Row],[Telephony Prompt for Readback ]])</f>
        <v>43</v>
      </c>
      <c r="P157" s="301" t="s">
        <v>697</v>
      </c>
      <c r="Q157" s="301">
        <f>LEN(Table393[[#This Row],[Telephony Prompt for Readback (abbreviated length)]])</f>
        <v>32</v>
      </c>
      <c r="R157" s="301"/>
      <c r="S157" s="301" t="s">
        <v>223</v>
      </c>
      <c r="T157" s="774" t="s">
        <v>294</v>
      </c>
      <c r="U157" s="301"/>
    </row>
    <row r="158" spans="1:21" s="734" customFormat="1" ht="35.1" hidden="1" customHeight="1">
      <c r="A158" s="728">
        <f>MAX($A$9:A157)+1</f>
        <v>145</v>
      </c>
      <c r="B158" s="744" t="s">
        <v>253</v>
      </c>
      <c r="C158" s="729" t="s">
        <v>247</v>
      </c>
      <c r="D158" s="774" t="s">
        <v>698</v>
      </c>
      <c r="E158" s="774" t="s">
        <v>336</v>
      </c>
      <c r="F158" s="301"/>
      <c r="G158" s="775" t="s">
        <v>307</v>
      </c>
      <c r="H158" s="301"/>
      <c r="I158" s="301"/>
      <c r="J158" s="510"/>
      <c r="K158" s="774" t="s">
        <v>699</v>
      </c>
      <c r="L158" s="301">
        <f>LEN(Table393[[#This Row],[Selection for Mobile/SMC and EVV Service Descriptions (*)]])</f>
        <v>12</v>
      </c>
      <c r="M158" s="301">
        <v>528</v>
      </c>
      <c r="N158" s="774" t="s">
        <v>700</v>
      </c>
      <c r="O158" s="301">
        <f>LEN(Table393[[#This Row],[Telephony Prompt for Readback ]])</f>
        <v>32</v>
      </c>
      <c r="P158" s="780" t="s">
        <v>700</v>
      </c>
      <c r="Q158" s="824">
        <f>LEN(Table393[[#This Row],[Telephony Prompt for Readback (abbreviated length)]])</f>
        <v>32</v>
      </c>
      <c r="R158" s="824"/>
      <c r="S158" s="301" t="s">
        <v>223</v>
      </c>
      <c r="T158" s="774" t="s">
        <v>294</v>
      </c>
      <c r="U158" s="824"/>
    </row>
    <row r="159" spans="1:21" ht="35.1" hidden="1" customHeight="1">
      <c r="A159" s="728">
        <f>MAX($A$9:A158)+1</f>
        <v>146</v>
      </c>
      <c r="B159" s="744" t="s">
        <v>253</v>
      </c>
      <c r="C159" s="729" t="s">
        <v>247</v>
      </c>
      <c r="D159" s="774" t="s">
        <v>701</v>
      </c>
      <c r="E159" s="774" t="s">
        <v>336</v>
      </c>
      <c r="F159" s="301"/>
      <c r="G159" s="775"/>
      <c r="H159" s="730"/>
      <c r="I159" s="730"/>
      <c r="J159" s="730"/>
      <c r="K159" s="774" t="s">
        <v>699</v>
      </c>
      <c r="L159" s="301">
        <f>LEN(Table393[[#This Row],[Selection for Mobile/SMC and EVV Service Descriptions (*)]])</f>
        <v>12</v>
      </c>
      <c r="M159" s="733">
        <v>528</v>
      </c>
      <c r="N159" s="774" t="s">
        <v>700</v>
      </c>
      <c r="O159" s="301">
        <f>LEN(Table393[[#This Row],[Telephony Prompt for Readback ]])</f>
        <v>32</v>
      </c>
      <c r="P159" s="301"/>
      <c r="Q159" s="301">
        <f>LEN(Table393[[#This Row],[Telephony Prompt for Readback (abbreviated length)]])</f>
        <v>0</v>
      </c>
      <c r="R159" s="301"/>
      <c r="S159" s="301" t="s">
        <v>223</v>
      </c>
      <c r="T159" s="774" t="s">
        <v>294</v>
      </c>
      <c r="U159" s="301"/>
    </row>
    <row r="160" spans="1:21" ht="35.1" hidden="1" customHeight="1">
      <c r="A160" s="728">
        <f>MAX($A$9:A159)+1</f>
        <v>147</v>
      </c>
      <c r="B160" s="744" t="s">
        <v>253</v>
      </c>
      <c r="C160" s="729" t="s">
        <v>245</v>
      </c>
      <c r="D160" s="774" t="s">
        <v>702</v>
      </c>
      <c r="E160" s="774" t="s">
        <v>336</v>
      </c>
      <c r="F160" s="301"/>
      <c r="G160" s="775" t="s">
        <v>307</v>
      </c>
      <c r="H160" s="730"/>
      <c r="I160" s="730"/>
      <c r="J160" s="730"/>
      <c r="K160" s="774" t="s">
        <v>699</v>
      </c>
      <c r="L160" s="301">
        <f>LEN(Table393[[#This Row],[Selection for Mobile/SMC and EVV Service Descriptions (*)]])</f>
        <v>12</v>
      </c>
      <c r="M160" s="733">
        <v>755</v>
      </c>
      <c r="N160" s="774" t="s">
        <v>700</v>
      </c>
      <c r="O160" s="301">
        <f>LEN(Table393[[#This Row],[Telephony Prompt for Readback ]])</f>
        <v>32</v>
      </c>
      <c r="P160" s="301"/>
      <c r="Q160" s="301">
        <f>LEN(Table393[[#This Row],[Telephony Prompt for Readback (abbreviated length)]])</f>
        <v>0</v>
      </c>
      <c r="R160" s="733">
        <v>97202</v>
      </c>
      <c r="S160" s="301" t="s">
        <v>223</v>
      </c>
      <c r="T160" s="774" t="s">
        <v>294</v>
      </c>
      <c r="U160" s="301" t="s">
        <v>327</v>
      </c>
    </row>
    <row r="161" spans="1:21" ht="35.1" hidden="1" customHeight="1">
      <c r="A161" s="728">
        <f>MAX($A$9:A160)+1</f>
        <v>148</v>
      </c>
      <c r="B161" s="744" t="s">
        <v>253</v>
      </c>
      <c r="C161" s="729" t="s">
        <v>245</v>
      </c>
      <c r="D161" s="774" t="s">
        <v>703</v>
      </c>
      <c r="E161" s="774" t="s">
        <v>336</v>
      </c>
      <c r="F161" s="301"/>
      <c r="G161" s="775"/>
      <c r="H161" s="730"/>
      <c r="I161" s="730"/>
      <c r="J161" s="730"/>
      <c r="K161" s="774" t="s">
        <v>699</v>
      </c>
      <c r="L161" s="301">
        <f>LEN(Table393[[#This Row],[Selection for Mobile/SMC and EVV Service Descriptions (*)]])</f>
        <v>12</v>
      </c>
      <c r="M161" s="733">
        <v>756</v>
      </c>
      <c r="N161" s="774" t="s">
        <v>700</v>
      </c>
      <c r="O161" s="301">
        <f>LEN(Table393[[#This Row],[Telephony Prompt for Readback ]])</f>
        <v>32</v>
      </c>
      <c r="P161" s="301"/>
      <c r="Q161" s="301">
        <f>LEN(Table393[[#This Row],[Telephony Prompt for Readback (abbreviated length)]])</f>
        <v>0</v>
      </c>
      <c r="R161" s="733">
        <v>97202</v>
      </c>
      <c r="S161" s="301" t="s">
        <v>223</v>
      </c>
      <c r="T161" s="774" t="s">
        <v>294</v>
      </c>
      <c r="U161" s="301" t="s">
        <v>327</v>
      </c>
    </row>
    <row r="162" spans="1:21" ht="35.1" hidden="1" customHeight="1">
      <c r="A162" s="728">
        <f>MAX($A$9:A160)+1</f>
        <v>148</v>
      </c>
      <c r="B162" s="744" t="s">
        <v>236</v>
      </c>
      <c r="C162" s="729" t="s">
        <v>238</v>
      </c>
      <c r="D162" s="774" t="s">
        <v>704</v>
      </c>
      <c r="E162" s="774" t="s">
        <v>705</v>
      </c>
      <c r="F162" s="301"/>
      <c r="G162" s="775"/>
      <c r="H162" s="301"/>
      <c r="I162" s="301"/>
      <c r="J162" s="510"/>
      <c r="K162" s="774" t="s">
        <v>706</v>
      </c>
      <c r="L162" s="301">
        <f>LEN(Table393[[#This Row],[Selection for Mobile/SMC and EVV Service Descriptions (*)]])</f>
        <v>16</v>
      </c>
      <c r="M162" s="733">
        <v>108</v>
      </c>
      <c r="N162" s="774" t="s">
        <v>707</v>
      </c>
      <c r="O162" s="301">
        <f>LEN(Table393[[#This Row],[Telephony Prompt for Readback ]])</f>
        <v>30</v>
      </c>
      <c r="P162" s="301" t="s">
        <v>707</v>
      </c>
      <c r="Q162" s="301">
        <f>LEN(Table393[[#This Row],[Telephony Prompt for Readback (abbreviated length)]])</f>
        <v>30</v>
      </c>
      <c r="R162" s="301"/>
      <c r="S162" s="301" t="s">
        <v>223</v>
      </c>
      <c r="T162" s="774" t="s">
        <v>476</v>
      </c>
      <c r="U162" s="780"/>
    </row>
    <row r="163" spans="1:21" ht="21.95" hidden="1" customHeight="1">
      <c r="A163" s="728">
        <f>MAX($A$9:A162)+1</f>
        <v>149</v>
      </c>
      <c r="B163" s="744" t="s">
        <v>236</v>
      </c>
      <c r="C163" s="729" t="s">
        <v>245</v>
      </c>
      <c r="D163" s="774" t="s">
        <v>708</v>
      </c>
      <c r="E163" s="774" t="s">
        <v>343</v>
      </c>
      <c r="F163" s="301"/>
      <c r="G163" s="775"/>
      <c r="H163" s="301"/>
      <c r="I163" s="301"/>
      <c r="J163" s="510"/>
      <c r="K163" s="774" t="s">
        <v>709</v>
      </c>
      <c r="L163" s="301">
        <f>LEN(Table393[[#This Row],[Selection for Mobile/SMC and EVV Service Descriptions (*)]])</f>
        <v>42</v>
      </c>
      <c r="M163" s="733">
        <v>115</v>
      </c>
      <c r="N163" s="774" t="s">
        <v>710</v>
      </c>
      <c r="O163" s="301">
        <f>LEN(Table393[[#This Row],[Telephony Prompt for Readback ]])</f>
        <v>77</v>
      </c>
      <c r="P163" s="301" t="s">
        <v>711</v>
      </c>
      <c r="Q163" s="301">
        <f>LEN(Table393[[#This Row],[Telephony Prompt for Readback (abbreviated length)]])</f>
        <v>57</v>
      </c>
      <c r="R163" s="301"/>
      <c r="S163" s="301" t="s">
        <v>223</v>
      </c>
      <c r="T163" s="774" t="s">
        <v>476</v>
      </c>
      <c r="U163" s="780"/>
    </row>
    <row r="164" spans="1:21" ht="48.95" hidden="1" customHeight="1">
      <c r="A164" s="728">
        <f>MAX($A$9:A163)+1</f>
        <v>150</v>
      </c>
      <c r="B164" s="744" t="s">
        <v>236</v>
      </c>
      <c r="C164" s="729" t="s">
        <v>245</v>
      </c>
      <c r="D164" s="774" t="s">
        <v>712</v>
      </c>
      <c r="E164" s="774" t="s">
        <v>343</v>
      </c>
      <c r="F164" s="301"/>
      <c r="G164" s="775" t="s">
        <v>307</v>
      </c>
      <c r="H164" s="730"/>
      <c r="I164" s="730"/>
      <c r="J164" s="730"/>
      <c r="K164" s="774" t="s">
        <v>709</v>
      </c>
      <c r="L164" s="301">
        <f>LEN(Table393[[#This Row],[Selection for Mobile/SMC and EVV Service Descriptions (*)]])</f>
        <v>42</v>
      </c>
      <c r="M164" s="733">
        <v>115</v>
      </c>
      <c r="N164" s="774" t="s">
        <v>710</v>
      </c>
      <c r="O164" s="301">
        <f>LEN(Table393[[#This Row],[Telephony Prompt for Readback ]])</f>
        <v>77</v>
      </c>
      <c r="P164" s="301"/>
      <c r="Q164" s="301">
        <f>LEN(Table393[[#This Row],[Telephony Prompt for Readback (abbreviated length)]])</f>
        <v>0</v>
      </c>
      <c r="R164" s="301"/>
      <c r="S164" s="301" t="s">
        <v>223</v>
      </c>
      <c r="T164" s="774" t="s">
        <v>476</v>
      </c>
      <c r="U164" s="301"/>
    </row>
    <row r="165" spans="1:21" ht="54.6" hidden="1" customHeight="1">
      <c r="A165" s="728">
        <f>MAX($A$9:A164)+1</f>
        <v>151</v>
      </c>
      <c r="B165" s="744" t="s">
        <v>236</v>
      </c>
      <c r="C165" s="729" t="s">
        <v>245</v>
      </c>
      <c r="D165" s="774" t="s">
        <v>713</v>
      </c>
      <c r="E165" s="774" t="s">
        <v>426</v>
      </c>
      <c r="F165" s="301"/>
      <c r="G165" s="775" t="s">
        <v>307</v>
      </c>
      <c r="H165" s="730"/>
      <c r="I165" s="730"/>
      <c r="J165" s="730"/>
      <c r="K165" s="774" t="s">
        <v>714</v>
      </c>
      <c r="L165" s="301">
        <f>LEN(Table393[[#This Row],[Selection for Mobile/SMC and EVV Service Descriptions (*)]])</f>
        <v>43</v>
      </c>
      <c r="M165" s="733">
        <v>116</v>
      </c>
      <c r="N165" s="774" t="s">
        <v>715</v>
      </c>
      <c r="O165" s="301">
        <f>LEN(Table393[[#This Row],[Telephony Prompt for Readback ]])</f>
        <v>84</v>
      </c>
      <c r="P165" s="301"/>
      <c r="Q165" s="301">
        <f>LEN(Table393[[#This Row],[Telephony Prompt for Readback (abbreviated length)]])</f>
        <v>0</v>
      </c>
      <c r="R165" s="301"/>
      <c r="S165" s="301" t="s">
        <v>223</v>
      </c>
      <c r="T165" s="774" t="s">
        <v>476</v>
      </c>
      <c r="U165" s="301"/>
    </row>
    <row r="166" spans="1:21" ht="36.950000000000003" hidden="1" customHeight="1">
      <c r="A166" s="728">
        <f>MAX($A$9:A165)+1</f>
        <v>152</v>
      </c>
      <c r="B166" s="744" t="s">
        <v>236</v>
      </c>
      <c r="C166" s="729" t="s">
        <v>245</v>
      </c>
      <c r="D166" s="774" t="s">
        <v>716</v>
      </c>
      <c r="E166" s="774" t="s">
        <v>426</v>
      </c>
      <c r="F166" s="301"/>
      <c r="G166" s="775"/>
      <c r="H166" s="301"/>
      <c r="I166" s="301"/>
      <c r="J166" s="510"/>
      <c r="K166" s="774" t="s">
        <v>714</v>
      </c>
      <c r="L166" s="301">
        <f>LEN(Table393[[#This Row],[Selection for Mobile/SMC and EVV Service Descriptions (*)]])</f>
        <v>43</v>
      </c>
      <c r="M166" s="733">
        <v>116</v>
      </c>
      <c r="N166" s="774" t="s">
        <v>715</v>
      </c>
      <c r="O166" s="301">
        <f>LEN(Table393[[#This Row],[Telephony Prompt for Readback ]])</f>
        <v>84</v>
      </c>
      <c r="P166" s="301" t="s">
        <v>717</v>
      </c>
      <c r="Q166" s="301">
        <f>LEN(Table393[[#This Row],[Telephony Prompt for Readback (abbreviated length)]])</f>
        <v>57</v>
      </c>
      <c r="R166" s="301"/>
      <c r="S166" s="301" t="s">
        <v>223</v>
      </c>
      <c r="T166" s="774" t="s">
        <v>476</v>
      </c>
      <c r="U166" s="780"/>
    </row>
    <row r="167" spans="1:21" ht="36.950000000000003" hidden="1" customHeight="1">
      <c r="A167" s="728">
        <f>MAX($A$9:A166)+1</f>
        <v>153</v>
      </c>
      <c r="B167" s="744" t="s">
        <v>236</v>
      </c>
      <c r="C167" s="729" t="s">
        <v>245</v>
      </c>
      <c r="D167" s="774" t="s">
        <v>718</v>
      </c>
      <c r="E167" s="774" t="s">
        <v>426</v>
      </c>
      <c r="F167" s="301"/>
      <c r="G167" s="775" t="s">
        <v>307</v>
      </c>
      <c r="H167" s="730" t="s">
        <v>344</v>
      </c>
      <c r="I167" s="730"/>
      <c r="J167" s="730"/>
      <c r="K167" s="774" t="s">
        <v>714</v>
      </c>
      <c r="L167" s="301">
        <f>LEN(Table393[[#This Row],[Selection for Mobile/SMC and EVV Service Descriptions (*)]])</f>
        <v>43</v>
      </c>
      <c r="M167" s="733">
        <v>720</v>
      </c>
      <c r="N167" s="774" t="s">
        <v>714</v>
      </c>
      <c r="O167" s="301">
        <f>LEN(Table393[[#This Row],[Telephony Prompt for Readback ]])</f>
        <v>43</v>
      </c>
      <c r="P167" s="301"/>
      <c r="Q167" s="301"/>
      <c r="R167" s="733">
        <v>96309</v>
      </c>
      <c r="S167" s="301" t="s">
        <v>223</v>
      </c>
      <c r="T167" s="774" t="s">
        <v>476</v>
      </c>
      <c r="U167" s="301" t="s">
        <v>327</v>
      </c>
    </row>
    <row r="168" spans="1:21" ht="36.950000000000003" hidden="1" customHeight="1">
      <c r="A168" s="728">
        <f>MAX($A$9:A167)+1</f>
        <v>154</v>
      </c>
      <c r="B168" s="744" t="s">
        <v>236</v>
      </c>
      <c r="C168" s="729" t="s">
        <v>245</v>
      </c>
      <c r="D168" s="774" t="s">
        <v>719</v>
      </c>
      <c r="E168" s="774" t="s">
        <v>426</v>
      </c>
      <c r="F168" s="301"/>
      <c r="G168" s="775" t="s">
        <v>344</v>
      </c>
      <c r="H168" s="730"/>
      <c r="I168" s="730"/>
      <c r="J168" s="730"/>
      <c r="K168" s="774" t="s">
        <v>714</v>
      </c>
      <c r="L168" s="301">
        <f>LEN(Table393[[#This Row],[Selection for Mobile/SMC and EVV Service Descriptions (*)]])</f>
        <v>43</v>
      </c>
      <c r="M168" s="733">
        <v>721</v>
      </c>
      <c r="N168" s="774" t="s">
        <v>714</v>
      </c>
      <c r="O168" s="301">
        <f>LEN(Table393[[#This Row],[Telephony Prompt for Readback ]])</f>
        <v>43</v>
      </c>
      <c r="P168" s="301"/>
      <c r="Q168" s="301"/>
      <c r="R168" s="733">
        <v>96309</v>
      </c>
      <c r="S168" s="301" t="s">
        <v>223</v>
      </c>
      <c r="T168" s="774" t="s">
        <v>476</v>
      </c>
      <c r="U168" s="301" t="s">
        <v>327</v>
      </c>
    </row>
    <row r="169" spans="1:21" ht="36.950000000000003" hidden="1" customHeight="1">
      <c r="A169" s="728">
        <f>MAX($A$9:A168)+1</f>
        <v>155</v>
      </c>
      <c r="B169" s="744" t="s">
        <v>236</v>
      </c>
      <c r="C169" s="729" t="s">
        <v>245</v>
      </c>
      <c r="D169" s="774" t="s">
        <v>720</v>
      </c>
      <c r="E169" s="774" t="s">
        <v>343</v>
      </c>
      <c r="F169" s="301"/>
      <c r="G169" s="775" t="s">
        <v>307</v>
      </c>
      <c r="H169" s="730" t="s">
        <v>344</v>
      </c>
      <c r="I169" s="730"/>
      <c r="J169" s="730"/>
      <c r="K169" s="774" t="s">
        <v>709</v>
      </c>
      <c r="L169" s="301">
        <f>LEN(Table393[[#This Row],[Selection for Mobile/SMC and EVV Service Descriptions (*)]])</f>
        <v>42</v>
      </c>
      <c r="M169" s="733">
        <v>718</v>
      </c>
      <c r="N169" s="774" t="s">
        <v>721</v>
      </c>
      <c r="O169" s="301">
        <f>LEN(Table393[[#This Row],[Telephony Prompt for Readback ]])</f>
        <v>70</v>
      </c>
      <c r="P169" s="301"/>
      <c r="Q169" s="301"/>
      <c r="R169" s="733">
        <v>96307</v>
      </c>
      <c r="S169" s="301" t="s">
        <v>223</v>
      </c>
      <c r="T169" s="774" t="s">
        <v>476</v>
      </c>
      <c r="U169" s="301" t="s">
        <v>327</v>
      </c>
    </row>
    <row r="170" spans="1:21" ht="36.950000000000003" hidden="1" customHeight="1">
      <c r="A170" s="728">
        <f>MAX($A$9:A169)+1</f>
        <v>156</v>
      </c>
      <c r="B170" s="744" t="s">
        <v>236</v>
      </c>
      <c r="C170" s="729" t="s">
        <v>245</v>
      </c>
      <c r="D170" s="774" t="s">
        <v>722</v>
      </c>
      <c r="E170" s="774" t="s">
        <v>343</v>
      </c>
      <c r="F170" s="301"/>
      <c r="G170" s="775" t="s">
        <v>344</v>
      </c>
      <c r="H170" s="730"/>
      <c r="I170" s="730"/>
      <c r="J170" s="730"/>
      <c r="K170" s="774" t="s">
        <v>709</v>
      </c>
      <c r="L170" s="301">
        <f>LEN(Table393[[#This Row],[Selection for Mobile/SMC and EVV Service Descriptions (*)]])</f>
        <v>42</v>
      </c>
      <c r="M170" s="733">
        <v>719</v>
      </c>
      <c r="N170" s="774" t="s">
        <v>721</v>
      </c>
      <c r="O170" s="301">
        <f>LEN(Table393[[#This Row],[Telephony Prompt for Readback ]])</f>
        <v>70</v>
      </c>
      <c r="P170" s="301"/>
      <c r="Q170" s="301"/>
      <c r="R170" s="733">
        <v>96307</v>
      </c>
      <c r="S170" s="301" t="s">
        <v>223</v>
      </c>
      <c r="T170" s="774" t="s">
        <v>476</v>
      </c>
      <c r="U170" s="301" t="s">
        <v>327</v>
      </c>
    </row>
    <row r="171" spans="1:21" ht="36.950000000000003" hidden="1" customHeight="1">
      <c r="A171" s="728">
        <f>MAX($A$9:A170)+1</f>
        <v>157</v>
      </c>
      <c r="B171" s="744" t="s">
        <v>236</v>
      </c>
      <c r="C171" s="729" t="s">
        <v>242</v>
      </c>
      <c r="D171" s="774" t="s">
        <v>723</v>
      </c>
      <c r="E171" s="774" t="s">
        <v>343</v>
      </c>
      <c r="F171" s="301"/>
      <c r="G171" s="775"/>
      <c r="H171" s="301"/>
      <c r="I171" s="301"/>
      <c r="J171" s="510"/>
      <c r="K171" s="774" t="s">
        <v>724</v>
      </c>
      <c r="L171" s="301">
        <f>LEN(Table393[[#This Row],[Selection for Mobile/SMC and EVV Service Descriptions (*)]])</f>
        <v>39</v>
      </c>
      <c r="M171" s="733">
        <v>135</v>
      </c>
      <c r="N171" s="774" t="s">
        <v>725</v>
      </c>
      <c r="O171" s="301">
        <f>LEN(Table393[[#This Row],[Telephony Prompt for Readback ]])</f>
        <v>73</v>
      </c>
      <c r="P171" s="301" t="s">
        <v>726</v>
      </c>
      <c r="Q171" s="301">
        <f>LEN(Table393[[#This Row],[Telephony Prompt for Readback (abbreviated length)]])</f>
        <v>53</v>
      </c>
      <c r="R171" s="301"/>
      <c r="S171" s="301" t="s">
        <v>223</v>
      </c>
      <c r="T171" s="774" t="s">
        <v>476</v>
      </c>
      <c r="U171" s="780"/>
    </row>
    <row r="172" spans="1:21" ht="36.950000000000003" hidden="1" customHeight="1">
      <c r="A172" s="728">
        <f>MAX($A$9:A171)+1</f>
        <v>158</v>
      </c>
      <c r="B172" s="744" t="s">
        <v>251</v>
      </c>
      <c r="C172" s="729" t="s">
        <v>245</v>
      </c>
      <c r="D172" s="774" t="s">
        <v>727</v>
      </c>
      <c r="E172" s="774" t="s">
        <v>343</v>
      </c>
      <c r="F172" s="301"/>
      <c r="G172" s="775"/>
      <c r="H172" s="730"/>
      <c r="I172" s="730"/>
      <c r="J172" s="730"/>
      <c r="K172" s="774" t="s">
        <v>532</v>
      </c>
      <c r="L172" s="301">
        <f>LEN(Table393[[#This Row],[Selection for Mobile/SMC and EVV Service Descriptions (*)]])</f>
        <v>36</v>
      </c>
      <c r="M172" s="733">
        <v>306</v>
      </c>
      <c r="N172" s="774" t="s">
        <v>533</v>
      </c>
      <c r="O172" s="301">
        <f>LEN(Table393[[#This Row],[Telephony Prompt for Readback ]])</f>
        <v>46</v>
      </c>
      <c r="P172" s="301"/>
      <c r="Q172" s="301">
        <f>LEN(Table393[[#This Row],[Telephony Prompt for Readback (abbreviated length)]])</f>
        <v>0</v>
      </c>
      <c r="R172" s="301"/>
      <c r="S172" s="301" t="s">
        <v>223</v>
      </c>
      <c r="T172" s="774" t="s">
        <v>476</v>
      </c>
      <c r="U172" s="301" t="s">
        <v>535</v>
      </c>
    </row>
    <row r="173" spans="1:21" ht="36.950000000000003" hidden="1" customHeight="1">
      <c r="A173" s="728">
        <f>MAX($A$9:A172)+1</f>
        <v>159</v>
      </c>
      <c r="B173" s="744" t="s">
        <v>251</v>
      </c>
      <c r="C173" s="729" t="s">
        <v>245</v>
      </c>
      <c r="D173" s="774" t="s">
        <v>728</v>
      </c>
      <c r="E173" s="774" t="s">
        <v>343</v>
      </c>
      <c r="F173" s="301"/>
      <c r="G173" s="775" t="s">
        <v>307</v>
      </c>
      <c r="H173" s="730"/>
      <c r="I173" s="730"/>
      <c r="J173" s="730"/>
      <c r="K173" s="774" t="s">
        <v>532</v>
      </c>
      <c r="L173" s="301">
        <f>LEN(Table393[[#This Row],[Selection for Mobile/SMC and EVV Service Descriptions (*)]])</f>
        <v>36</v>
      </c>
      <c r="M173" s="733">
        <v>306</v>
      </c>
      <c r="N173" s="774" t="s">
        <v>533</v>
      </c>
      <c r="O173" s="301">
        <f>LEN(Table393[[#This Row],[Telephony Prompt for Readback ]])</f>
        <v>46</v>
      </c>
      <c r="P173" s="301"/>
      <c r="Q173" s="301">
        <f>LEN(Table393[[#This Row],[Telephony Prompt for Readback (abbreviated length)]])</f>
        <v>0</v>
      </c>
      <c r="R173" s="301"/>
      <c r="S173" s="301" t="s">
        <v>223</v>
      </c>
      <c r="T173" s="774" t="s">
        <v>476</v>
      </c>
      <c r="U173" s="301" t="s">
        <v>535</v>
      </c>
    </row>
    <row r="174" spans="1:21" ht="36.950000000000003" hidden="1" customHeight="1">
      <c r="A174" s="728">
        <f>MAX($A$9:A173)+1</f>
        <v>160</v>
      </c>
      <c r="B174" s="744" t="s">
        <v>251</v>
      </c>
      <c r="C174" s="729" t="s">
        <v>245</v>
      </c>
      <c r="D174" s="774" t="s">
        <v>729</v>
      </c>
      <c r="E174" s="774" t="s">
        <v>343</v>
      </c>
      <c r="F174" s="301"/>
      <c r="G174" s="775" t="s">
        <v>348</v>
      </c>
      <c r="H174" s="730"/>
      <c r="I174" s="730"/>
      <c r="J174" s="730"/>
      <c r="K174" s="774" t="s">
        <v>532</v>
      </c>
      <c r="L174" s="301">
        <f>LEN(Table393[[#This Row],[Selection for Mobile/SMC and EVV Service Descriptions (*)]])</f>
        <v>36</v>
      </c>
      <c r="M174" s="733">
        <v>306</v>
      </c>
      <c r="N174" s="774" t="s">
        <v>533</v>
      </c>
      <c r="O174" s="301">
        <f>LEN(Table393[[#This Row],[Telephony Prompt for Readback ]])</f>
        <v>46</v>
      </c>
      <c r="P174" s="301"/>
      <c r="Q174" s="301">
        <f>LEN(Table393[[#This Row],[Telephony Prompt for Readback (abbreviated length)]])</f>
        <v>0</v>
      </c>
      <c r="R174" s="301"/>
      <c r="S174" s="301" t="s">
        <v>223</v>
      </c>
      <c r="T174" s="774" t="s">
        <v>476</v>
      </c>
      <c r="U174" s="301" t="s">
        <v>535</v>
      </c>
    </row>
    <row r="175" spans="1:21" ht="36.950000000000003" hidden="1" customHeight="1">
      <c r="A175" s="728">
        <f>MAX($A$9:A174)+1</f>
        <v>161</v>
      </c>
      <c r="B175" s="744" t="s">
        <v>253</v>
      </c>
      <c r="C175" s="729" t="s">
        <v>245</v>
      </c>
      <c r="D175" s="774" t="s">
        <v>730</v>
      </c>
      <c r="E175" s="774" t="s">
        <v>343</v>
      </c>
      <c r="F175" s="301"/>
      <c r="G175" s="775"/>
      <c r="H175" s="730"/>
      <c r="I175" s="730"/>
      <c r="J175" s="730"/>
      <c r="K175" s="774" t="s">
        <v>565</v>
      </c>
      <c r="L175" s="301">
        <f>LEN(Table393[[#This Row],[Selection for Mobile/SMC and EVV Service Descriptions (*)]])</f>
        <v>45</v>
      </c>
      <c r="M175" s="733">
        <v>508</v>
      </c>
      <c r="N175" s="774" t="s">
        <v>566</v>
      </c>
      <c r="O175" s="301">
        <f>LEN(Table393[[#This Row],[Telephony Prompt for Readback ]])</f>
        <v>58</v>
      </c>
      <c r="P175" s="301"/>
      <c r="Q175" s="301">
        <f>LEN(Table393[[#This Row],[Telephony Prompt for Readback (abbreviated length)]])</f>
        <v>0</v>
      </c>
      <c r="R175" s="301"/>
      <c r="S175" s="301" t="s">
        <v>223</v>
      </c>
      <c r="T175" s="774" t="s">
        <v>476</v>
      </c>
      <c r="U175" s="301" t="s">
        <v>568</v>
      </c>
    </row>
    <row r="176" spans="1:21" ht="36.950000000000003" hidden="1" customHeight="1">
      <c r="A176" s="728">
        <f>MAX($A$9:A175)+1</f>
        <v>162</v>
      </c>
      <c r="B176" s="744" t="s">
        <v>253</v>
      </c>
      <c r="C176" s="729" t="s">
        <v>245</v>
      </c>
      <c r="D176" s="774" t="s">
        <v>731</v>
      </c>
      <c r="E176" s="774" t="s">
        <v>343</v>
      </c>
      <c r="F176" s="301"/>
      <c r="G176" s="775" t="s">
        <v>307</v>
      </c>
      <c r="H176" s="730"/>
      <c r="I176" s="730"/>
      <c r="J176" s="730"/>
      <c r="K176" s="774" t="s">
        <v>565</v>
      </c>
      <c r="L176" s="301">
        <f>LEN(Table393[[#This Row],[Selection for Mobile/SMC and EVV Service Descriptions (*)]])</f>
        <v>45</v>
      </c>
      <c r="M176" s="733">
        <v>508</v>
      </c>
      <c r="N176" s="774" t="s">
        <v>566</v>
      </c>
      <c r="O176" s="301">
        <f>LEN(Table393[[#This Row],[Telephony Prompt for Readback ]])</f>
        <v>58</v>
      </c>
      <c r="P176" s="301"/>
      <c r="Q176" s="301">
        <f>LEN(Table393[[#This Row],[Telephony Prompt for Readback (abbreviated length)]])</f>
        <v>0</v>
      </c>
      <c r="R176" s="301"/>
      <c r="S176" s="301" t="s">
        <v>223</v>
      </c>
      <c r="T176" s="774" t="s">
        <v>476</v>
      </c>
      <c r="U176" s="301" t="s">
        <v>568</v>
      </c>
    </row>
    <row r="177" spans="1:21" ht="36.950000000000003" hidden="1" customHeight="1">
      <c r="A177" s="728">
        <f>MAX($A$9:A176)+1</f>
        <v>163</v>
      </c>
      <c r="B177" s="744" t="s">
        <v>253</v>
      </c>
      <c r="C177" s="729" t="s">
        <v>245</v>
      </c>
      <c r="D177" s="774" t="s">
        <v>732</v>
      </c>
      <c r="E177" s="774" t="s">
        <v>343</v>
      </c>
      <c r="F177" s="301"/>
      <c r="G177" s="775" t="s">
        <v>348</v>
      </c>
      <c r="H177" s="730"/>
      <c r="I177" s="730"/>
      <c r="J177" s="730"/>
      <c r="K177" s="774" t="s">
        <v>565</v>
      </c>
      <c r="L177" s="301">
        <f>LEN(Table393[[#This Row],[Selection for Mobile/SMC and EVV Service Descriptions (*)]])</f>
        <v>45</v>
      </c>
      <c r="M177" s="733">
        <v>508</v>
      </c>
      <c r="N177" s="774" t="s">
        <v>566</v>
      </c>
      <c r="O177" s="301">
        <f>LEN(Table393[[#This Row],[Telephony Prompt for Readback ]])</f>
        <v>58</v>
      </c>
      <c r="P177" s="301"/>
      <c r="Q177" s="301">
        <f>LEN(Table393[[#This Row],[Telephony Prompt for Readback (abbreviated length)]])</f>
        <v>0</v>
      </c>
      <c r="R177" s="301"/>
      <c r="S177" s="301" t="s">
        <v>223</v>
      </c>
      <c r="T177" s="774" t="s">
        <v>476</v>
      </c>
      <c r="U177" s="301" t="s">
        <v>568</v>
      </c>
    </row>
    <row r="178" spans="1:21" ht="36.950000000000003" hidden="1" customHeight="1">
      <c r="A178" s="728">
        <f>MAX($A$9:A177)+1</f>
        <v>164</v>
      </c>
      <c r="B178" s="744" t="s">
        <v>253</v>
      </c>
      <c r="C178" s="729" t="s">
        <v>245</v>
      </c>
      <c r="D178" s="774" t="s">
        <v>733</v>
      </c>
      <c r="E178" s="774" t="s">
        <v>356</v>
      </c>
      <c r="F178" s="301"/>
      <c r="G178" s="775"/>
      <c r="H178" s="730"/>
      <c r="I178" s="730"/>
      <c r="J178" s="730"/>
      <c r="K178" s="774" t="s">
        <v>734</v>
      </c>
      <c r="L178" s="301">
        <f>LEN(Table393[[#This Row],[Selection for Mobile/SMC and EVV Service Descriptions (*)]])</f>
        <v>21</v>
      </c>
      <c r="M178" s="733">
        <v>759</v>
      </c>
      <c r="N178" s="774" t="s">
        <v>735</v>
      </c>
      <c r="O178" s="301">
        <f>LEN(Table393[[#This Row],[Telephony Prompt for Readback ]])</f>
        <v>42</v>
      </c>
      <c r="P178" s="301"/>
      <c r="Q178" s="301">
        <f>LEN(Table393[[#This Row],[Telephony Prompt for Readback (abbreviated length)]])</f>
        <v>0</v>
      </c>
      <c r="R178" s="733">
        <v>96306</v>
      </c>
      <c r="S178" s="301" t="s">
        <v>223</v>
      </c>
      <c r="T178" s="774" t="s">
        <v>294</v>
      </c>
      <c r="U178" s="301" t="s">
        <v>327</v>
      </c>
    </row>
    <row r="179" spans="1:21" ht="36.950000000000003" hidden="1" customHeight="1">
      <c r="A179" s="728">
        <f>MAX($A$9:A178)+1</f>
        <v>165</v>
      </c>
      <c r="B179" s="744" t="s">
        <v>251</v>
      </c>
      <c r="C179" s="729" t="s">
        <v>245</v>
      </c>
      <c r="D179" s="774" t="s">
        <v>736</v>
      </c>
      <c r="E179" s="774" t="s">
        <v>289</v>
      </c>
      <c r="F179" s="301">
        <v>422</v>
      </c>
      <c r="G179" s="775"/>
      <c r="H179" s="730"/>
      <c r="I179" s="730"/>
      <c r="J179" s="730"/>
      <c r="K179" s="774" t="s">
        <v>737</v>
      </c>
      <c r="L179" s="301">
        <f>LEN(Table393[[#This Row],[Selection for Mobile/SMC and EVV Service Descriptions (*)]])</f>
        <v>20</v>
      </c>
      <c r="M179" s="733">
        <v>300</v>
      </c>
      <c r="N179" s="774" t="s">
        <v>738</v>
      </c>
      <c r="O179" s="301">
        <f>LEN(Table393[[#This Row],[Telephony Prompt for Readback ]])</f>
        <v>25</v>
      </c>
      <c r="P179" s="301" t="s">
        <v>739</v>
      </c>
      <c r="Q179" s="301">
        <f>LEN(Table393[[#This Row],[Telephony Prompt for Readback (abbreviated length)]])</f>
        <v>11</v>
      </c>
      <c r="R179" s="301"/>
      <c r="S179" s="301" t="s">
        <v>293</v>
      </c>
      <c r="T179" s="774" t="s">
        <v>294</v>
      </c>
      <c r="U179" s="780"/>
    </row>
    <row r="180" spans="1:21" ht="36.950000000000003" hidden="1" customHeight="1">
      <c r="A180" s="728">
        <f>MAX($A$9:A179)+1</f>
        <v>166</v>
      </c>
      <c r="B180" s="744" t="s">
        <v>251</v>
      </c>
      <c r="C180" s="729" t="s">
        <v>247</v>
      </c>
      <c r="D180" s="774" t="s">
        <v>740</v>
      </c>
      <c r="E180" s="774" t="s">
        <v>289</v>
      </c>
      <c r="F180" s="301"/>
      <c r="G180" s="775"/>
      <c r="H180" s="730"/>
      <c r="I180" s="730"/>
      <c r="J180" s="730"/>
      <c r="K180" s="774" t="s">
        <v>741</v>
      </c>
      <c r="L180" s="301">
        <f>LEN(Table393[[#This Row],[Selection for Mobile/SMC and EVV Service Descriptions (*)]])</f>
        <v>38</v>
      </c>
      <c r="M180" s="733">
        <v>760</v>
      </c>
      <c r="N180" s="774" t="s">
        <v>741</v>
      </c>
      <c r="O180" s="301">
        <f>LEN(Table393[[#This Row],[Telephony Prompt for Readback ]])</f>
        <v>38</v>
      </c>
      <c r="P180" s="301"/>
      <c r="Q180" s="301">
        <f>LEN(Table393[[#This Row],[Telephony Prompt for Readback (abbreviated length)]])</f>
        <v>0</v>
      </c>
      <c r="R180" s="733"/>
      <c r="S180" s="301" t="s">
        <v>223</v>
      </c>
      <c r="T180" s="774" t="s">
        <v>294</v>
      </c>
      <c r="U180" s="301" t="s">
        <v>327</v>
      </c>
    </row>
    <row r="181" spans="1:21" ht="36.950000000000003" hidden="1" customHeight="1">
      <c r="A181" s="728">
        <f>MAX($A$9:A180)+1</f>
        <v>167</v>
      </c>
      <c r="B181" s="744" t="s">
        <v>251</v>
      </c>
      <c r="C181" s="729" t="s">
        <v>245</v>
      </c>
      <c r="D181" s="774" t="s">
        <v>742</v>
      </c>
      <c r="E181" s="774" t="s">
        <v>296</v>
      </c>
      <c r="F181" s="301">
        <v>432</v>
      </c>
      <c r="G181" s="775"/>
      <c r="H181" s="301"/>
      <c r="I181" s="301"/>
      <c r="J181" s="301"/>
      <c r="K181" s="774" t="s">
        <v>743</v>
      </c>
      <c r="L181" s="301">
        <f>LEN(Table393[[#This Row],[Selection for Mobile/SMC and EVV Service Descriptions (*)]])</f>
        <v>24</v>
      </c>
      <c r="M181" s="733">
        <v>301</v>
      </c>
      <c r="N181" s="774" t="s">
        <v>744</v>
      </c>
      <c r="O181" s="301">
        <f>LEN(Table393[[#This Row],[Telephony Prompt for Readback ]])</f>
        <v>29</v>
      </c>
      <c r="P181" s="301" t="s">
        <v>745</v>
      </c>
      <c r="Q181" s="301">
        <f>LEN(Table393[[#This Row],[Telephony Prompt for Readback (abbreviated length)]])</f>
        <v>11</v>
      </c>
      <c r="R181" s="301"/>
      <c r="S181" s="301" t="s">
        <v>293</v>
      </c>
      <c r="T181" s="774" t="s">
        <v>294</v>
      </c>
      <c r="U181" s="780"/>
    </row>
    <row r="182" spans="1:21" ht="36.950000000000003" hidden="1" customHeight="1">
      <c r="A182" s="728">
        <f>MAX($A$9:A181)+1</f>
        <v>168</v>
      </c>
      <c r="B182" s="744" t="s">
        <v>251</v>
      </c>
      <c r="C182" s="729" t="s">
        <v>247</v>
      </c>
      <c r="D182" s="774" t="s">
        <v>746</v>
      </c>
      <c r="E182" s="774" t="s">
        <v>296</v>
      </c>
      <c r="F182" s="301"/>
      <c r="G182" s="775"/>
      <c r="H182" s="730"/>
      <c r="I182" s="730"/>
      <c r="J182" s="730"/>
      <c r="K182" s="774" t="s">
        <v>747</v>
      </c>
      <c r="L182" s="301">
        <f>LEN(Table393[[#This Row],[Selection for Mobile/SMC and EVV Service Descriptions (*)]])</f>
        <v>42</v>
      </c>
      <c r="M182" s="733">
        <v>761</v>
      </c>
      <c r="N182" s="774" t="s">
        <v>747</v>
      </c>
      <c r="O182" s="301">
        <f>LEN(Table393[[#This Row],[Telephony Prompt for Readback ]])</f>
        <v>42</v>
      </c>
      <c r="P182" s="301"/>
      <c r="Q182" s="301">
        <f>LEN(Table393[[#This Row],[Telephony Prompt for Readback (abbreviated length)]])</f>
        <v>0</v>
      </c>
      <c r="R182" s="733"/>
      <c r="S182" s="301" t="s">
        <v>223</v>
      </c>
      <c r="T182" s="774" t="s">
        <v>294</v>
      </c>
      <c r="U182" s="301" t="s">
        <v>327</v>
      </c>
    </row>
    <row r="183" spans="1:21" ht="36.950000000000003" hidden="1" customHeight="1">
      <c r="A183" s="728">
        <f>MAX($A$9:A182)+1</f>
        <v>169</v>
      </c>
      <c r="B183" s="744" t="s">
        <v>251</v>
      </c>
      <c r="C183" s="729" t="s">
        <v>245</v>
      </c>
      <c r="D183" s="774" t="s">
        <v>748</v>
      </c>
      <c r="E183" s="774" t="s">
        <v>301</v>
      </c>
      <c r="F183" s="301">
        <v>442</v>
      </c>
      <c r="G183" s="775"/>
      <c r="H183" s="301"/>
      <c r="I183" s="301"/>
      <c r="J183" s="301"/>
      <c r="K183" s="774" t="s">
        <v>749</v>
      </c>
      <c r="L183" s="301">
        <f>LEN(Table393[[#This Row],[Selection for Mobile/SMC and EVV Service Descriptions (*)]])</f>
        <v>18</v>
      </c>
      <c r="M183" s="733">
        <v>302</v>
      </c>
      <c r="N183" s="774" t="s">
        <v>750</v>
      </c>
      <c r="O183" s="301">
        <f>LEN(Table393[[#This Row],[Telephony Prompt for Readback ]])</f>
        <v>23</v>
      </c>
      <c r="P183" s="301" t="s">
        <v>751</v>
      </c>
      <c r="Q183" s="301">
        <f>LEN(Table393[[#This Row],[Telephony Prompt for Readback (abbreviated length)]])</f>
        <v>11</v>
      </c>
      <c r="R183" s="301"/>
      <c r="S183" s="301" t="s">
        <v>293</v>
      </c>
      <c r="T183" s="774" t="s">
        <v>294</v>
      </c>
      <c r="U183" s="780"/>
    </row>
    <row r="184" spans="1:21" ht="36.950000000000003" hidden="1" customHeight="1">
      <c r="A184" s="728">
        <f>MAX($A$9:A183)+1</f>
        <v>170</v>
      </c>
      <c r="B184" s="744" t="s">
        <v>251</v>
      </c>
      <c r="C184" s="729" t="s">
        <v>247</v>
      </c>
      <c r="D184" s="774" t="s">
        <v>752</v>
      </c>
      <c r="E184" s="774" t="s">
        <v>301</v>
      </c>
      <c r="F184" s="301"/>
      <c r="G184" s="775"/>
      <c r="H184" s="730"/>
      <c r="I184" s="730"/>
      <c r="J184" s="730"/>
      <c r="K184" s="774" t="s">
        <v>753</v>
      </c>
      <c r="L184" s="301">
        <f>LEN(Table393[[#This Row],[Selection for Mobile/SMC and EVV Service Descriptions (*)]])</f>
        <v>36</v>
      </c>
      <c r="M184" s="733">
        <v>762</v>
      </c>
      <c r="N184" s="774" t="s">
        <v>753</v>
      </c>
      <c r="O184" s="301">
        <f>LEN(Table393[[#This Row],[Telephony Prompt for Readback ]])</f>
        <v>36</v>
      </c>
      <c r="P184" s="301"/>
      <c r="Q184" s="301">
        <f>LEN(Table393[[#This Row],[Telephony Prompt for Readback (abbreviated length)]])</f>
        <v>0</v>
      </c>
      <c r="R184" s="733"/>
      <c r="S184" s="301" t="s">
        <v>223</v>
      </c>
      <c r="T184" s="774" t="s">
        <v>294</v>
      </c>
      <c r="U184" s="301" t="s">
        <v>327</v>
      </c>
    </row>
    <row r="185" spans="1:21" ht="36.950000000000003" hidden="1" customHeight="1">
      <c r="A185" s="728">
        <f>MAX($A$9:A184)+1</f>
        <v>171</v>
      </c>
      <c r="B185" s="744" t="s">
        <v>251</v>
      </c>
      <c r="C185" s="729" t="s">
        <v>245</v>
      </c>
      <c r="D185" s="774" t="s">
        <v>754</v>
      </c>
      <c r="E185" s="774" t="s">
        <v>306</v>
      </c>
      <c r="F185" s="301">
        <v>572</v>
      </c>
      <c r="G185" s="775" t="s">
        <v>307</v>
      </c>
      <c r="H185" s="730"/>
      <c r="I185" s="301"/>
      <c r="J185" s="301"/>
      <c r="K185" s="774" t="s">
        <v>755</v>
      </c>
      <c r="L185" s="301">
        <f>LEN(Table393[[#This Row],[Selection for Mobile/SMC and EVV Service Descriptions (*)]])</f>
        <v>20</v>
      </c>
      <c r="M185" s="733">
        <v>303</v>
      </c>
      <c r="N185" s="774" t="s">
        <v>756</v>
      </c>
      <c r="O185" s="301">
        <f>LEN(Table393[[#This Row],[Telephony Prompt for Readback ]])</f>
        <v>25</v>
      </c>
      <c r="P185" s="301" t="s">
        <v>757</v>
      </c>
      <c r="Q185" s="301">
        <f>LEN(Table393[[#This Row],[Telephony Prompt for Readback (abbreviated length)]])</f>
        <v>16</v>
      </c>
      <c r="R185" s="301"/>
      <c r="S185" s="301" t="s">
        <v>293</v>
      </c>
      <c r="T185" s="774" t="s">
        <v>294</v>
      </c>
      <c r="U185" s="780"/>
    </row>
    <row r="186" spans="1:21" ht="36.950000000000003" hidden="1" customHeight="1">
      <c r="A186" s="728">
        <f>MAX($A$9:A185)+1</f>
        <v>172</v>
      </c>
      <c r="B186" s="744" t="s">
        <v>251</v>
      </c>
      <c r="C186" s="729" t="s">
        <v>245</v>
      </c>
      <c r="D186" s="774" t="s">
        <v>758</v>
      </c>
      <c r="E186" s="774" t="s">
        <v>306</v>
      </c>
      <c r="F186" s="301"/>
      <c r="G186" s="775"/>
      <c r="H186" s="730"/>
      <c r="I186" s="730"/>
      <c r="J186" s="730"/>
      <c r="K186" s="774" t="s">
        <v>755</v>
      </c>
      <c r="L186" s="301">
        <f>LEN(Table393[[#This Row],[Selection for Mobile/SMC and EVV Service Descriptions (*)]])</f>
        <v>20</v>
      </c>
      <c r="M186" s="733">
        <v>763</v>
      </c>
      <c r="N186" s="774" t="s">
        <v>756</v>
      </c>
      <c r="O186" s="301">
        <f>LEN(Table393[[#This Row],[Telephony Prompt for Readback ]])</f>
        <v>25</v>
      </c>
      <c r="P186" s="301"/>
      <c r="Q186" s="301">
        <f>LEN(Table393[[#This Row],[Telephony Prompt for Readback (abbreviated length)]])</f>
        <v>0</v>
      </c>
      <c r="R186" s="733">
        <v>96266</v>
      </c>
      <c r="S186" s="301" t="s">
        <v>223</v>
      </c>
      <c r="T186" s="774" t="s">
        <v>294</v>
      </c>
      <c r="U186" s="301" t="s">
        <v>327</v>
      </c>
    </row>
    <row r="187" spans="1:21" ht="36.950000000000003" hidden="1" customHeight="1">
      <c r="A187" s="728">
        <f>MAX($A$9:A186)+1</f>
        <v>173</v>
      </c>
      <c r="B187" s="744" t="s">
        <v>251</v>
      </c>
      <c r="C187" s="729" t="s">
        <v>247</v>
      </c>
      <c r="D187" s="774" t="s">
        <v>759</v>
      </c>
      <c r="E187" s="774" t="s">
        <v>306</v>
      </c>
      <c r="F187" s="301"/>
      <c r="G187" s="775" t="s">
        <v>307</v>
      </c>
      <c r="H187" s="730"/>
      <c r="I187" s="730"/>
      <c r="J187" s="730"/>
      <c r="K187" s="774" t="s">
        <v>760</v>
      </c>
      <c r="L187" s="301">
        <f>LEN(Table393[[#This Row],[Selection for Mobile/SMC and EVV Service Descriptions (*)]])</f>
        <v>38</v>
      </c>
      <c r="M187" s="733">
        <v>798</v>
      </c>
      <c r="N187" s="774" t="s">
        <v>760</v>
      </c>
      <c r="O187" s="301">
        <f>LEN(Table393[[#This Row],[Telephony Prompt for Readback ]])</f>
        <v>38</v>
      </c>
      <c r="P187" s="301"/>
      <c r="Q187" s="301">
        <f>LEN(Table393[[#This Row],[Telephony Prompt for Readback (abbreviated length)]])</f>
        <v>0</v>
      </c>
      <c r="R187" s="733"/>
      <c r="S187" s="301" t="s">
        <v>223</v>
      </c>
      <c r="T187" s="774" t="s">
        <v>294</v>
      </c>
      <c r="U187" s="301" t="s">
        <v>327</v>
      </c>
    </row>
    <row r="188" spans="1:21" ht="36.950000000000003" hidden="1" customHeight="1">
      <c r="A188" s="728">
        <f>MAX($A$9:A187)+1</f>
        <v>174</v>
      </c>
      <c r="B188" s="744" t="s">
        <v>251</v>
      </c>
      <c r="C188" s="729" t="s">
        <v>247</v>
      </c>
      <c r="D188" s="774" t="s">
        <v>761</v>
      </c>
      <c r="E188" s="774" t="s">
        <v>306</v>
      </c>
      <c r="F188" s="301"/>
      <c r="G188" s="775"/>
      <c r="H188" s="730"/>
      <c r="I188" s="730"/>
      <c r="J188" s="730"/>
      <c r="K188" s="774" t="s">
        <v>760</v>
      </c>
      <c r="L188" s="301">
        <f>LEN(Table393[[#This Row],[Selection for Mobile/SMC and EVV Service Descriptions (*)]])</f>
        <v>38</v>
      </c>
      <c r="M188" s="733">
        <v>764</v>
      </c>
      <c r="N188" s="774" t="s">
        <v>762</v>
      </c>
      <c r="O188" s="301">
        <f>LEN(Table393[[#This Row],[Telephony Prompt for Readback ]])</f>
        <v>43</v>
      </c>
      <c r="P188" s="301"/>
      <c r="Q188" s="301">
        <f>LEN(Table393[[#This Row],[Telephony Prompt for Readback (abbreviated length)]])</f>
        <v>0</v>
      </c>
      <c r="R188" s="733"/>
      <c r="S188" s="301" t="s">
        <v>223</v>
      </c>
      <c r="T188" s="774" t="s">
        <v>294</v>
      </c>
      <c r="U188" s="301" t="s">
        <v>327</v>
      </c>
    </row>
    <row r="189" spans="1:21" ht="36.950000000000003" hidden="1" customHeight="1">
      <c r="A189" s="728">
        <f>MAX($A$9:A188)+1</f>
        <v>175</v>
      </c>
      <c r="B189" s="744" t="s">
        <v>251</v>
      </c>
      <c r="C189" s="729" t="s">
        <v>247</v>
      </c>
      <c r="D189" s="774" t="s">
        <v>763</v>
      </c>
      <c r="E189" s="774" t="s">
        <v>383</v>
      </c>
      <c r="F189" s="301"/>
      <c r="G189" s="775"/>
      <c r="H189" s="730"/>
      <c r="I189" s="730"/>
      <c r="J189" s="730"/>
      <c r="K189" s="774" t="s">
        <v>764</v>
      </c>
      <c r="L189" s="301">
        <f>LEN(Table393[[#This Row],[Selection for Mobile/SMC and EVV Service Descriptions (*)]])</f>
        <v>25</v>
      </c>
      <c r="M189" s="733">
        <v>309</v>
      </c>
      <c r="N189" s="774" t="s">
        <v>765</v>
      </c>
      <c r="O189" s="301">
        <f>LEN(Table393[[#This Row],[Telephony Prompt for Readback ]])</f>
        <v>45</v>
      </c>
      <c r="P189" s="301" t="s">
        <v>766</v>
      </c>
      <c r="Q189" s="301">
        <f>LEN(Table393[[#This Row],[Telephony Prompt for Readback (abbreviated length)]])</f>
        <v>29</v>
      </c>
      <c r="R189" s="301"/>
      <c r="S189" s="301" t="s">
        <v>223</v>
      </c>
      <c r="T189" s="774" t="s">
        <v>294</v>
      </c>
      <c r="U189" s="780"/>
    </row>
    <row r="190" spans="1:21" ht="36.950000000000003" hidden="1" customHeight="1">
      <c r="A190" s="728">
        <f>MAX($A$9:A189)+1</f>
        <v>176</v>
      </c>
      <c r="B190" s="744" t="s">
        <v>251</v>
      </c>
      <c r="C190" s="729" t="s">
        <v>247</v>
      </c>
      <c r="D190" s="774" t="s">
        <v>767</v>
      </c>
      <c r="E190" s="774" t="s">
        <v>388</v>
      </c>
      <c r="F190" s="301"/>
      <c r="G190" s="775"/>
      <c r="H190" s="301"/>
      <c r="I190" s="301"/>
      <c r="J190" s="301"/>
      <c r="K190" s="774" t="s">
        <v>768</v>
      </c>
      <c r="L190" s="301">
        <f>LEN(Table393[[#This Row],[Selection for Mobile/SMC and EVV Service Descriptions (*)]])</f>
        <v>25</v>
      </c>
      <c r="M190" s="733">
        <v>310</v>
      </c>
      <c r="N190" s="774" t="s">
        <v>769</v>
      </c>
      <c r="O190" s="301">
        <f>LEN(Table393[[#This Row],[Telephony Prompt for Readback ]])</f>
        <v>49</v>
      </c>
      <c r="P190" s="301" t="s">
        <v>770</v>
      </c>
      <c r="Q190" s="301">
        <f>LEN(Table393[[#This Row],[Telephony Prompt for Readback (abbreviated length)]])</f>
        <v>29</v>
      </c>
      <c r="R190" s="301"/>
      <c r="S190" s="301" t="s">
        <v>223</v>
      </c>
      <c r="T190" s="774" t="s">
        <v>294</v>
      </c>
      <c r="U190" s="780"/>
    </row>
    <row r="191" spans="1:21" ht="36.950000000000003" hidden="1" customHeight="1">
      <c r="A191" s="728">
        <f>MAX($A$9:A190)+1</f>
        <v>177</v>
      </c>
      <c r="B191" s="744" t="s">
        <v>251</v>
      </c>
      <c r="C191" s="729" t="s">
        <v>247</v>
      </c>
      <c r="D191" s="774" t="s">
        <v>771</v>
      </c>
      <c r="E191" s="774" t="s">
        <v>393</v>
      </c>
      <c r="F191" s="301"/>
      <c r="G191" s="775"/>
      <c r="H191" s="301"/>
      <c r="I191" s="301"/>
      <c r="J191" s="301"/>
      <c r="K191" s="774" t="s">
        <v>772</v>
      </c>
      <c r="L191" s="301">
        <f>LEN(Table393[[#This Row],[Selection for Mobile/SMC and EVV Service Descriptions (*)]])</f>
        <v>37</v>
      </c>
      <c r="M191" s="733">
        <v>311</v>
      </c>
      <c r="N191" s="774" t="s">
        <v>773</v>
      </c>
      <c r="O191" s="301">
        <f>LEN(Table393[[#This Row],[Telephony Prompt for Readback ]])</f>
        <v>58</v>
      </c>
      <c r="P191" s="301" t="s">
        <v>774</v>
      </c>
      <c r="Q191" s="301">
        <f>LEN(Table393[[#This Row],[Telephony Prompt for Readback (abbreviated length)]])</f>
        <v>42</v>
      </c>
      <c r="R191" s="301"/>
      <c r="S191" s="301" t="s">
        <v>223</v>
      </c>
      <c r="T191" s="774" t="s">
        <v>294</v>
      </c>
      <c r="U191" s="780"/>
    </row>
    <row r="192" spans="1:21" ht="36.950000000000003" hidden="1" customHeight="1">
      <c r="A192" s="728">
        <f>MAX($A$9:A191)+1</f>
        <v>178</v>
      </c>
      <c r="B192" s="744" t="s">
        <v>251</v>
      </c>
      <c r="C192" s="729" t="s">
        <v>247</v>
      </c>
      <c r="D192" s="774" t="s">
        <v>775</v>
      </c>
      <c r="E192" s="774" t="s">
        <v>398</v>
      </c>
      <c r="F192" s="301"/>
      <c r="G192" s="775"/>
      <c r="H192" s="730"/>
      <c r="I192" s="730"/>
      <c r="J192" s="730"/>
      <c r="K192" s="774" t="s">
        <v>776</v>
      </c>
      <c r="L192" s="301">
        <f>LEN(Table393[[#This Row],[Selection for Mobile/SMC and EVV Service Descriptions (*)]])</f>
        <v>37</v>
      </c>
      <c r="M192" s="733">
        <v>312</v>
      </c>
      <c r="N192" s="774" t="s">
        <v>777</v>
      </c>
      <c r="O192" s="301">
        <f>LEN(Table393[[#This Row],[Telephony Prompt for Readback ]])</f>
        <v>62</v>
      </c>
      <c r="P192" s="301" t="s">
        <v>778</v>
      </c>
      <c r="Q192" s="301">
        <f>LEN(Table393[[#This Row],[Telephony Prompt for Readback (abbreviated length)]])</f>
        <v>42</v>
      </c>
      <c r="R192" s="301"/>
      <c r="S192" s="301" t="s">
        <v>223</v>
      </c>
      <c r="T192" s="774" t="s">
        <v>294</v>
      </c>
      <c r="U192" s="780"/>
    </row>
    <row r="193" spans="1:21" ht="36.950000000000003" hidden="1" customHeight="1">
      <c r="A193" s="728">
        <f>MAX($A$9:A192)+1</f>
        <v>179</v>
      </c>
      <c r="B193" s="744" t="s">
        <v>251</v>
      </c>
      <c r="C193" s="729" t="s">
        <v>247</v>
      </c>
      <c r="D193" s="774" t="s">
        <v>779</v>
      </c>
      <c r="E193" s="774" t="s">
        <v>403</v>
      </c>
      <c r="F193" s="301"/>
      <c r="G193" s="775"/>
      <c r="H193" s="730"/>
      <c r="I193" s="730"/>
      <c r="J193" s="730"/>
      <c r="K193" s="774" t="s">
        <v>780</v>
      </c>
      <c r="L193" s="301">
        <f>LEN(Table393[[#This Row],[Selection for Mobile/SMC and EVV Service Descriptions (*)]])</f>
        <v>38</v>
      </c>
      <c r="M193" s="733">
        <v>313</v>
      </c>
      <c r="N193" s="774" t="s">
        <v>781</v>
      </c>
      <c r="O193" s="301">
        <f>LEN(Table393[[#This Row],[Telephony Prompt for Readback ]])</f>
        <v>67</v>
      </c>
      <c r="P193" s="301" t="s">
        <v>782</v>
      </c>
      <c r="Q193" s="301">
        <f>LEN(Table393[[#This Row],[Telephony Prompt for Readback (abbreviated length)]])</f>
        <v>43</v>
      </c>
      <c r="R193" s="301"/>
      <c r="S193" s="301" t="s">
        <v>223</v>
      </c>
      <c r="T193" s="774" t="s">
        <v>294</v>
      </c>
      <c r="U193" s="780"/>
    </row>
    <row r="194" spans="1:21" ht="36.950000000000003" hidden="1" customHeight="1">
      <c r="A194" s="728">
        <f>MAX($A$9:A193)+1</f>
        <v>180</v>
      </c>
      <c r="B194" s="744" t="s">
        <v>251</v>
      </c>
      <c r="C194" s="729" t="s">
        <v>245</v>
      </c>
      <c r="D194" s="774" t="s">
        <v>783</v>
      </c>
      <c r="E194" s="774" t="s">
        <v>314</v>
      </c>
      <c r="F194" s="301">
        <v>552</v>
      </c>
      <c r="G194" s="775"/>
      <c r="H194" s="730"/>
      <c r="I194" s="730"/>
      <c r="J194" s="730"/>
      <c r="K194" s="774" t="s">
        <v>784</v>
      </c>
      <c r="L194" s="301">
        <f>LEN(Table393[[#This Row],[Selection for Mobile/SMC and EVV Service Descriptions (*)]])</f>
        <v>28</v>
      </c>
      <c r="M194" s="733">
        <v>304</v>
      </c>
      <c r="N194" s="774" t="s">
        <v>785</v>
      </c>
      <c r="O194" s="301">
        <f>LEN(Table393[[#This Row],[Telephony Prompt for Readback ]])</f>
        <v>47</v>
      </c>
      <c r="P194" s="301" t="s">
        <v>786</v>
      </c>
      <c r="Q194" s="301">
        <f>LEN(Table393[[#This Row],[Telephony Prompt for Readback (abbreviated length)]])</f>
        <v>24</v>
      </c>
      <c r="R194" s="301"/>
      <c r="S194" s="301" t="s">
        <v>293</v>
      </c>
      <c r="T194" s="774" t="s">
        <v>294</v>
      </c>
      <c r="U194" s="780"/>
    </row>
    <row r="195" spans="1:21" ht="36.950000000000003" hidden="1" customHeight="1">
      <c r="A195" s="728">
        <f>MAX($A$9:A194)+1</f>
        <v>181</v>
      </c>
      <c r="B195" s="744" t="s">
        <v>251</v>
      </c>
      <c r="C195" s="729" t="s">
        <v>247</v>
      </c>
      <c r="D195" s="774" t="s">
        <v>787</v>
      </c>
      <c r="E195" s="774" t="s">
        <v>314</v>
      </c>
      <c r="F195" s="301"/>
      <c r="G195" s="775"/>
      <c r="H195" s="730"/>
      <c r="I195" s="730"/>
      <c r="J195" s="730"/>
      <c r="K195" s="774" t="s">
        <v>788</v>
      </c>
      <c r="L195" s="301">
        <f>LEN(Table393[[#This Row],[Selection for Mobile/SMC and EVV Service Descriptions (*)]])</f>
        <v>44</v>
      </c>
      <c r="M195" s="733">
        <v>765</v>
      </c>
      <c r="N195" s="774" t="s">
        <v>789</v>
      </c>
      <c r="O195" s="301">
        <f>LEN(Table393[[#This Row],[Telephony Prompt for Readback ]])</f>
        <v>61</v>
      </c>
      <c r="P195" s="301"/>
      <c r="Q195" s="301">
        <f>LEN(Table393[[#This Row],[Telephony Prompt for Readback (abbreviated length)]])</f>
        <v>0</v>
      </c>
      <c r="R195" s="733"/>
      <c r="S195" s="301" t="s">
        <v>223</v>
      </c>
      <c r="T195" s="774" t="s">
        <v>294</v>
      </c>
      <c r="U195" s="301" t="s">
        <v>327</v>
      </c>
    </row>
    <row r="196" spans="1:21" ht="36.950000000000003" hidden="1" customHeight="1">
      <c r="A196" s="728">
        <f>MAX($A$9:A195)+1</f>
        <v>182</v>
      </c>
      <c r="B196" s="744" t="s">
        <v>251</v>
      </c>
      <c r="C196" s="729" t="s">
        <v>245</v>
      </c>
      <c r="D196" s="774" t="s">
        <v>790</v>
      </c>
      <c r="E196" s="774" t="s">
        <v>319</v>
      </c>
      <c r="F196" s="301">
        <v>552</v>
      </c>
      <c r="G196" s="775"/>
      <c r="H196" s="730"/>
      <c r="I196" s="730"/>
      <c r="J196" s="730"/>
      <c r="K196" s="774" t="s">
        <v>791</v>
      </c>
      <c r="L196" s="301">
        <f>LEN(Table393[[#This Row],[Selection for Mobile/SMC and EVV Service Descriptions (*)]])</f>
        <v>29</v>
      </c>
      <c r="M196" s="733">
        <v>305</v>
      </c>
      <c r="N196" s="774" t="s">
        <v>792</v>
      </c>
      <c r="O196" s="301">
        <f>LEN(Table393[[#This Row],[Telephony Prompt for Readback ]])</f>
        <v>55</v>
      </c>
      <c r="P196" s="301" t="s">
        <v>793</v>
      </c>
      <c r="Q196" s="301">
        <f>LEN(Table393[[#This Row],[Telephony Prompt for Readback (abbreviated length)]])</f>
        <v>25</v>
      </c>
      <c r="R196" s="301"/>
      <c r="S196" s="301" t="s">
        <v>293</v>
      </c>
      <c r="T196" s="774" t="s">
        <v>294</v>
      </c>
      <c r="U196" s="780"/>
    </row>
    <row r="197" spans="1:21" ht="36.950000000000003" hidden="1" customHeight="1">
      <c r="A197" s="728">
        <f>MAX($A$9:A196)+1</f>
        <v>183</v>
      </c>
      <c r="B197" s="744" t="s">
        <v>251</v>
      </c>
      <c r="C197" s="729" t="s">
        <v>247</v>
      </c>
      <c r="D197" s="774" t="s">
        <v>794</v>
      </c>
      <c r="E197" s="774" t="s">
        <v>319</v>
      </c>
      <c r="F197" s="301"/>
      <c r="G197" s="775"/>
      <c r="H197" s="730"/>
      <c r="I197" s="730"/>
      <c r="J197" s="730"/>
      <c r="K197" s="774" t="s">
        <v>795</v>
      </c>
      <c r="L197" s="301">
        <f>LEN(Table393[[#This Row],[Selection for Mobile/SMC and EVV Service Descriptions (*)]])</f>
        <v>45</v>
      </c>
      <c r="M197" s="733">
        <v>766</v>
      </c>
      <c r="N197" s="774" t="s">
        <v>796</v>
      </c>
      <c r="O197" s="301">
        <f>LEN(Table393[[#This Row],[Telephony Prompt for Readback ]])</f>
        <v>69</v>
      </c>
      <c r="P197" s="301"/>
      <c r="Q197" s="301">
        <f>LEN(Table393[[#This Row],[Telephony Prompt for Readback (abbreviated length)]])</f>
        <v>0</v>
      </c>
      <c r="R197" s="733"/>
      <c r="S197" s="301" t="s">
        <v>223</v>
      </c>
      <c r="T197" s="774" t="s">
        <v>294</v>
      </c>
      <c r="U197" s="301" t="s">
        <v>327</v>
      </c>
    </row>
    <row r="198" spans="1:21" ht="36.950000000000003" hidden="1" customHeight="1">
      <c r="A198" s="728">
        <f>MAX($A$9:A197)+1</f>
        <v>184</v>
      </c>
      <c r="B198" s="744" t="s">
        <v>251</v>
      </c>
      <c r="C198" s="729" t="s">
        <v>247</v>
      </c>
      <c r="D198" s="774" t="s">
        <v>797</v>
      </c>
      <c r="E198" s="774" t="s">
        <v>416</v>
      </c>
      <c r="F198" s="301"/>
      <c r="G198" s="775"/>
      <c r="H198" s="301"/>
      <c r="I198" s="301"/>
      <c r="J198" s="301"/>
      <c r="K198" s="774" t="s">
        <v>798</v>
      </c>
      <c r="L198" s="301">
        <f>LEN(Table393[[#This Row],[Selection for Mobile/SMC and EVV Service Descriptions (*)]])</f>
        <v>39</v>
      </c>
      <c r="M198" s="733">
        <v>314</v>
      </c>
      <c r="N198" s="774" t="s">
        <v>799</v>
      </c>
      <c r="O198" s="301">
        <f>LEN(Table393[[#This Row],[Telephony Prompt for Readback ]])</f>
        <v>58</v>
      </c>
      <c r="P198" s="301" t="s">
        <v>800</v>
      </c>
      <c r="Q198" s="301">
        <f>LEN(Table393[[#This Row],[Telephony Prompt for Readback (abbreviated length)]])</f>
        <v>44</v>
      </c>
      <c r="R198" s="301"/>
      <c r="S198" s="301" t="s">
        <v>293</v>
      </c>
      <c r="T198" s="774" t="s">
        <v>294</v>
      </c>
      <c r="U198" s="780"/>
    </row>
    <row r="199" spans="1:21" ht="36.950000000000003" hidden="1" customHeight="1">
      <c r="A199" s="728">
        <f>MAX($A$9:A198)+1</f>
        <v>185</v>
      </c>
      <c r="B199" s="744" t="s">
        <v>251</v>
      </c>
      <c r="C199" s="729" t="s">
        <v>247</v>
      </c>
      <c r="D199" s="774" t="s">
        <v>801</v>
      </c>
      <c r="E199" s="774" t="s">
        <v>421</v>
      </c>
      <c r="F199" s="301"/>
      <c r="G199" s="775"/>
      <c r="H199" s="301"/>
      <c r="I199" s="301"/>
      <c r="J199" s="301"/>
      <c r="K199" s="774" t="s">
        <v>802</v>
      </c>
      <c r="L199" s="301">
        <f>LEN(Table393[[#This Row],[Selection for Mobile/SMC and EVV Service Descriptions (*)]])</f>
        <v>40</v>
      </c>
      <c r="M199" s="733">
        <v>315</v>
      </c>
      <c r="N199" s="774" t="s">
        <v>803</v>
      </c>
      <c r="O199" s="301">
        <f>LEN(Table393[[#This Row],[Telephony Prompt for Readback ]])</f>
        <v>66</v>
      </c>
      <c r="P199" s="301" t="s">
        <v>804</v>
      </c>
      <c r="Q199" s="301">
        <f>LEN(Table393[[#This Row],[Telephony Prompt for Readback (abbreviated length)]])</f>
        <v>45</v>
      </c>
      <c r="R199" s="301"/>
      <c r="S199" s="301" t="s">
        <v>293</v>
      </c>
      <c r="T199" s="774" t="s">
        <v>294</v>
      </c>
      <c r="U199" s="780"/>
    </row>
    <row r="200" spans="1:21" ht="36.950000000000003" hidden="1" customHeight="1">
      <c r="A200" s="728">
        <f>MAX($A$9:A199)+1</f>
        <v>186</v>
      </c>
      <c r="B200" s="744" t="s">
        <v>251</v>
      </c>
      <c r="C200" s="729" t="s">
        <v>247</v>
      </c>
      <c r="D200" s="774" t="s">
        <v>805</v>
      </c>
      <c r="E200" s="774" t="s">
        <v>431</v>
      </c>
      <c r="F200" s="301"/>
      <c r="G200" s="775"/>
      <c r="H200" s="301"/>
      <c r="I200" s="301"/>
      <c r="J200" s="730"/>
      <c r="K200" s="774" t="s">
        <v>806</v>
      </c>
      <c r="L200" s="301">
        <f>LEN(Table393[[#This Row],[Selection for Mobile/SMC and EVV Service Descriptions (*)]])</f>
        <v>38</v>
      </c>
      <c r="M200" s="733">
        <v>316</v>
      </c>
      <c r="N200" s="774" t="s">
        <v>807</v>
      </c>
      <c r="O200" s="301">
        <f>LEN(Table393[[#This Row],[Telephony Prompt for Readback ]])</f>
        <v>57</v>
      </c>
      <c r="P200" s="301" t="s">
        <v>808</v>
      </c>
      <c r="Q200" s="301">
        <f>LEN(Table393[[#This Row],[Telephony Prompt for Readback (abbreviated length)]])</f>
        <v>43</v>
      </c>
      <c r="R200" s="301"/>
      <c r="S200" s="301" t="s">
        <v>223</v>
      </c>
      <c r="T200" s="774" t="s">
        <v>294</v>
      </c>
      <c r="U200" s="780"/>
    </row>
    <row r="201" spans="1:21" ht="36.950000000000003" hidden="1" customHeight="1">
      <c r="A201" s="728">
        <f>MAX($A$9:A200)+1</f>
        <v>187</v>
      </c>
      <c r="B201" s="744" t="s">
        <v>251</v>
      </c>
      <c r="C201" s="729" t="s">
        <v>247</v>
      </c>
      <c r="D201" s="774" t="s">
        <v>809</v>
      </c>
      <c r="E201" s="774" t="s">
        <v>437</v>
      </c>
      <c r="F201" s="301"/>
      <c r="G201" s="775"/>
      <c r="H201" s="301"/>
      <c r="I201" s="301"/>
      <c r="J201" s="301"/>
      <c r="K201" s="774" t="s">
        <v>810</v>
      </c>
      <c r="L201" s="301">
        <f>LEN(Table393[[#This Row],[Selection for Mobile/SMC and EVV Service Descriptions (*)]])</f>
        <v>39</v>
      </c>
      <c r="M201" s="733">
        <v>317</v>
      </c>
      <c r="N201" s="774" t="s">
        <v>811</v>
      </c>
      <c r="O201" s="301">
        <f>LEN(Table393[[#This Row],[Telephony Prompt for Readback ]])</f>
        <v>65</v>
      </c>
      <c r="P201" s="301" t="s">
        <v>812</v>
      </c>
      <c r="Q201" s="301">
        <f>LEN(Table393[[#This Row],[Telephony Prompt for Readback (abbreviated length)]])</f>
        <v>44</v>
      </c>
      <c r="R201" s="301"/>
      <c r="S201" s="301" t="s">
        <v>223</v>
      </c>
      <c r="T201" s="774" t="s">
        <v>294</v>
      </c>
      <c r="U201" s="780"/>
    </row>
    <row r="202" spans="1:21" ht="36.950000000000003" hidden="1" customHeight="1">
      <c r="A202" s="728">
        <f>MAX($A$9:A201)+1</f>
        <v>188</v>
      </c>
      <c r="B202" s="744" t="s">
        <v>251</v>
      </c>
      <c r="C202" s="729" t="s">
        <v>247</v>
      </c>
      <c r="D202" s="774" t="s">
        <v>813</v>
      </c>
      <c r="E202" s="774" t="s">
        <v>449</v>
      </c>
      <c r="F202" s="301"/>
      <c r="G202" s="775"/>
      <c r="H202" s="730"/>
      <c r="I202" s="730"/>
      <c r="J202" s="730"/>
      <c r="K202" s="774" t="s">
        <v>814</v>
      </c>
      <c r="L202" s="301">
        <f>LEN(Table393[[#This Row],[Selection for Mobile/SMC and EVV Service Descriptions (*)]])</f>
        <v>35</v>
      </c>
      <c r="M202" s="733">
        <v>318</v>
      </c>
      <c r="N202" s="774" t="s">
        <v>815</v>
      </c>
      <c r="O202" s="301">
        <f>LEN(Table393[[#This Row],[Telephony Prompt for Readback ]])</f>
        <v>32</v>
      </c>
      <c r="P202" s="301" t="s">
        <v>815</v>
      </c>
      <c r="Q202" s="301">
        <f>LEN(Table393[[#This Row],[Telephony Prompt for Readback (abbreviated length)]])</f>
        <v>32</v>
      </c>
      <c r="R202" s="301"/>
      <c r="S202" s="301" t="s">
        <v>223</v>
      </c>
      <c r="T202" s="774" t="s">
        <v>294</v>
      </c>
      <c r="U202" s="780"/>
    </row>
    <row r="203" spans="1:21" ht="36.950000000000003" hidden="1" customHeight="1">
      <c r="A203" s="728">
        <f>MAX($A$9:A202)+1</f>
        <v>189</v>
      </c>
      <c r="B203" s="744" t="s">
        <v>251</v>
      </c>
      <c r="C203" s="729" t="s">
        <v>247</v>
      </c>
      <c r="D203" s="774" t="s">
        <v>816</v>
      </c>
      <c r="E203" s="774" t="s">
        <v>453</v>
      </c>
      <c r="F203" s="301"/>
      <c r="G203" s="775"/>
      <c r="H203" s="301"/>
      <c r="I203" s="301"/>
      <c r="J203" s="301"/>
      <c r="K203" s="774" t="s">
        <v>817</v>
      </c>
      <c r="L203" s="301">
        <f>LEN(Table393[[#This Row],[Selection for Mobile/SMC and EVV Service Descriptions (*)]])</f>
        <v>13</v>
      </c>
      <c r="M203" s="733">
        <v>319</v>
      </c>
      <c r="N203" s="774" t="s">
        <v>818</v>
      </c>
      <c r="O203" s="301">
        <f>LEN(Table393[[#This Row],[Telephony Prompt for Readback ]])</f>
        <v>18</v>
      </c>
      <c r="P203" s="301" t="s">
        <v>818</v>
      </c>
      <c r="Q203" s="301">
        <f>LEN(Table393[[#This Row],[Telephony Prompt for Readback (abbreviated length)]])</f>
        <v>18</v>
      </c>
      <c r="R203" s="301"/>
      <c r="S203" s="301" t="s">
        <v>223</v>
      </c>
      <c r="T203" s="774" t="s">
        <v>294</v>
      </c>
      <c r="U203" s="780"/>
    </row>
    <row r="204" spans="1:21" ht="36.950000000000003" hidden="1" customHeight="1">
      <c r="A204" s="728">
        <f>MAX($A$9:A203)+1</f>
        <v>190</v>
      </c>
      <c r="B204" s="744" t="s">
        <v>251</v>
      </c>
      <c r="C204" s="729" t="s">
        <v>247</v>
      </c>
      <c r="D204" s="774" t="s">
        <v>819</v>
      </c>
      <c r="E204" s="774" t="s">
        <v>329</v>
      </c>
      <c r="F204" s="301"/>
      <c r="G204" s="775" t="s">
        <v>307</v>
      </c>
      <c r="H204" s="301"/>
      <c r="I204" s="301"/>
      <c r="J204" s="301"/>
      <c r="K204" s="774" t="s">
        <v>820</v>
      </c>
      <c r="L204" s="301">
        <f>LEN(Table393[[#This Row],[Selection for Mobile/SMC and EVV Service Descriptions (*)]])</f>
        <v>34</v>
      </c>
      <c r="M204" s="733">
        <v>320</v>
      </c>
      <c r="N204" s="774" t="s">
        <v>821</v>
      </c>
      <c r="O204" s="301">
        <f>LEN(Table393[[#This Row],[Telephony Prompt for Readback ]])</f>
        <v>39</v>
      </c>
      <c r="P204" s="824" t="s">
        <v>821</v>
      </c>
      <c r="Q204" s="824">
        <f>LEN(Table393[[#This Row],[Telephony Prompt for Readback (abbreviated length)]])</f>
        <v>39</v>
      </c>
      <c r="R204" s="824"/>
      <c r="S204" s="301" t="s">
        <v>223</v>
      </c>
      <c r="T204" s="774" t="s">
        <v>294</v>
      </c>
      <c r="U204" s="824"/>
    </row>
    <row r="205" spans="1:21" ht="36.950000000000003" hidden="1" customHeight="1">
      <c r="A205" s="728">
        <f>MAX($A$9:A204)+1</f>
        <v>191</v>
      </c>
      <c r="B205" s="744" t="s">
        <v>251</v>
      </c>
      <c r="C205" s="729" t="s">
        <v>247</v>
      </c>
      <c r="D205" s="774" t="s">
        <v>822</v>
      </c>
      <c r="E205" s="774" t="s">
        <v>329</v>
      </c>
      <c r="F205" s="301"/>
      <c r="G205" s="775"/>
      <c r="H205" s="301"/>
      <c r="I205" s="301"/>
      <c r="J205" s="510"/>
      <c r="K205" s="774" t="s">
        <v>823</v>
      </c>
      <c r="L205" s="301">
        <f>LEN(Table393[[#This Row],[Selection for Mobile/SMC and EVV Service Descriptions (*)]])</f>
        <v>13</v>
      </c>
      <c r="M205" s="733">
        <v>321</v>
      </c>
      <c r="N205" s="774" t="s">
        <v>824</v>
      </c>
      <c r="O205" s="301">
        <f>LEN(Table393[[#This Row],[Telephony Prompt for Readback ]])</f>
        <v>18</v>
      </c>
      <c r="P205" s="301" t="s">
        <v>824</v>
      </c>
      <c r="Q205" s="301">
        <f>LEN(Table393[[#This Row],[Telephony Prompt for Readback (abbreviated length)]])</f>
        <v>18</v>
      </c>
      <c r="R205" s="301"/>
      <c r="S205" s="301" t="s">
        <v>223</v>
      </c>
      <c r="T205" s="774" t="s">
        <v>294</v>
      </c>
      <c r="U205" s="780"/>
    </row>
    <row r="206" spans="1:21" ht="36.950000000000003" hidden="1" customHeight="1">
      <c r="A206" s="728">
        <f>MAX($A$9:A205)+1</f>
        <v>192</v>
      </c>
      <c r="B206" s="744" t="s">
        <v>251</v>
      </c>
      <c r="C206" s="729" t="s">
        <v>245</v>
      </c>
      <c r="D206" s="774" t="s">
        <v>825</v>
      </c>
      <c r="E206" s="774" t="s">
        <v>329</v>
      </c>
      <c r="F206" s="301"/>
      <c r="G206" s="775" t="s">
        <v>307</v>
      </c>
      <c r="H206" s="730"/>
      <c r="I206" s="730"/>
      <c r="J206" s="730"/>
      <c r="K206" s="774" t="s">
        <v>820</v>
      </c>
      <c r="L206" s="301">
        <f>LEN(Table393[[#This Row],[Selection for Mobile/SMC and EVV Service Descriptions (*)]])</f>
        <v>34</v>
      </c>
      <c r="M206" s="733">
        <v>797</v>
      </c>
      <c r="N206" s="774" t="s">
        <v>826</v>
      </c>
      <c r="O206" s="301">
        <f>LEN(Table393[[#This Row],[Telephony Prompt for Readback ]])</f>
        <v>37</v>
      </c>
      <c r="P206" s="301"/>
      <c r="Q206" s="301">
        <f>LEN(Table393[[#This Row],[Telephony Prompt for Readback (abbreviated length)]])</f>
        <v>0</v>
      </c>
      <c r="R206" s="733">
        <v>96258</v>
      </c>
      <c r="S206" s="301" t="s">
        <v>223</v>
      </c>
      <c r="T206" s="774" t="s">
        <v>294</v>
      </c>
      <c r="U206" s="301" t="s">
        <v>327</v>
      </c>
    </row>
    <row r="207" spans="1:21" ht="36.950000000000003" hidden="1" customHeight="1">
      <c r="A207" s="728">
        <f>MAX($A$9:A206)+1</f>
        <v>193</v>
      </c>
      <c r="B207" s="744" t="s">
        <v>251</v>
      </c>
      <c r="C207" s="729" t="s">
        <v>245</v>
      </c>
      <c r="D207" s="774" t="s">
        <v>827</v>
      </c>
      <c r="E207" s="774" t="s">
        <v>329</v>
      </c>
      <c r="F207" s="301"/>
      <c r="G207" s="775" t="s">
        <v>828</v>
      </c>
      <c r="H207" s="730"/>
      <c r="I207" s="730"/>
      <c r="J207" s="730"/>
      <c r="K207" s="774" t="s">
        <v>820</v>
      </c>
      <c r="L207" s="301">
        <f>LEN(Table393[[#This Row],[Selection for Mobile/SMC and EVV Service Descriptions (*)]])</f>
        <v>34</v>
      </c>
      <c r="M207" s="733">
        <v>792</v>
      </c>
      <c r="N207" s="774" t="s">
        <v>820</v>
      </c>
      <c r="O207" s="301">
        <f>LEN(Table393[[#This Row],[Telephony Prompt for Readback ]])</f>
        <v>34</v>
      </c>
      <c r="P207" s="301"/>
      <c r="Q207" s="301">
        <f>LEN(Table393[[#This Row],[Telephony Prompt for Readback (abbreviated length)]])</f>
        <v>0</v>
      </c>
      <c r="R207" s="733">
        <v>96258</v>
      </c>
      <c r="S207" s="301" t="s">
        <v>223</v>
      </c>
      <c r="T207" s="774" t="s">
        <v>294</v>
      </c>
      <c r="U207" s="301" t="s">
        <v>327</v>
      </c>
    </row>
    <row r="208" spans="1:21" ht="36.950000000000003" customHeight="1">
      <c r="A208" s="728">
        <f>MAX($A$9:A207)+1</f>
        <v>194</v>
      </c>
      <c r="B208" s="744" t="s">
        <v>251</v>
      </c>
      <c r="C208" s="729" t="s">
        <v>245</v>
      </c>
      <c r="D208" s="774" t="s">
        <v>829</v>
      </c>
      <c r="E208" s="301" t="s">
        <v>329</v>
      </c>
      <c r="F208" s="301"/>
      <c r="G208" s="775" t="s">
        <v>830</v>
      </c>
      <c r="H208" s="730"/>
      <c r="I208" s="730"/>
      <c r="J208" s="730"/>
      <c r="K208" s="774" t="s">
        <v>820</v>
      </c>
      <c r="L208" s="301">
        <f>LEN(Table393[[#This Row],[Selection for Mobile/SMC and EVV Service Descriptions (*)]])</f>
        <v>34</v>
      </c>
      <c r="M208" s="733">
        <v>793</v>
      </c>
      <c r="N208" s="774" t="s">
        <v>820</v>
      </c>
      <c r="O208" s="301">
        <f>LEN(Table393[[#This Row],[Telephony Prompt for Readback ]])</f>
        <v>34</v>
      </c>
      <c r="P208" s="301"/>
      <c r="Q208" s="301">
        <f>LEN(Table393[[#This Row],[Telephony Prompt for Readback (abbreviated length)]])</f>
        <v>0</v>
      </c>
      <c r="R208" s="733">
        <v>96258</v>
      </c>
      <c r="S208" s="301" t="s">
        <v>223</v>
      </c>
      <c r="T208" s="774" t="s">
        <v>294</v>
      </c>
      <c r="U208" s="301" t="s">
        <v>327</v>
      </c>
    </row>
    <row r="209" spans="1:21" ht="36.950000000000003" hidden="1" customHeight="1">
      <c r="A209" s="728">
        <f>MAX($A$9:A208)+1</f>
        <v>195</v>
      </c>
      <c r="B209" s="744" t="s">
        <v>251</v>
      </c>
      <c r="C209" s="729" t="s">
        <v>245</v>
      </c>
      <c r="D209" s="774" t="s">
        <v>831</v>
      </c>
      <c r="E209" s="301" t="s">
        <v>329</v>
      </c>
      <c r="F209" s="301"/>
      <c r="G209" s="775" t="s">
        <v>832</v>
      </c>
      <c r="H209" s="730"/>
      <c r="I209" s="730"/>
      <c r="J209" s="730"/>
      <c r="K209" s="774" t="s">
        <v>820</v>
      </c>
      <c r="L209" s="301">
        <f>LEN(Table393[[#This Row],[Selection for Mobile/SMC and EVV Service Descriptions (*)]])</f>
        <v>34</v>
      </c>
      <c r="M209" s="733">
        <v>794</v>
      </c>
      <c r="N209" s="774" t="s">
        <v>820</v>
      </c>
      <c r="O209" s="301">
        <f>LEN(Table393[[#This Row],[Telephony Prompt for Readback ]])</f>
        <v>34</v>
      </c>
      <c r="P209" s="301"/>
      <c r="Q209" s="301">
        <f>LEN(Table393[[#This Row],[Telephony Prompt for Readback (abbreviated length)]])</f>
        <v>0</v>
      </c>
      <c r="R209" s="733">
        <v>96258</v>
      </c>
      <c r="S209" s="301" t="s">
        <v>223</v>
      </c>
      <c r="T209" s="774" t="s">
        <v>294</v>
      </c>
      <c r="U209" s="301" t="s">
        <v>327</v>
      </c>
    </row>
    <row r="210" spans="1:21" s="732" customFormat="1" ht="36.950000000000003" hidden="1" customHeight="1">
      <c r="A210" s="728">
        <f>MAX($A$9:A209)+1</f>
        <v>196</v>
      </c>
      <c r="B210" s="744" t="s">
        <v>251</v>
      </c>
      <c r="C210" s="729" t="s">
        <v>245</v>
      </c>
      <c r="D210" s="774" t="s">
        <v>833</v>
      </c>
      <c r="E210" s="774" t="s">
        <v>329</v>
      </c>
      <c r="F210" s="301"/>
      <c r="G210" s="775" t="s">
        <v>834</v>
      </c>
      <c r="H210" s="730"/>
      <c r="I210" s="730"/>
      <c r="J210" s="730"/>
      <c r="K210" s="774" t="s">
        <v>820</v>
      </c>
      <c r="L210" s="301">
        <f>LEN(Table393[[#This Row],[Selection for Mobile/SMC and EVV Service Descriptions (*)]])</f>
        <v>34</v>
      </c>
      <c r="M210" s="733">
        <v>795</v>
      </c>
      <c r="N210" s="774" t="s">
        <v>820</v>
      </c>
      <c r="O210" s="301">
        <f>LEN(Table393[[#This Row],[Telephony Prompt for Readback ]])</f>
        <v>34</v>
      </c>
      <c r="P210" s="301"/>
      <c r="Q210" s="301">
        <f>LEN(Table393[[#This Row],[Telephony Prompt for Readback (abbreviated length)]])</f>
        <v>0</v>
      </c>
      <c r="R210" s="733">
        <v>96258</v>
      </c>
      <c r="S210" s="301" t="s">
        <v>223</v>
      </c>
      <c r="T210" s="774" t="s">
        <v>294</v>
      </c>
      <c r="U210" s="301" t="s">
        <v>327</v>
      </c>
    </row>
    <row r="211" spans="1:21" ht="36.950000000000003" hidden="1" customHeight="1">
      <c r="A211" s="728">
        <f>MAX($A$9:A210)+1</f>
        <v>197</v>
      </c>
      <c r="B211" s="744" t="s">
        <v>251</v>
      </c>
      <c r="C211" s="729" t="s">
        <v>245</v>
      </c>
      <c r="D211" s="774" t="s">
        <v>835</v>
      </c>
      <c r="E211" s="774" t="s">
        <v>329</v>
      </c>
      <c r="F211" s="301"/>
      <c r="G211" s="775" t="s">
        <v>836</v>
      </c>
      <c r="H211" s="730"/>
      <c r="I211" s="730"/>
      <c r="J211" s="730"/>
      <c r="K211" s="774" t="s">
        <v>820</v>
      </c>
      <c r="L211" s="301">
        <f>LEN(Table393[[#This Row],[Selection for Mobile/SMC and EVV Service Descriptions (*)]])</f>
        <v>34</v>
      </c>
      <c r="M211" s="733">
        <v>796</v>
      </c>
      <c r="N211" s="774" t="s">
        <v>820</v>
      </c>
      <c r="O211" s="301">
        <f>LEN(Table393[[#This Row],[Telephony Prompt for Readback ]])</f>
        <v>34</v>
      </c>
      <c r="P211" s="301"/>
      <c r="Q211" s="301">
        <f>LEN(Table393[[#This Row],[Telephony Prompt for Readback (abbreviated length)]])</f>
        <v>0</v>
      </c>
      <c r="R211" s="733">
        <v>96258</v>
      </c>
      <c r="S211" s="301" t="s">
        <v>223</v>
      </c>
      <c r="T211" s="774" t="s">
        <v>294</v>
      </c>
      <c r="U211" s="301" t="s">
        <v>327</v>
      </c>
    </row>
    <row r="212" spans="1:21" ht="36.950000000000003" hidden="1" customHeight="1">
      <c r="A212" s="728">
        <f>MAX($A$9:A211)+1</f>
        <v>198</v>
      </c>
      <c r="B212" s="744" t="s">
        <v>251</v>
      </c>
      <c r="C212" s="729" t="s">
        <v>245</v>
      </c>
      <c r="D212" s="774" t="s">
        <v>837</v>
      </c>
      <c r="E212" s="774" t="s">
        <v>329</v>
      </c>
      <c r="F212" s="301"/>
      <c r="G212" s="775"/>
      <c r="H212" s="730"/>
      <c r="I212" s="730"/>
      <c r="J212" s="730"/>
      <c r="K212" s="774" t="s">
        <v>820</v>
      </c>
      <c r="L212" s="301">
        <f>LEN(Table393[[#This Row],[Selection for Mobile/SMC and EVV Service Descriptions (*)]])</f>
        <v>34</v>
      </c>
      <c r="M212" s="733">
        <v>772</v>
      </c>
      <c r="N212" s="774" t="s">
        <v>820</v>
      </c>
      <c r="O212" s="301">
        <f>LEN(Table393[[#This Row],[Telephony Prompt for Readback ]])</f>
        <v>34</v>
      </c>
      <c r="P212" s="301"/>
      <c r="Q212" s="301">
        <f>LEN(Table393[[#This Row],[Telephony Prompt for Readback (abbreviated length)]])</f>
        <v>0</v>
      </c>
      <c r="R212" s="733">
        <v>96258</v>
      </c>
      <c r="S212" s="301" t="s">
        <v>223</v>
      </c>
      <c r="T212" s="774" t="s">
        <v>294</v>
      </c>
      <c r="U212" s="301" t="s">
        <v>327</v>
      </c>
    </row>
    <row r="213" spans="1:21" ht="36.950000000000003" hidden="1" customHeight="1">
      <c r="A213" s="728">
        <f>MAX($A$9:A212)+1</f>
        <v>199</v>
      </c>
      <c r="B213" s="744" t="s">
        <v>251</v>
      </c>
      <c r="C213" s="729" t="s">
        <v>247</v>
      </c>
      <c r="D213" s="774" t="s">
        <v>838</v>
      </c>
      <c r="E213" s="774" t="s">
        <v>329</v>
      </c>
      <c r="F213" s="301"/>
      <c r="G213" s="775" t="s">
        <v>828</v>
      </c>
      <c r="H213" s="730"/>
      <c r="I213" s="730"/>
      <c r="J213" s="730"/>
      <c r="K213" s="774" t="s">
        <v>839</v>
      </c>
      <c r="L213" s="301">
        <f>LEN(Table393[[#This Row],[Selection for Mobile/SMC and EVV Service Descriptions (*)]])</f>
        <v>49</v>
      </c>
      <c r="M213" s="733">
        <v>767</v>
      </c>
      <c r="N213" s="774" t="s">
        <v>840</v>
      </c>
      <c r="O213" s="301">
        <f>LEN(Table393[[#This Row],[Telephony Prompt for Readback ]])</f>
        <v>50</v>
      </c>
      <c r="P213" s="301"/>
      <c r="Q213" s="301">
        <f>LEN(Table393[[#This Row],[Telephony Prompt for Readback (abbreviated length)]])</f>
        <v>0</v>
      </c>
      <c r="R213" s="733"/>
      <c r="S213" s="301" t="s">
        <v>223</v>
      </c>
      <c r="T213" s="774" t="s">
        <v>294</v>
      </c>
      <c r="U213" s="301" t="s">
        <v>327</v>
      </c>
    </row>
    <row r="214" spans="1:21" ht="36.950000000000003" customHeight="1">
      <c r="A214" s="728">
        <f>MAX($A$9:A213)+1</f>
        <v>200</v>
      </c>
      <c r="B214" s="744" t="s">
        <v>251</v>
      </c>
      <c r="C214" s="729" t="s">
        <v>247</v>
      </c>
      <c r="D214" s="774" t="s">
        <v>841</v>
      </c>
      <c r="E214" s="774" t="s">
        <v>329</v>
      </c>
      <c r="F214" s="301"/>
      <c r="G214" s="775" t="s">
        <v>830</v>
      </c>
      <c r="H214" s="730"/>
      <c r="I214" s="730"/>
      <c r="J214" s="730"/>
      <c r="K214" s="774" t="s">
        <v>840</v>
      </c>
      <c r="L214" s="301">
        <f>LEN(Table393[[#This Row],[Selection for Mobile/SMC and EVV Service Descriptions (*)]])</f>
        <v>50</v>
      </c>
      <c r="M214" s="733">
        <v>768</v>
      </c>
      <c r="N214" s="774" t="s">
        <v>840</v>
      </c>
      <c r="O214" s="301">
        <f>LEN(Table393[[#This Row],[Telephony Prompt for Readback ]])</f>
        <v>50</v>
      </c>
      <c r="P214" s="301"/>
      <c r="Q214" s="301">
        <f>LEN(Table393[[#This Row],[Telephony Prompt for Readback (abbreviated length)]])</f>
        <v>0</v>
      </c>
      <c r="R214" s="733"/>
      <c r="S214" s="301" t="s">
        <v>223</v>
      </c>
      <c r="T214" s="774" t="s">
        <v>294</v>
      </c>
      <c r="U214" s="301" t="s">
        <v>327</v>
      </c>
    </row>
    <row r="215" spans="1:21" ht="36.950000000000003" hidden="1" customHeight="1">
      <c r="A215" s="728">
        <f>MAX($A$9:A214)+1</f>
        <v>201</v>
      </c>
      <c r="B215" s="744" t="s">
        <v>251</v>
      </c>
      <c r="C215" s="729" t="s">
        <v>247</v>
      </c>
      <c r="D215" s="774" t="s">
        <v>842</v>
      </c>
      <c r="E215" s="774" t="s">
        <v>329</v>
      </c>
      <c r="F215" s="301"/>
      <c r="G215" s="775" t="s">
        <v>832</v>
      </c>
      <c r="H215" s="730"/>
      <c r="I215" s="730"/>
      <c r="J215" s="730"/>
      <c r="K215" s="774" t="s">
        <v>840</v>
      </c>
      <c r="L215" s="301">
        <f>LEN(Table393[[#This Row],[Selection for Mobile/SMC and EVV Service Descriptions (*)]])</f>
        <v>50</v>
      </c>
      <c r="M215" s="733">
        <v>769</v>
      </c>
      <c r="N215" s="774" t="s">
        <v>840</v>
      </c>
      <c r="O215" s="301">
        <f>LEN(Table393[[#This Row],[Telephony Prompt for Readback ]])</f>
        <v>50</v>
      </c>
      <c r="P215" s="301"/>
      <c r="Q215" s="301">
        <f>LEN(Table393[[#This Row],[Telephony Prompt for Readback (abbreviated length)]])</f>
        <v>0</v>
      </c>
      <c r="R215" s="733"/>
      <c r="S215" s="301" t="s">
        <v>223</v>
      </c>
      <c r="T215" s="774" t="s">
        <v>294</v>
      </c>
      <c r="U215" s="301" t="s">
        <v>327</v>
      </c>
    </row>
    <row r="216" spans="1:21" ht="36.950000000000003" hidden="1" customHeight="1">
      <c r="A216" s="728">
        <f>MAX($A$9:A215)+1</f>
        <v>202</v>
      </c>
      <c r="B216" s="744" t="s">
        <v>251</v>
      </c>
      <c r="C216" s="729" t="s">
        <v>247</v>
      </c>
      <c r="D216" s="774" t="s">
        <v>843</v>
      </c>
      <c r="E216" s="774" t="s">
        <v>329</v>
      </c>
      <c r="F216" s="301"/>
      <c r="G216" s="775" t="s">
        <v>834</v>
      </c>
      <c r="H216" s="730"/>
      <c r="I216" s="730"/>
      <c r="J216" s="730"/>
      <c r="K216" s="774" t="s">
        <v>840</v>
      </c>
      <c r="L216" s="301">
        <f>LEN(Table393[[#This Row],[Selection for Mobile/SMC and EVV Service Descriptions (*)]])</f>
        <v>50</v>
      </c>
      <c r="M216" s="733">
        <v>770</v>
      </c>
      <c r="N216" s="774" t="s">
        <v>840</v>
      </c>
      <c r="O216" s="301">
        <f>LEN(Table393[[#This Row],[Telephony Prompt for Readback ]])</f>
        <v>50</v>
      </c>
      <c r="P216" s="301"/>
      <c r="Q216" s="301">
        <f>LEN(Table393[[#This Row],[Telephony Prompt for Readback (abbreviated length)]])</f>
        <v>0</v>
      </c>
      <c r="R216" s="733"/>
      <c r="S216" s="301" t="s">
        <v>223</v>
      </c>
      <c r="T216" s="774" t="s">
        <v>294</v>
      </c>
      <c r="U216" s="301" t="s">
        <v>327</v>
      </c>
    </row>
    <row r="217" spans="1:21" ht="36.950000000000003" hidden="1" customHeight="1">
      <c r="A217" s="728">
        <f>MAX($A$9:A216)+1</f>
        <v>203</v>
      </c>
      <c r="B217" s="744" t="s">
        <v>251</v>
      </c>
      <c r="C217" s="729" t="s">
        <v>247</v>
      </c>
      <c r="D217" s="774" t="s">
        <v>844</v>
      </c>
      <c r="E217" s="774" t="s">
        <v>329</v>
      </c>
      <c r="F217" s="301"/>
      <c r="G217" s="775" t="s">
        <v>836</v>
      </c>
      <c r="H217" s="730"/>
      <c r="I217" s="730"/>
      <c r="J217" s="730"/>
      <c r="K217" s="774" t="s">
        <v>840</v>
      </c>
      <c r="L217" s="301">
        <f>LEN(Table393[[#This Row],[Selection for Mobile/SMC and EVV Service Descriptions (*)]])</f>
        <v>50</v>
      </c>
      <c r="M217" s="733">
        <v>771</v>
      </c>
      <c r="N217" s="774" t="s">
        <v>840</v>
      </c>
      <c r="O217" s="301">
        <f>LEN(Table393[[#This Row],[Telephony Prompt for Readback ]])</f>
        <v>50</v>
      </c>
      <c r="P217" s="301"/>
      <c r="Q217" s="301">
        <f>LEN(Table393[[#This Row],[Telephony Prompt for Readback (abbreviated length)]])</f>
        <v>0</v>
      </c>
      <c r="R217" s="733"/>
      <c r="S217" s="301" t="s">
        <v>223</v>
      </c>
      <c r="T217" s="774" t="s">
        <v>294</v>
      </c>
      <c r="U217" s="301" t="s">
        <v>327</v>
      </c>
    </row>
    <row r="218" spans="1:21" ht="36.950000000000003" hidden="1" customHeight="1">
      <c r="A218" s="728">
        <f>MAX($A$9:A217)+1</f>
        <v>204</v>
      </c>
      <c r="B218" s="744" t="s">
        <v>251</v>
      </c>
      <c r="C218" s="729" t="s">
        <v>247</v>
      </c>
      <c r="D218" s="774" t="s">
        <v>845</v>
      </c>
      <c r="E218" s="774" t="s">
        <v>462</v>
      </c>
      <c r="F218" s="301"/>
      <c r="G218" s="775"/>
      <c r="H218" s="301"/>
      <c r="I218" s="301"/>
      <c r="J218" s="510"/>
      <c r="K218" s="774" t="s">
        <v>846</v>
      </c>
      <c r="L218" s="301">
        <f>LEN(Table393[[#This Row],[Selection for Mobile/SMC and EVV Service Descriptions (*)]])</f>
        <v>13</v>
      </c>
      <c r="M218" s="733">
        <v>322</v>
      </c>
      <c r="N218" s="774" t="s">
        <v>847</v>
      </c>
      <c r="O218" s="301">
        <f>LEN(Table393[[#This Row],[Telephony Prompt for Readback ]])</f>
        <v>18</v>
      </c>
      <c r="P218" s="301" t="s">
        <v>847</v>
      </c>
      <c r="Q218" s="301">
        <f>LEN(Table393[[#This Row],[Telephony Prompt for Readback (abbreviated length)]])</f>
        <v>18</v>
      </c>
      <c r="R218" s="301"/>
      <c r="S218" s="301" t="s">
        <v>223</v>
      </c>
      <c r="T218" s="774" t="s">
        <v>294</v>
      </c>
      <c r="U218" s="780"/>
    </row>
    <row r="219" spans="1:21" ht="36.950000000000003" hidden="1" customHeight="1">
      <c r="A219" s="728">
        <f>MAX($A$9:A218)+1</f>
        <v>205</v>
      </c>
      <c r="B219" s="744" t="s">
        <v>251</v>
      </c>
      <c r="C219" s="729" t="s">
        <v>247</v>
      </c>
      <c r="D219" s="774" t="s">
        <v>848</v>
      </c>
      <c r="E219" s="774" t="s">
        <v>336</v>
      </c>
      <c r="F219" s="301"/>
      <c r="G219" s="775" t="s">
        <v>307</v>
      </c>
      <c r="H219" s="301"/>
      <c r="I219" s="301"/>
      <c r="J219" s="510"/>
      <c r="K219" s="774" t="s">
        <v>849</v>
      </c>
      <c r="L219" s="301">
        <f>LEN(Table393[[#This Row],[Selection for Mobile/SMC and EVV Service Descriptions (*)]])</f>
        <v>37</v>
      </c>
      <c r="M219" s="301">
        <v>323</v>
      </c>
      <c r="N219" s="774" t="s">
        <v>850</v>
      </c>
      <c r="O219" s="301">
        <f>LEN(Table393[[#This Row],[Telephony Prompt for Readback ]])</f>
        <v>34</v>
      </c>
      <c r="P219" s="301" t="s">
        <v>850</v>
      </c>
      <c r="Q219" s="301">
        <f>LEN(Table393[[#This Row],[Telephony Prompt for Readback (abbreviated length)]])</f>
        <v>34</v>
      </c>
      <c r="R219" s="301"/>
      <c r="S219" s="301" t="s">
        <v>223</v>
      </c>
      <c r="T219" s="774" t="s">
        <v>294</v>
      </c>
      <c r="U219" s="824"/>
    </row>
    <row r="220" spans="1:21" ht="36.950000000000003" hidden="1" customHeight="1">
      <c r="A220" s="728">
        <f>MAX($A$9:A219)+1</f>
        <v>206</v>
      </c>
      <c r="B220" s="744" t="s">
        <v>251</v>
      </c>
      <c r="C220" s="729" t="s">
        <v>247</v>
      </c>
      <c r="D220" s="774" t="s">
        <v>851</v>
      </c>
      <c r="E220" s="774" t="s">
        <v>336</v>
      </c>
      <c r="F220" s="301"/>
      <c r="G220" s="775"/>
      <c r="H220" s="730"/>
      <c r="I220" s="730"/>
      <c r="J220" s="730"/>
      <c r="K220" s="774" t="s">
        <v>849</v>
      </c>
      <c r="L220" s="301">
        <f>LEN(Table393[[#This Row],[Selection for Mobile/SMC and EVV Service Descriptions (*)]])</f>
        <v>37</v>
      </c>
      <c r="M220" s="733">
        <v>323</v>
      </c>
      <c r="N220" s="774" t="s">
        <v>850</v>
      </c>
      <c r="O220" s="301">
        <f>LEN(Table393[[#This Row],[Telephony Prompt for Readback ]])</f>
        <v>34</v>
      </c>
      <c r="P220" s="301"/>
      <c r="Q220" s="301">
        <f>LEN(Table393[[#This Row],[Telephony Prompt for Readback (abbreviated length)]])</f>
        <v>0</v>
      </c>
      <c r="R220" s="301"/>
      <c r="S220" s="301" t="s">
        <v>223</v>
      </c>
      <c r="T220" s="774" t="s">
        <v>294</v>
      </c>
      <c r="U220" s="301"/>
    </row>
    <row r="221" spans="1:21" ht="36.950000000000003" hidden="1" customHeight="1">
      <c r="A221" s="728">
        <f>MAX($A$9:A220)+1</f>
        <v>207</v>
      </c>
      <c r="B221" s="744" t="s">
        <v>251</v>
      </c>
      <c r="C221" s="729" t="s">
        <v>245</v>
      </c>
      <c r="D221" s="774" t="s">
        <v>852</v>
      </c>
      <c r="E221" s="301" t="s">
        <v>336</v>
      </c>
      <c r="F221" s="301"/>
      <c r="G221" s="775" t="s">
        <v>307</v>
      </c>
      <c r="H221" s="730"/>
      <c r="I221" s="730"/>
      <c r="J221" s="730"/>
      <c r="K221" s="774" t="s">
        <v>853</v>
      </c>
      <c r="L221" s="301">
        <f>LEN(Table393[[#This Row],[Selection for Mobile/SMC and EVV Service Descriptions (*)]])</f>
        <v>11</v>
      </c>
      <c r="M221" s="733">
        <v>774</v>
      </c>
      <c r="N221" s="774" t="s">
        <v>853</v>
      </c>
      <c r="O221" s="301">
        <f>LEN(Table393[[#This Row],[Telephony Prompt for Readback ]])</f>
        <v>11</v>
      </c>
      <c r="P221" s="301"/>
      <c r="Q221" s="301">
        <f>LEN(Table393[[#This Row],[Telephony Prompt for Readback (abbreviated length)]])</f>
        <v>0</v>
      </c>
      <c r="R221" s="733"/>
      <c r="S221" s="301" t="s">
        <v>223</v>
      </c>
      <c r="T221" s="774" t="s">
        <v>294</v>
      </c>
      <c r="U221" s="301" t="s">
        <v>327</v>
      </c>
    </row>
    <row r="222" spans="1:21" ht="36.950000000000003" hidden="1" customHeight="1">
      <c r="A222" s="728">
        <f>MAX($A$9:A221)+1</f>
        <v>208</v>
      </c>
      <c r="B222" s="744" t="s">
        <v>251</v>
      </c>
      <c r="C222" s="729" t="s">
        <v>245</v>
      </c>
      <c r="D222" s="774" t="s">
        <v>854</v>
      </c>
      <c r="E222" s="301" t="s">
        <v>336</v>
      </c>
      <c r="F222" s="301"/>
      <c r="G222" s="775" t="s">
        <v>828</v>
      </c>
      <c r="H222" s="730"/>
      <c r="I222" s="730"/>
      <c r="J222" s="730"/>
      <c r="K222" s="774" t="s">
        <v>853</v>
      </c>
      <c r="L222" s="301">
        <f>LEN(Table393[[#This Row],[Selection for Mobile/SMC and EVV Service Descriptions (*)]])</f>
        <v>11</v>
      </c>
      <c r="M222" s="733">
        <v>775</v>
      </c>
      <c r="N222" s="774" t="s">
        <v>853</v>
      </c>
      <c r="O222" s="301">
        <f>LEN(Table393[[#This Row],[Telephony Prompt for Readback ]])</f>
        <v>11</v>
      </c>
      <c r="P222" s="301"/>
      <c r="Q222" s="301">
        <f>LEN(Table393[[#This Row],[Telephony Prompt for Readback (abbreviated length)]])</f>
        <v>0</v>
      </c>
      <c r="R222" s="733"/>
      <c r="S222" s="301" t="s">
        <v>223</v>
      </c>
      <c r="T222" s="774" t="s">
        <v>294</v>
      </c>
      <c r="U222" s="301" t="s">
        <v>327</v>
      </c>
    </row>
    <row r="223" spans="1:21" ht="36.950000000000003" customHeight="1">
      <c r="A223" s="728">
        <f>MAX($A$9:A222)+1</f>
        <v>209</v>
      </c>
      <c r="B223" s="744" t="s">
        <v>251</v>
      </c>
      <c r="C223" s="729" t="s">
        <v>245</v>
      </c>
      <c r="D223" s="774" t="s">
        <v>855</v>
      </c>
      <c r="E223" s="301" t="s">
        <v>336</v>
      </c>
      <c r="F223" s="301"/>
      <c r="G223" s="775" t="s">
        <v>830</v>
      </c>
      <c r="H223" s="730"/>
      <c r="I223" s="730"/>
      <c r="J223" s="730"/>
      <c r="K223" s="774" t="s">
        <v>853</v>
      </c>
      <c r="L223" s="301">
        <f>LEN(Table393[[#This Row],[Selection for Mobile/SMC and EVV Service Descriptions (*)]])</f>
        <v>11</v>
      </c>
      <c r="M223" s="733">
        <v>776</v>
      </c>
      <c r="N223" s="774" t="s">
        <v>853</v>
      </c>
      <c r="O223" s="301">
        <f>LEN(Table393[[#This Row],[Telephony Prompt for Readback ]])</f>
        <v>11</v>
      </c>
      <c r="P223" s="301"/>
      <c r="Q223" s="301">
        <f>LEN(Table393[[#This Row],[Telephony Prompt for Readback (abbreviated length)]])</f>
        <v>0</v>
      </c>
      <c r="R223" s="733"/>
      <c r="S223" s="301" t="s">
        <v>223</v>
      </c>
      <c r="T223" s="774" t="s">
        <v>294</v>
      </c>
      <c r="U223" s="301" t="s">
        <v>327</v>
      </c>
    </row>
    <row r="224" spans="1:21" ht="36.950000000000003" hidden="1" customHeight="1">
      <c r="A224" s="728">
        <f>MAX($A$9:A223)+1</f>
        <v>210</v>
      </c>
      <c r="B224" s="744" t="s">
        <v>251</v>
      </c>
      <c r="C224" s="729" t="s">
        <v>245</v>
      </c>
      <c r="D224" s="774" t="s">
        <v>856</v>
      </c>
      <c r="E224" s="301" t="s">
        <v>336</v>
      </c>
      <c r="F224" s="301"/>
      <c r="G224" s="775" t="s">
        <v>832</v>
      </c>
      <c r="H224" s="730"/>
      <c r="I224" s="730"/>
      <c r="J224" s="730"/>
      <c r="K224" s="774" t="s">
        <v>853</v>
      </c>
      <c r="L224" s="301">
        <f>LEN(Table393[[#This Row],[Selection for Mobile/SMC and EVV Service Descriptions (*)]])</f>
        <v>11</v>
      </c>
      <c r="M224" s="733">
        <v>777</v>
      </c>
      <c r="N224" s="774" t="s">
        <v>853</v>
      </c>
      <c r="O224" s="301">
        <f>LEN(Table393[[#This Row],[Telephony Prompt for Readback ]])</f>
        <v>11</v>
      </c>
      <c r="P224" s="301"/>
      <c r="Q224" s="301">
        <f>LEN(Table393[[#This Row],[Telephony Prompt for Readback (abbreviated length)]])</f>
        <v>0</v>
      </c>
      <c r="R224" s="733"/>
      <c r="S224" s="301" t="s">
        <v>223</v>
      </c>
      <c r="T224" s="774" t="s">
        <v>294</v>
      </c>
      <c r="U224" s="301" t="s">
        <v>327</v>
      </c>
    </row>
    <row r="225" spans="1:21" ht="36.950000000000003" hidden="1" customHeight="1">
      <c r="A225" s="728">
        <f>MAX($A$9:A224)+1</f>
        <v>211</v>
      </c>
      <c r="B225" s="744" t="s">
        <v>251</v>
      </c>
      <c r="C225" s="729" t="s">
        <v>245</v>
      </c>
      <c r="D225" s="774" t="s">
        <v>857</v>
      </c>
      <c r="E225" s="301" t="s">
        <v>336</v>
      </c>
      <c r="F225" s="301"/>
      <c r="G225" s="775" t="s">
        <v>834</v>
      </c>
      <c r="H225" s="730"/>
      <c r="I225" s="730"/>
      <c r="J225" s="730"/>
      <c r="K225" s="774" t="s">
        <v>853</v>
      </c>
      <c r="L225" s="301">
        <f>LEN(Table393[[#This Row],[Selection for Mobile/SMC and EVV Service Descriptions (*)]])</f>
        <v>11</v>
      </c>
      <c r="M225" s="733">
        <v>778</v>
      </c>
      <c r="N225" s="774" t="s">
        <v>853</v>
      </c>
      <c r="O225" s="301">
        <f>LEN(Table393[[#This Row],[Telephony Prompt for Readback ]])</f>
        <v>11</v>
      </c>
      <c r="P225" s="301"/>
      <c r="Q225" s="301">
        <f>LEN(Table393[[#This Row],[Telephony Prompt for Readback (abbreviated length)]])</f>
        <v>0</v>
      </c>
      <c r="R225" s="733"/>
      <c r="S225" s="301" t="s">
        <v>223</v>
      </c>
      <c r="T225" s="774" t="s">
        <v>294</v>
      </c>
      <c r="U225" s="301" t="s">
        <v>327</v>
      </c>
    </row>
    <row r="226" spans="1:21" s="732" customFormat="1" ht="36.950000000000003" hidden="1" customHeight="1">
      <c r="A226" s="728">
        <f>MAX($A$9:A225)+1</f>
        <v>212</v>
      </c>
      <c r="B226" s="744" t="s">
        <v>251</v>
      </c>
      <c r="C226" s="729" t="s">
        <v>245</v>
      </c>
      <c r="D226" s="774" t="s">
        <v>858</v>
      </c>
      <c r="E226" s="301" t="s">
        <v>336</v>
      </c>
      <c r="F226" s="301"/>
      <c r="G226" s="775" t="s">
        <v>836</v>
      </c>
      <c r="H226" s="730"/>
      <c r="I226" s="730"/>
      <c r="J226" s="730"/>
      <c r="K226" s="774" t="s">
        <v>853</v>
      </c>
      <c r="L226" s="301">
        <f>LEN(Table393[[#This Row],[Selection for Mobile/SMC and EVV Service Descriptions (*)]])</f>
        <v>11</v>
      </c>
      <c r="M226" s="733">
        <v>779</v>
      </c>
      <c r="N226" s="774" t="s">
        <v>853</v>
      </c>
      <c r="O226" s="301">
        <f>LEN(Table393[[#This Row],[Telephony Prompt for Readback ]])</f>
        <v>11</v>
      </c>
      <c r="P226" s="301"/>
      <c r="Q226" s="301">
        <f>LEN(Table393[[#This Row],[Telephony Prompt for Readback (abbreviated length)]])</f>
        <v>0</v>
      </c>
      <c r="R226" s="733"/>
      <c r="S226" s="301" t="s">
        <v>223</v>
      </c>
      <c r="T226" s="774" t="s">
        <v>294</v>
      </c>
      <c r="U226" s="301" t="s">
        <v>327</v>
      </c>
    </row>
    <row r="227" spans="1:21" ht="36.950000000000003" hidden="1" customHeight="1">
      <c r="A227" s="728">
        <f>MAX($A$9:A226)+1</f>
        <v>213</v>
      </c>
      <c r="B227" s="744" t="s">
        <v>251</v>
      </c>
      <c r="C227" s="729" t="s">
        <v>245</v>
      </c>
      <c r="D227" s="774" t="s">
        <v>859</v>
      </c>
      <c r="E227" s="774" t="s">
        <v>336</v>
      </c>
      <c r="F227" s="301"/>
      <c r="G227" s="775"/>
      <c r="H227" s="730"/>
      <c r="I227" s="730"/>
      <c r="J227" s="730"/>
      <c r="K227" s="774" t="s">
        <v>853</v>
      </c>
      <c r="L227" s="301">
        <f>LEN(Table393[[#This Row],[Selection for Mobile/SMC and EVV Service Descriptions (*)]])</f>
        <v>11</v>
      </c>
      <c r="M227" s="733">
        <v>773</v>
      </c>
      <c r="N227" s="774" t="s">
        <v>853</v>
      </c>
      <c r="O227" s="301">
        <f>LEN(Table393[[#This Row],[Telephony Prompt for Readback ]])</f>
        <v>11</v>
      </c>
      <c r="P227" s="301"/>
      <c r="Q227" s="301">
        <f>LEN(Table393[[#This Row],[Telephony Prompt for Readback (abbreviated length)]])</f>
        <v>0</v>
      </c>
      <c r="R227" s="733"/>
      <c r="S227" s="301" t="s">
        <v>223</v>
      </c>
      <c r="T227" s="774" t="s">
        <v>294</v>
      </c>
      <c r="U227" s="301" t="s">
        <v>327</v>
      </c>
    </row>
    <row r="228" spans="1:21" ht="36.950000000000003" hidden="1" customHeight="1">
      <c r="A228" s="728">
        <f>MAX($A$9:A227)+1</f>
        <v>214</v>
      </c>
      <c r="B228" s="744" t="s">
        <v>251</v>
      </c>
      <c r="C228" s="729" t="s">
        <v>247</v>
      </c>
      <c r="D228" s="774" t="s">
        <v>860</v>
      </c>
      <c r="E228" s="774" t="s">
        <v>336</v>
      </c>
      <c r="F228" s="301"/>
      <c r="G228" s="775" t="s">
        <v>828</v>
      </c>
      <c r="H228" s="730"/>
      <c r="I228" s="730"/>
      <c r="J228" s="730"/>
      <c r="K228" s="774" t="s">
        <v>849</v>
      </c>
      <c r="L228" s="301">
        <f>LEN(Table393[[#This Row],[Selection for Mobile/SMC and EVV Service Descriptions (*)]])</f>
        <v>37</v>
      </c>
      <c r="M228" s="733">
        <v>780</v>
      </c>
      <c r="N228" s="774" t="s">
        <v>861</v>
      </c>
      <c r="O228" s="301">
        <f>LEN(Table393[[#This Row],[Telephony Prompt for Readback ]])</f>
        <v>32</v>
      </c>
      <c r="P228" s="301"/>
      <c r="Q228" s="301">
        <f>LEN(Table393[[#This Row],[Telephony Prompt for Readback (abbreviated length)]])</f>
        <v>0</v>
      </c>
      <c r="R228" s="733">
        <v>96282</v>
      </c>
      <c r="S228" s="301" t="s">
        <v>223</v>
      </c>
      <c r="T228" s="774" t="s">
        <v>294</v>
      </c>
      <c r="U228" s="301" t="s">
        <v>327</v>
      </c>
    </row>
    <row r="229" spans="1:21" ht="36.950000000000003" customHeight="1">
      <c r="A229" s="728">
        <f>MAX($A$9:A228)+1</f>
        <v>215</v>
      </c>
      <c r="B229" s="744" t="s">
        <v>251</v>
      </c>
      <c r="C229" s="729" t="s">
        <v>247</v>
      </c>
      <c r="D229" s="774" t="s">
        <v>862</v>
      </c>
      <c r="E229" s="774" t="s">
        <v>336</v>
      </c>
      <c r="F229" s="301"/>
      <c r="G229" s="775" t="s">
        <v>830</v>
      </c>
      <c r="H229" s="730"/>
      <c r="I229" s="730"/>
      <c r="J229" s="730"/>
      <c r="K229" s="774" t="s">
        <v>849</v>
      </c>
      <c r="L229" s="301">
        <f>LEN(Table393[[#This Row],[Selection for Mobile/SMC and EVV Service Descriptions (*)]])</f>
        <v>37</v>
      </c>
      <c r="M229" s="733">
        <v>781</v>
      </c>
      <c r="N229" s="774" t="s">
        <v>861</v>
      </c>
      <c r="O229" s="301">
        <f>LEN(Table393[[#This Row],[Telephony Prompt for Readback ]])</f>
        <v>32</v>
      </c>
      <c r="P229" s="301"/>
      <c r="Q229" s="301">
        <f>LEN(Table393[[#This Row],[Telephony Prompt for Readback (abbreviated length)]])</f>
        <v>0</v>
      </c>
      <c r="R229" s="733">
        <v>96282</v>
      </c>
      <c r="S229" s="301" t="s">
        <v>223</v>
      </c>
      <c r="T229" s="774" t="s">
        <v>294</v>
      </c>
      <c r="U229" s="301" t="s">
        <v>327</v>
      </c>
    </row>
    <row r="230" spans="1:21" ht="36.950000000000003" hidden="1" customHeight="1">
      <c r="A230" s="728">
        <f>MAX($A$9:A229)+1</f>
        <v>216</v>
      </c>
      <c r="B230" s="744" t="s">
        <v>251</v>
      </c>
      <c r="C230" s="729" t="s">
        <v>247</v>
      </c>
      <c r="D230" s="774" t="s">
        <v>863</v>
      </c>
      <c r="E230" s="774" t="s">
        <v>336</v>
      </c>
      <c r="F230" s="301"/>
      <c r="G230" s="775" t="s">
        <v>832</v>
      </c>
      <c r="H230" s="730"/>
      <c r="I230" s="730"/>
      <c r="J230" s="730"/>
      <c r="K230" s="774" t="s">
        <v>849</v>
      </c>
      <c r="L230" s="301">
        <f>LEN(Table393[[#This Row],[Selection for Mobile/SMC and EVV Service Descriptions (*)]])</f>
        <v>37</v>
      </c>
      <c r="M230" s="733">
        <v>782</v>
      </c>
      <c r="N230" s="774" t="s">
        <v>861</v>
      </c>
      <c r="O230" s="301">
        <f>LEN(Table393[[#This Row],[Telephony Prompt for Readback ]])</f>
        <v>32</v>
      </c>
      <c r="P230" s="301"/>
      <c r="Q230" s="301">
        <f>LEN(Table393[[#This Row],[Telephony Prompt for Readback (abbreviated length)]])</f>
        <v>0</v>
      </c>
      <c r="R230" s="733">
        <v>96282</v>
      </c>
      <c r="S230" s="301" t="s">
        <v>223</v>
      </c>
      <c r="T230" s="774" t="s">
        <v>294</v>
      </c>
      <c r="U230" s="301" t="s">
        <v>327</v>
      </c>
    </row>
    <row r="231" spans="1:21" ht="36.950000000000003" hidden="1" customHeight="1">
      <c r="A231" s="728">
        <f>MAX($A$9:A230)+1</f>
        <v>217</v>
      </c>
      <c r="B231" s="744" t="s">
        <v>251</v>
      </c>
      <c r="C231" s="729" t="s">
        <v>247</v>
      </c>
      <c r="D231" s="774" t="s">
        <v>864</v>
      </c>
      <c r="E231" s="774" t="s">
        <v>336</v>
      </c>
      <c r="F231" s="301"/>
      <c r="G231" s="775" t="s">
        <v>834</v>
      </c>
      <c r="H231" s="730"/>
      <c r="I231" s="730"/>
      <c r="J231" s="730"/>
      <c r="K231" s="774" t="s">
        <v>849</v>
      </c>
      <c r="L231" s="301">
        <f>LEN(Table393[[#This Row],[Selection for Mobile/SMC and EVV Service Descriptions (*)]])</f>
        <v>37</v>
      </c>
      <c r="M231" s="733">
        <v>783</v>
      </c>
      <c r="N231" s="774" t="s">
        <v>861</v>
      </c>
      <c r="O231" s="301">
        <f>LEN(Table393[[#This Row],[Telephony Prompt for Readback ]])</f>
        <v>32</v>
      </c>
      <c r="P231" s="301"/>
      <c r="Q231" s="301">
        <f>LEN(Table393[[#This Row],[Telephony Prompt for Readback (abbreviated length)]])</f>
        <v>0</v>
      </c>
      <c r="R231" s="733">
        <v>96282</v>
      </c>
      <c r="S231" s="301" t="s">
        <v>223</v>
      </c>
      <c r="T231" s="774" t="s">
        <v>294</v>
      </c>
      <c r="U231" s="301" t="s">
        <v>327</v>
      </c>
    </row>
    <row r="232" spans="1:21" ht="36.950000000000003" hidden="1" customHeight="1">
      <c r="A232" s="728">
        <f>MAX($A$9:A231)+1</f>
        <v>218</v>
      </c>
      <c r="B232" s="744" t="s">
        <v>251</v>
      </c>
      <c r="C232" s="729" t="s">
        <v>247</v>
      </c>
      <c r="D232" s="774" t="s">
        <v>865</v>
      </c>
      <c r="E232" s="774" t="s">
        <v>336</v>
      </c>
      <c r="F232" s="301"/>
      <c r="G232" s="775" t="s">
        <v>836</v>
      </c>
      <c r="H232" s="730"/>
      <c r="I232" s="730"/>
      <c r="J232" s="730"/>
      <c r="K232" s="774" t="s">
        <v>849</v>
      </c>
      <c r="L232" s="301">
        <f>LEN(Table393[[#This Row],[Selection for Mobile/SMC and EVV Service Descriptions (*)]])</f>
        <v>37</v>
      </c>
      <c r="M232" s="733">
        <v>784</v>
      </c>
      <c r="N232" s="774" t="s">
        <v>861</v>
      </c>
      <c r="O232" s="301">
        <f>LEN(Table393[[#This Row],[Telephony Prompt for Readback ]])</f>
        <v>32</v>
      </c>
      <c r="P232" s="301"/>
      <c r="Q232" s="301">
        <f>LEN(Table393[[#This Row],[Telephony Prompt for Readback (abbreviated length)]])</f>
        <v>0</v>
      </c>
      <c r="R232" s="733">
        <v>96282</v>
      </c>
      <c r="S232" s="301" t="s">
        <v>223</v>
      </c>
      <c r="T232" s="774" t="s">
        <v>294</v>
      </c>
      <c r="U232" s="301" t="s">
        <v>327</v>
      </c>
    </row>
    <row r="233" spans="1:21" ht="36.950000000000003" hidden="1" customHeight="1">
      <c r="A233" s="728">
        <f>MAX($A$9:A232)+1</f>
        <v>219</v>
      </c>
      <c r="B233" s="744" t="s">
        <v>253</v>
      </c>
      <c r="C233" s="729" t="s">
        <v>247</v>
      </c>
      <c r="D233" s="774" t="s">
        <v>866</v>
      </c>
      <c r="E233" s="774" t="s">
        <v>343</v>
      </c>
      <c r="F233" s="301"/>
      <c r="G233" s="775"/>
      <c r="H233" s="730"/>
      <c r="I233" s="730"/>
      <c r="J233" s="730"/>
      <c r="K233" s="774" t="s">
        <v>577</v>
      </c>
      <c r="L233" s="301">
        <f>LEN(Table393[[#This Row],[Selection for Mobile/SMC and EVV Service Descriptions (*)]])</f>
        <v>50</v>
      </c>
      <c r="M233" s="733">
        <v>509</v>
      </c>
      <c r="N233" s="774" t="s">
        <v>566</v>
      </c>
      <c r="O233" s="301">
        <f>LEN(Table393[[#This Row],[Telephony Prompt for Readback ]])</f>
        <v>58</v>
      </c>
      <c r="P233" s="301"/>
      <c r="Q233" s="301">
        <f>LEN(Table393[[#This Row],[Telephony Prompt for Readback (abbreviated length)]])</f>
        <v>0</v>
      </c>
      <c r="R233" s="301"/>
      <c r="S233" s="301" t="s">
        <v>223</v>
      </c>
      <c r="T233" s="774" t="s">
        <v>476</v>
      </c>
      <c r="U233" s="301" t="s">
        <v>568</v>
      </c>
    </row>
    <row r="234" spans="1:21" ht="36.950000000000003" hidden="1" customHeight="1">
      <c r="A234" s="728">
        <f>MAX($A$9:A233)+1</f>
        <v>220</v>
      </c>
      <c r="B234" s="744" t="s">
        <v>253</v>
      </c>
      <c r="C234" s="729" t="s">
        <v>247</v>
      </c>
      <c r="D234" s="774" t="s">
        <v>867</v>
      </c>
      <c r="E234" s="774" t="s">
        <v>343</v>
      </c>
      <c r="F234" s="301"/>
      <c r="G234" s="775" t="s">
        <v>307</v>
      </c>
      <c r="H234" s="730"/>
      <c r="I234" s="730"/>
      <c r="J234" s="730"/>
      <c r="K234" s="774" t="s">
        <v>577</v>
      </c>
      <c r="L234" s="301">
        <f>LEN(Table393[[#This Row],[Selection for Mobile/SMC and EVV Service Descriptions (*)]])</f>
        <v>50</v>
      </c>
      <c r="M234" s="733">
        <v>509</v>
      </c>
      <c r="N234" s="774" t="s">
        <v>566</v>
      </c>
      <c r="O234" s="301">
        <f>LEN(Table393[[#This Row],[Telephony Prompt for Readback ]])</f>
        <v>58</v>
      </c>
      <c r="P234" s="301"/>
      <c r="Q234" s="301">
        <f>LEN(Table393[[#This Row],[Telephony Prompt for Readback (abbreviated length)]])</f>
        <v>0</v>
      </c>
      <c r="R234" s="301"/>
      <c r="S234" s="301" t="s">
        <v>223</v>
      </c>
      <c r="T234" s="774" t="s">
        <v>476</v>
      </c>
      <c r="U234" s="301" t="s">
        <v>568</v>
      </c>
    </row>
    <row r="235" spans="1:21" ht="36.950000000000003" hidden="1" customHeight="1">
      <c r="A235" s="728">
        <f>MAX($A$9:A234)+1</f>
        <v>221</v>
      </c>
      <c r="B235" s="744" t="s">
        <v>253</v>
      </c>
      <c r="C235" s="729" t="s">
        <v>245</v>
      </c>
      <c r="D235" s="774" t="s">
        <v>868</v>
      </c>
      <c r="E235" s="774" t="s">
        <v>426</v>
      </c>
      <c r="F235" s="301"/>
      <c r="G235" s="775" t="s">
        <v>307</v>
      </c>
      <c r="H235" s="730"/>
      <c r="I235" s="730"/>
      <c r="J235" s="730"/>
      <c r="K235" s="774" t="s">
        <v>869</v>
      </c>
      <c r="L235" s="301">
        <f>LEN(Table393[[#This Row],[Selection for Mobile/SMC and EVV Service Descriptions (*)]])</f>
        <v>33</v>
      </c>
      <c r="M235" s="733">
        <v>510</v>
      </c>
      <c r="N235" s="774" t="s">
        <v>870</v>
      </c>
      <c r="O235" s="301">
        <f>LEN(Table393[[#This Row],[Telephony Prompt for Readback ]])</f>
        <v>65</v>
      </c>
      <c r="P235" s="301"/>
      <c r="Q235" s="301">
        <f>LEN(Table393[[#This Row],[Telephony Prompt for Readback (abbreviated length)]])</f>
        <v>0</v>
      </c>
      <c r="R235" s="301"/>
      <c r="S235" s="301" t="s">
        <v>223</v>
      </c>
      <c r="T235" s="774" t="s">
        <v>476</v>
      </c>
      <c r="U235" s="890" t="s">
        <v>568</v>
      </c>
    </row>
    <row r="236" spans="1:21" ht="36.950000000000003" hidden="1" customHeight="1">
      <c r="A236" s="728">
        <f>MAX($A$9:A235)+1</f>
        <v>222</v>
      </c>
      <c r="B236" s="744" t="s">
        <v>253</v>
      </c>
      <c r="C236" s="729" t="s">
        <v>245</v>
      </c>
      <c r="D236" s="774" t="s">
        <v>871</v>
      </c>
      <c r="E236" s="774" t="s">
        <v>426</v>
      </c>
      <c r="F236" s="301"/>
      <c r="G236" s="775" t="s">
        <v>344</v>
      </c>
      <c r="H236" s="730"/>
      <c r="I236" s="730"/>
      <c r="J236" s="730"/>
      <c r="K236" s="774" t="s">
        <v>869</v>
      </c>
      <c r="L236" s="301">
        <f>LEN(Table393[[#This Row],[Selection for Mobile/SMC and EVV Service Descriptions (*)]])</f>
        <v>33</v>
      </c>
      <c r="M236" s="733">
        <v>510</v>
      </c>
      <c r="N236" s="774" t="s">
        <v>870</v>
      </c>
      <c r="O236" s="301">
        <f>LEN(Table393[[#This Row],[Telephony Prompt for Readback ]])</f>
        <v>65</v>
      </c>
      <c r="P236" s="824" t="s">
        <v>872</v>
      </c>
      <c r="Q236" s="824">
        <f>LEN(Table393[[#This Row],[Telephony Prompt for Readback (abbreviated length)]])</f>
        <v>45</v>
      </c>
      <c r="R236" s="824"/>
      <c r="S236" s="301" t="s">
        <v>223</v>
      </c>
      <c r="T236" s="774" t="s">
        <v>476</v>
      </c>
      <c r="U236" s="890" t="s">
        <v>568</v>
      </c>
    </row>
    <row r="237" spans="1:21" ht="36.950000000000003" hidden="1" customHeight="1">
      <c r="A237" s="728">
        <f>MAX($A$9:A236)+1</f>
        <v>223</v>
      </c>
      <c r="B237" s="744" t="s">
        <v>253</v>
      </c>
      <c r="C237" s="729" t="s">
        <v>245</v>
      </c>
      <c r="D237" s="774" t="s">
        <v>873</v>
      </c>
      <c r="E237" s="774" t="s">
        <v>426</v>
      </c>
      <c r="F237" s="301"/>
      <c r="G237" s="775" t="s">
        <v>348</v>
      </c>
      <c r="H237" s="730"/>
      <c r="I237" s="730"/>
      <c r="J237" s="730"/>
      <c r="K237" s="774" t="s">
        <v>869</v>
      </c>
      <c r="L237" s="301">
        <f>LEN(Table393[[#This Row],[Selection for Mobile/SMC and EVV Service Descriptions (*)]])</f>
        <v>33</v>
      </c>
      <c r="M237" s="733">
        <v>510</v>
      </c>
      <c r="N237" s="774" t="s">
        <v>870</v>
      </c>
      <c r="O237" s="301">
        <f>LEN(Table393[[#This Row],[Telephony Prompt for Readback ]])</f>
        <v>65</v>
      </c>
      <c r="P237" s="301"/>
      <c r="Q237" s="301">
        <f>LEN(Table393[[#This Row],[Telephony Prompt for Readback (abbreviated length)]])</f>
        <v>0</v>
      </c>
      <c r="R237" s="301"/>
      <c r="S237" s="301" t="s">
        <v>223</v>
      </c>
      <c r="T237" s="774" t="s">
        <v>476</v>
      </c>
      <c r="U237" s="890" t="s">
        <v>568</v>
      </c>
    </row>
    <row r="238" spans="1:21" ht="36.950000000000003" hidden="1" customHeight="1">
      <c r="A238" s="728">
        <f>MAX($A$9:A237)+1</f>
        <v>224</v>
      </c>
      <c r="B238" s="744" t="s">
        <v>253</v>
      </c>
      <c r="C238" s="729" t="s">
        <v>245</v>
      </c>
      <c r="D238" s="774" t="s">
        <v>874</v>
      </c>
      <c r="E238" s="774" t="s">
        <v>426</v>
      </c>
      <c r="F238" s="301"/>
      <c r="G238" s="775"/>
      <c r="H238" s="730"/>
      <c r="I238" s="730"/>
      <c r="J238" s="730"/>
      <c r="K238" s="774" t="s">
        <v>869</v>
      </c>
      <c r="L238" s="301">
        <f>LEN(Table393[[#This Row],[Selection for Mobile/SMC and EVV Service Descriptions (*)]])</f>
        <v>33</v>
      </c>
      <c r="M238" s="733">
        <v>510</v>
      </c>
      <c r="N238" s="774" t="s">
        <v>870</v>
      </c>
      <c r="O238" s="301">
        <f>LEN(Table393[[#This Row],[Telephony Prompt for Readback ]])</f>
        <v>65</v>
      </c>
      <c r="P238" s="301"/>
      <c r="Q238" s="301">
        <f>LEN(Table393[[#This Row],[Telephony Prompt for Readback (abbreviated length)]])</f>
        <v>0</v>
      </c>
      <c r="R238" s="301"/>
      <c r="S238" s="301" t="s">
        <v>223</v>
      </c>
      <c r="T238" s="774" t="s">
        <v>476</v>
      </c>
      <c r="U238" s="890" t="s">
        <v>568</v>
      </c>
    </row>
    <row r="239" spans="1:21" ht="36.950000000000003" hidden="1" customHeight="1">
      <c r="A239" s="728">
        <f>MAX($A$9:A238)+1</f>
        <v>225</v>
      </c>
      <c r="B239" s="744" t="s">
        <v>253</v>
      </c>
      <c r="C239" s="729" t="s">
        <v>247</v>
      </c>
      <c r="D239" s="774" t="s">
        <v>875</v>
      </c>
      <c r="E239" s="774" t="s">
        <v>426</v>
      </c>
      <c r="F239" s="301"/>
      <c r="G239" s="775" t="s">
        <v>307</v>
      </c>
      <c r="H239" s="730"/>
      <c r="I239" s="730"/>
      <c r="J239" s="730"/>
      <c r="K239" s="774" t="s">
        <v>869</v>
      </c>
      <c r="L239" s="301">
        <f>LEN(Table393[[#This Row],[Selection for Mobile/SMC and EVV Service Descriptions (*)]])</f>
        <v>33</v>
      </c>
      <c r="M239" s="733">
        <v>510</v>
      </c>
      <c r="N239" s="774" t="s">
        <v>876</v>
      </c>
      <c r="O239" s="301">
        <f>LEN(Table393[[#This Row],[Telephony Prompt for Readback ]])</f>
        <v>65</v>
      </c>
      <c r="P239" s="301"/>
      <c r="Q239" s="301">
        <f>LEN(Table393[[#This Row],[Telephony Prompt for Readback (abbreviated length)]])</f>
        <v>0</v>
      </c>
      <c r="R239" s="301"/>
      <c r="S239" s="301" t="s">
        <v>223</v>
      </c>
      <c r="T239" s="774" t="s">
        <v>476</v>
      </c>
      <c r="U239" s="301" t="s">
        <v>877</v>
      </c>
    </row>
    <row r="240" spans="1:21" ht="36.950000000000003" hidden="1" customHeight="1">
      <c r="A240" s="728">
        <f>MAX($A$9:A239)+1</f>
        <v>226</v>
      </c>
      <c r="B240" s="744" t="s">
        <v>253</v>
      </c>
      <c r="C240" s="729" t="s">
        <v>247</v>
      </c>
      <c r="D240" s="774" t="s">
        <v>878</v>
      </c>
      <c r="E240" s="774" t="s">
        <v>426</v>
      </c>
      <c r="F240" s="301"/>
      <c r="G240" s="775"/>
      <c r="H240" s="730"/>
      <c r="I240" s="730"/>
      <c r="J240" s="730"/>
      <c r="K240" s="774" t="s">
        <v>879</v>
      </c>
      <c r="L240" s="301">
        <f>LEN(Table393[[#This Row],[Selection for Mobile/SMC and EVV Service Descriptions (*)]])</f>
        <v>31</v>
      </c>
      <c r="M240" s="733">
        <v>529</v>
      </c>
      <c r="N240" s="774" t="s">
        <v>876</v>
      </c>
      <c r="O240" s="301">
        <f>LEN(Table393[[#This Row],[Telephony Prompt for Readback ]])</f>
        <v>65</v>
      </c>
      <c r="P240" s="301" t="s">
        <v>880</v>
      </c>
      <c r="Q240" s="301">
        <f>LEN(Table393[[#This Row],[Telephony Prompt for Readback (abbreviated length)]])</f>
        <v>50</v>
      </c>
      <c r="R240" s="301"/>
      <c r="S240" s="301" t="s">
        <v>223</v>
      </c>
      <c r="T240" s="774" t="s">
        <v>476</v>
      </c>
      <c r="U240" s="301" t="s">
        <v>877</v>
      </c>
    </row>
    <row r="241" spans="1:21" ht="36.950000000000003" hidden="1" customHeight="1">
      <c r="A241" s="728">
        <f>MAX($A$9:A240)+1</f>
        <v>227</v>
      </c>
      <c r="B241" s="744" t="s">
        <v>253</v>
      </c>
      <c r="C241" s="729" t="s">
        <v>247</v>
      </c>
      <c r="D241" s="774" t="s">
        <v>881</v>
      </c>
      <c r="E241" s="774" t="s">
        <v>343</v>
      </c>
      <c r="F241" s="301"/>
      <c r="G241" s="775" t="s">
        <v>348</v>
      </c>
      <c r="H241" s="730"/>
      <c r="I241" s="730"/>
      <c r="J241" s="730"/>
      <c r="K241" s="774" t="s">
        <v>577</v>
      </c>
      <c r="L241" s="301">
        <f>LEN(Table393[[#This Row],[Selection for Mobile/SMC and EVV Service Descriptions (*)]])</f>
        <v>50</v>
      </c>
      <c r="M241" s="733">
        <v>509</v>
      </c>
      <c r="N241" s="774" t="s">
        <v>566</v>
      </c>
      <c r="O241" s="301">
        <f>LEN(Table393[[#This Row],[Telephony Prompt for Readback ]])</f>
        <v>58</v>
      </c>
      <c r="P241" s="301"/>
      <c r="Q241" s="301">
        <f>LEN(Table393[[#This Row],[Telephony Prompt for Readback (abbreviated length)]])</f>
        <v>0</v>
      </c>
      <c r="R241" s="301"/>
      <c r="S241" s="301" t="s">
        <v>223</v>
      </c>
      <c r="T241" s="774" t="s">
        <v>476</v>
      </c>
      <c r="U241" s="301" t="s">
        <v>568</v>
      </c>
    </row>
    <row r="242" spans="1:21" ht="36.950000000000003" hidden="1" customHeight="1">
      <c r="A242" s="728">
        <f>MAX($A$9:A241)+1</f>
        <v>228</v>
      </c>
      <c r="B242" s="744" t="s">
        <v>236</v>
      </c>
      <c r="C242" s="729" t="s">
        <v>242</v>
      </c>
      <c r="D242" s="774" t="s">
        <v>882</v>
      </c>
      <c r="E242" s="774" t="s">
        <v>426</v>
      </c>
      <c r="F242" s="301"/>
      <c r="G242" s="775"/>
      <c r="H242" s="301"/>
      <c r="I242" s="301"/>
      <c r="J242" s="510"/>
      <c r="K242" s="774" t="s">
        <v>883</v>
      </c>
      <c r="L242" s="301">
        <f>LEN(Table393[[#This Row],[Selection for Mobile/SMC and EVV Service Descriptions (*)]])</f>
        <v>40</v>
      </c>
      <c r="M242" s="733">
        <v>136</v>
      </c>
      <c r="N242" s="774" t="s">
        <v>884</v>
      </c>
      <c r="O242" s="301">
        <f>LEN(Table393[[#This Row],[Telephony Prompt for Readback ]])</f>
        <v>81</v>
      </c>
      <c r="P242" s="301" t="s">
        <v>885</v>
      </c>
      <c r="Q242" s="301">
        <f>LEN(Table393[[#This Row],[Telephony Prompt for Readback (abbreviated length)]])</f>
        <v>54</v>
      </c>
      <c r="R242" s="301"/>
      <c r="S242" s="301" t="s">
        <v>223</v>
      </c>
      <c r="T242" s="774" t="s">
        <v>476</v>
      </c>
      <c r="U242" s="780"/>
    </row>
    <row r="243" spans="1:21" ht="36.950000000000003" hidden="1" customHeight="1">
      <c r="A243" s="728">
        <f>MAX($A$9:A242)+1</f>
        <v>229</v>
      </c>
      <c r="B243" s="744" t="s">
        <v>236</v>
      </c>
      <c r="C243" s="729" t="s">
        <v>242</v>
      </c>
      <c r="D243" s="774" t="s">
        <v>886</v>
      </c>
      <c r="E243" s="774" t="s">
        <v>517</v>
      </c>
      <c r="F243" s="301"/>
      <c r="G243" s="775" t="s">
        <v>365</v>
      </c>
      <c r="H243" s="301"/>
      <c r="I243" s="301"/>
      <c r="J243" s="510"/>
      <c r="K243" s="774" t="s">
        <v>887</v>
      </c>
      <c r="L243" s="301">
        <f>LEN(Table393[[#This Row],[Selection for Mobile/SMC and EVV Service Descriptions (*)]])</f>
        <v>31</v>
      </c>
      <c r="M243" s="733">
        <v>138</v>
      </c>
      <c r="N243" s="774" t="s">
        <v>888</v>
      </c>
      <c r="O243" s="301">
        <f>LEN(Table393[[#This Row],[Telephony Prompt for Readback ]])</f>
        <v>90</v>
      </c>
      <c r="P243" s="301" t="s">
        <v>889</v>
      </c>
      <c r="Q243" s="301">
        <f>LEN(Table393[[#This Row],[Telephony Prompt for Readback (abbreviated length)]])</f>
        <v>56</v>
      </c>
      <c r="R243" s="301"/>
      <c r="S243" s="301" t="s">
        <v>223</v>
      </c>
      <c r="T243" s="774" t="s">
        <v>476</v>
      </c>
      <c r="U243" s="780"/>
    </row>
    <row r="244" spans="1:21" ht="36.950000000000003" hidden="1" customHeight="1">
      <c r="A244" s="728">
        <f>MAX($A$9:A243)+1</f>
        <v>230</v>
      </c>
      <c r="B244" s="744" t="s">
        <v>251</v>
      </c>
      <c r="C244" s="729" t="s">
        <v>245</v>
      </c>
      <c r="D244" s="774" t="s">
        <v>890</v>
      </c>
      <c r="E244" s="774" t="s">
        <v>426</v>
      </c>
      <c r="F244" s="301"/>
      <c r="G244" s="775" t="s">
        <v>307</v>
      </c>
      <c r="H244" s="730"/>
      <c r="I244" s="730"/>
      <c r="J244" s="730"/>
      <c r="K244" s="774" t="s">
        <v>891</v>
      </c>
      <c r="L244" s="301">
        <f>LEN(Table393[[#This Row],[Selection for Mobile/SMC and EVV Service Descriptions (*)]])</f>
        <v>36</v>
      </c>
      <c r="M244" s="733">
        <v>307</v>
      </c>
      <c r="N244" s="774" t="s">
        <v>892</v>
      </c>
      <c r="O244" s="301">
        <f>LEN(Table393[[#This Row],[Telephony Prompt for Readback ]])</f>
        <v>53</v>
      </c>
      <c r="P244" s="301"/>
      <c r="Q244" s="301">
        <f>LEN(Table393[[#This Row],[Telephony Prompt for Readback (abbreviated length)]])</f>
        <v>0</v>
      </c>
      <c r="R244" s="301"/>
      <c r="S244" s="301" t="s">
        <v>223</v>
      </c>
      <c r="T244" s="774" t="s">
        <v>476</v>
      </c>
      <c r="U244" s="301" t="s">
        <v>893</v>
      </c>
    </row>
    <row r="245" spans="1:21" ht="36.950000000000003" hidden="1" customHeight="1">
      <c r="A245" s="728">
        <f>MAX($A$9:A244)+1</f>
        <v>231</v>
      </c>
      <c r="B245" s="744" t="s">
        <v>251</v>
      </c>
      <c r="C245" s="729" t="s">
        <v>245</v>
      </c>
      <c r="D245" s="774" t="s">
        <v>894</v>
      </c>
      <c r="E245" s="774" t="s">
        <v>426</v>
      </c>
      <c r="F245" s="301"/>
      <c r="G245" s="775" t="s">
        <v>344</v>
      </c>
      <c r="H245" s="730"/>
      <c r="I245" s="730"/>
      <c r="J245" s="730"/>
      <c r="K245" s="774" t="s">
        <v>891</v>
      </c>
      <c r="L245" s="301">
        <f>LEN(Table393[[#This Row],[Selection for Mobile/SMC and EVV Service Descriptions (*)]])</f>
        <v>36</v>
      </c>
      <c r="M245" s="733">
        <v>307</v>
      </c>
      <c r="N245" s="774" t="s">
        <v>892</v>
      </c>
      <c r="O245" s="301">
        <f>LEN(Table393[[#This Row],[Telephony Prompt for Readback ]])</f>
        <v>53</v>
      </c>
      <c r="P245" s="824" t="s">
        <v>895</v>
      </c>
      <c r="Q245" s="824">
        <f>LEN(Table393[[#This Row],[Telephony Prompt for Readback (abbreviated length)]])</f>
        <v>32</v>
      </c>
      <c r="R245" s="824"/>
      <c r="S245" s="301" t="s">
        <v>223</v>
      </c>
      <c r="T245" s="774" t="s">
        <v>476</v>
      </c>
      <c r="U245" s="890" t="s">
        <v>535</v>
      </c>
    </row>
    <row r="246" spans="1:21" ht="36.950000000000003" hidden="1" customHeight="1">
      <c r="A246" s="728">
        <f>MAX($A$9:A245)+1</f>
        <v>232</v>
      </c>
      <c r="B246" s="744" t="s">
        <v>251</v>
      </c>
      <c r="C246" s="729" t="s">
        <v>245</v>
      </c>
      <c r="D246" s="774" t="s">
        <v>896</v>
      </c>
      <c r="E246" s="301" t="s">
        <v>426</v>
      </c>
      <c r="F246" s="301"/>
      <c r="G246" s="775" t="s">
        <v>348</v>
      </c>
      <c r="H246" s="730"/>
      <c r="I246" s="730"/>
      <c r="J246" s="730"/>
      <c r="K246" s="774" t="s">
        <v>891</v>
      </c>
      <c r="L246" s="301">
        <f>LEN(Table393[[#This Row],[Selection for Mobile/SMC and EVV Service Descriptions (*)]])</f>
        <v>36</v>
      </c>
      <c r="M246" s="733">
        <v>307</v>
      </c>
      <c r="N246" s="774" t="s">
        <v>892</v>
      </c>
      <c r="O246" s="301">
        <f>LEN(Table393[[#This Row],[Telephony Prompt for Readback ]])</f>
        <v>53</v>
      </c>
      <c r="P246" s="301"/>
      <c r="Q246" s="301">
        <f>LEN(Table393[[#This Row],[Telephony Prompt for Readback (abbreviated length)]])</f>
        <v>0</v>
      </c>
      <c r="R246" s="301"/>
      <c r="S246" s="301" t="s">
        <v>223</v>
      </c>
      <c r="T246" s="774" t="s">
        <v>476</v>
      </c>
      <c r="U246" s="890" t="s">
        <v>535</v>
      </c>
    </row>
    <row r="247" spans="1:21" ht="36.950000000000003" hidden="1" customHeight="1">
      <c r="A247" s="728">
        <f>MAX($A$9:A246)+1</f>
        <v>233</v>
      </c>
      <c r="B247" s="744" t="s">
        <v>251</v>
      </c>
      <c r="C247" s="729" t="s">
        <v>245</v>
      </c>
      <c r="D247" s="774" t="s">
        <v>897</v>
      </c>
      <c r="E247" s="301" t="s">
        <v>426</v>
      </c>
      <c r="F247" s="301"/>
      <c r="G247" s="775"/>
      <c r="H247" s="730"/>
      <c r="I247" s="730"/>
      <c r="J247" s="730"/>
      <c r="K247" s="774" t="s">
        <v>891</v>
      </c>
      <c r="L247" s="301">
        <f>LEN(Table393[[#This Row],[Selection for Mobile/SMC and EVV Service Descriptions (*)]])</f>
        <v>36</v>
      </c>
      <c r="M247" s="733">
        <v>307</v>
      </c>
      <c r="N247" s="774" t="s">
        <v>892</v>
      </c>
      <c r="O247" s="301">
        <f>LEN(Table393[[#This Row],[Telephony Prompt for Readback ]])</f>
        <v>53</v>
      </c>
      <c r="P247" s="301"/>
      <c r="Q247" s="301">
        <f>LEN(Table393[[#This Row],[Telephony Prompt for Readback (abbreviated length)]])</f>
        <v>0</v>
      </c>
      <c r="R247" s="301"/>
      <c r="S247" s="301" t="s">
        <v>223</v>
      </c>
      <c r="T247" s="774" t="s">
        <v>476</v>
      </c>
      <c r="U247" s="890" t="s">
        <v>893</v>
      </c>
    </row>
    <row r="248" spans="1:21" ht="36.950000000000003" hidden="1" customHeight="1">
      <c r="A248" s="728">
        <f>MAX($A$9:A247)+1</f>
        <v>234</v>
      </c>
      <c r="B248" s="744" t="s">
        <v>251</v>
      </c>
      <c r="C248" s="729" t="s">
        <v>247</v>
      </c>
      <c r="D248" s="774" t="s">
        <v>898</v>
      </c>
      <c r="E248" s="301" t="s">
        <v>426</v>
      </c>
      <c r="F248" s="301"/>
      <c r="G248" s="775"/>
      <c r="H248" s="730"/>
      <c r="I248" s="730"/>
      <c r="J248" s="730"/>
      <c r="K248" s="774" t="s">
        <v>899</v>
      </c>
      <c r="L248" s="301">
        <f>LEN(Table393[[#This Row],[Selection for Mobile/SMC and EVV Service Descriptions (*)]])</f>
        <v>28</v>
      </c>
      <c r="M248" s="733">
        <v>410</v>
      </c>
      <c r="N248" s="774" t="s">
        <v>900</v>
      </c>
      <c r="O248" s="301">
        <f>LEN(Table393[[#This Row],[Telephony Prompt for Readback ]])</f>
        <v>53</v>
      </c>
      <c r="P248" s="301" t="s">
        <v>901</v>
      </c>
      <c r="Q248" s="301">
        <f>LEN(Table393[[#This Row],[Telephony Prompt for Readback (abbreviated length)]])</f>
        <v>50</v>
      </c>
      <c r="R248" s="301"/>
      <c r="S248" s="301" t="s">
        <v>223</v>
      </c>
      <c r="T248" s="774" t="s">
        <v>476</v>
      </c>
      <c r="U248" s="301" t="s">
        <v>535</v>
      </c>
    </row>
    <row r="249" spans="1:21" ht="36.950000000000003" hidden="1" customHeight="1">
      <c r="A249" s="728">
        <f>MAX($A$9:A248)+1</f>
        <v>235</v>
      </c>
      <c r="B249" s="744" t="s">
        <v>251</v>
      </c>
      <c r="C249" s="729" t="s">
        <v>245</v>
      </c>
      <c r="D249" s="774" t="s">
        <v>902</v>
      </c>
      <c r="E249" s="301" t="s">
        <v>356</v>
      </c>
      <c r="F249" s="301"/>
      <c r="G249" s="775"/>
      <c r="H249" s="301"/>
      <c r="I249" s="301"/>
      <c r="J249" s="510"/>
      <c r="K249" s="774" t="s">
        <v>903</v>
      </c>
      <c r="L249" s="301">
        <f>LEN(Table393[[#This Row],[Selection for Mobile/SMC and EVV Service Descriptions (*)]])</f>
        <v>7</v>
      </c>
      <c r="M249" s="733">
        <v>308</v>
      </c>
      <c r="N249" s="774" t="s">
        <v>904</v>
      </c>
      <c r="O249" s="301">
        <f>LEN(Table393[[#This Row],[Telephony Prompt for Readback ]])</f>
        <v>12</v>
      </c>
      <c r="P249" s="301" t="s">
        <v>904</v>
      </c>
      <c r="Q249" s="301">
        <f>LEN(Table393[[#This Row],[Telephony Prompt for Readback (abbreviated length)]])</f>
        <v>12</v>
      </c>
      <c r="R249" s="301"/>
      <c r="S249" s="301" t="s">
        <v>223</v>
      </c>
      <c r="T249" s="774" t="s">
        <v>294</v>
      </c>
      <c r="U249" s="780"/>
    </row>
    <row r="250" spans="1:21" ht="36.950000000000003" hidden="1" customHeight="1">
      <c r="A250" s="728">
        <f>MAX($A$9:A249)+1</f>
        <v>236</v>
      </c>
      <c r="B250" s="744" t="s">
        <v>251</v>
      </c>
      <c r="C250" s="729" t="s">
        <v>247</v>
      </c>
      <c r="D250" s="774" t="s">
        <v>905</v>
      </c>
      <c r="E250" s="301" t="s">
        <v>484</v>
      </c>
      <c r="F250" s="301"/>
      <c r="G250" s="775"/>
      <c r="H250" s="301"/>
      <c r="I250" s="301"/>
      <c r="J250" s="510"/>
      <c r="K250" s="774" t="s">
        <v>906</v>
      </c>
      <c r="L250" s="301">
        <f>LEN(Table393[[#This Row],[Selection for Mobile/SMC and EVV Service Descriptions (*)]])</f>
        <v>28</v>
      </c>
      <c r="M250" s="733">
        <v>330</v>
      </c>
      <c r="N250" s="774" t="s">
        <v>907</v>
      </c>
      <c r="O250" s="301">
        <f>LEN(Table393[[#This Row],[Telephony Prompt for Readback ]])</f>
        <v>24</v>
      </c>
      <c r="P250" s="301" t="s">
        <v>907</v>
      </c>
      <c r="Q250" s="301">
        <f>LEN(Table393[[#This Row],[Telephony Prompt for Readback (abbreviated length)]])</f>
        <v>24</v>
      </c>
      <c r="R250" s="301"/>
      <c r="S250" s="301" t="s">
        <v>223</v>
      </c>
      <c r="T250" s="774" t="s">
        <v>294</v>
      </c>
      <c r="U250" s="780"/>
    </row>
    <row r="251" spans="1:21" ht="36.950000000000003" hidden="1" customHeight="1">
      <c r="A251" s="728">
        <f>MAX($A$9:A250)+1</f>
        <v>237</v>
      </c>
      <c r="B251" s="744" t="s">
        <v>251</v>
      </c>
      <c r="C251" s="729" t="s">
        <v>245</v>
      </c>
      <c r="D251" s="774" t="s">
        <v>908</v>
      </c>
      <c r="E251" s="301" t="s">
        <v>484</v>
      </c>
      <c r="F251" s="301"/>
      <c r="G251" s="775"/>
      <c r="H251" s="730"/>
      <c r="I251" s="730"/>
      <c r="J251" s="730"/>
      <c r="K251" s="774" t="s">
        <v>853</v>
      </c>
      <c r="L251" s="301">
        <f>LEN(Table393[[#This Row],[Selection for Mobile/SMC and EVV Service Descriptions (*)]])</f>
        <v>11</v>
      </c>
      <c r="M251" s="733">
        <v>791</v>
      </c>
      <c r="N251" s="774" t="s">
        <v>853</v>
      </c>
      <c r="O251" s="301">
        <f>LEN(Table393[[#This Row],[Telephony Prompt for Readback ]])</f>
        <v>11</v>
      </c>
      <c r="P251" s="301"/>
      <c r="Q251" s="301">
        <f>LEN(Table393[[#This Row],[Telephony Prompt for Readback (abbreviated length)]])</f>
        <v>0</v>
      </c>
      <c r="R251" s="733"/>
      <c r="S251" s="301" t="s">
        <v>223</v>
      </c>
      <c r="T251" s="774" t="s">
        <v>294</v>
      </c>
      <c r="U251" s="301" t="s">
        <v>327</v>
      </c>
    </row>
    <row r="252" spans="1:21" ht="36.950000000000003" hidden="1" customHeight="1">
      <c r="A252" s="728">
        <f>MAX($A$9:A251)+1</f>
        <v>238</v>
      </c>
      <c r="B252" s="744" t="s">
        <v>251</v>
      </c>
      <c r="C252" s="729" t="s">
        <v>247</v>
      </c>
      <c r="D252" s="831" t="s">
        <v>520</v>
      </c>
      <c r="E252" s="831" t="s">
        <v>517</v>
      </c>
      <c r="F252" s="301"/>
      <c r="G252" s="832"/>
      <c r="H252" s="730"/>
      <c r="I252" s="730"/>
      <c r="J252" s="730"/>
      <c r="K252" s="774" t="s">
        <v>909</v>
      </c>
      <c r="L252" s="301">
        <f>LEN(Table393[[#This Row],[Selection for Mobile/SMC and EVV Service Descriptions (*)]])</f>
        <v>25</v>
      </c>
      <c r="M252" s="733">
        <v>411</v>
      </c>
      <c r="N252" s="774" t="s">
        <v>910</v>
      </c>
      <c r="O252" s="301">
        <f>LEN(Table393[[#This Row],[Telephony Prompt for Readback ]])</f>
        <v>52</v>
      </c>
      <c r="P252" s="301" t="s">
        <v>911</v>
      </c>
      <c r="Q252" s="301">
        <f>LEN(Table393[[#This Row],[Telephony Prompt for Readback (abbreviated length)]])</f>
        <v>29</v>
      </c>
      <c r="R252" s="301"/>
      <c r="S252" s="301" t="s">
        <v>223</v>
      </c>
      <c r="T252" s="774" t="s">
        <v>476</v>
      </c>
      <c r="U252" s="301" t="s">
        <v>912</v>
      </c>
    </row>
    <row r="253" spans="1:21" ht="36.950000000000003" hidden="1" customHeight="1">
      <c r="A253" s="728">
        <f>MAX($A$9:A252)+1</f>
        <v>239</v>
      </c>
      <c r="B253" s="729" t="s">
        <v>236</v>
      </c>
      <c r="C253" s="729" t="s">
        <v>242</v>
      </c>
      <c r="D253" s="301" t="s">
        <v>913</v>
      </c>
      <c r="E253" s="301" t="s">
        <v>517</v>
      </c>
      <c r="F253" s="301"/>
      <c r="G253" s="730"/>
      <c r="H253" s="301"/>
      <c r="I253" s="301"/>
      <c r="J253" s="510"/>
      <c r="K253" s="301" t="s">
        <v>914</v>
      </c>
      <c r="L253" s="301">
        <f>LEN(Table393[[#This Row],[Selection for Mobile/SMC and EVV Service Descriptions (*)]])</f>
        <v>19</v>
      </c>
      <c r="M253" s="733">
        <v>137</v>
      </c>
      <c r="N253" s="301" t="s">
        <v>915</v>
      </c>
      <c r="O253" s="301">
        <f>LEN(Table393[[#This Row],[Telephony Prompt for Readback ]])</f>
        <v>44</v>
      </c>
      <c r="P253" s="301" t="s">
        <v>915</v>
      </c>
      <c r="Q253" s="301">
        <f>LEN(Table393[[#This Row],[Telephony Prompt for Readback (abbreviated length)]])</f>
        <v>44</v>
      </c>
      <c r="R253" s="301"/>
      <c r="S253" s="301" t="s">
        <v>223</v>
      </c>
      <c r="T253" s="301" t="s">
        <v>476</v>
      </c>
      <c r="U253" s="780"/>
    </row>
    <row r="254" spans="1:21" ht="36" hidden="1" customHeight="1">
      <c r="A254" s="728">
        <f>MAX($A$9:A253)+1</f>
        <v>240</v>
      </c>
      <c r="B254" s="729" t="s">
        <v>236</v>
      </c>
      <c r="C254" s="729" t="s">
        <v>242</v>
      </c>
      <c r="D254" s="301" t="s">
        <v>916</v>
      </c>
      <c r="E254" s="301" t="s">
        <v>705</v>
      </c>
      <c r="F254" s="301"/>
      <c r="G254" s="730" t="s">
        <v>917</v>
      </c>
      <c r="H254" s="301"/>
      <c r="I254" s="301"/>
      <c r="J254" s="510"/>
      <c r="K254" s="301" t="s">
        <v>918</v>
      </c>
      <c r="L254" s="301">
        <f>LEN(Table393[[#This Row],[Selection for Mobile/SMC and EVV Service Descriptions (*)]])</f>
        <v>33</v>
      </c>
      <c r="M254" s="733">
        <v>331</v>
      </c>
      <c r="N254" s="301" t="s">
        <v>919</v>
      </c>
      <c r="O254" s="301">
        <f>LEN(Table393[[#This Row],[Telephony Prompt for Readback ]])</f>
        <v>49</v>
      </c>
      <c r="P254" s="301" t="s">
        <v>920</v>
      </c>
      <c r="Q254" s="301">
        <f>LEN(Table393[[#This Row],[Telephony Prompt for Readback (abbreviated length)]])</f>
        <v>48</v>
      </c>
      <c r="R254" s="301"/>
      <c r="S254" s="301" t="s">
        <v>223</v>
      </c>
      <c r="T254" s="301" t="s">
        <v>476</v>
      </c>
      <c r="U254" s="780"/>
    </row>
    <row r="255" spans="1:21" ht="36" hidden="1" customHeight="1">
      <c r="A255" s="859">
        <f>MAX($A$9:A254)+1</f>
        <v>241</v>
      </c>
      <c r="B255" s="870" t="s">
        <v>251</v>
      </c>
      <c r="C255" s="842" t="s">
        <v>247</v>
      </c>
      <c r="D255" s="871" t="s">
        <v>825</v>
      </c>
      <c r="E255" s="301" t="s">
        <v>329</v>
      </c>
      <c r="F255" s="860"/>
      <c r="G255" s="730" t="s">
        <v>344</v>
      </c>
      <c r="H255" s="510"/>
      <c r="I255" s="510"/>
      <c r="J255" s="510"/>
      <c r="K255" s="172" t="s">
        <v>921</v>
      </c>
      <c r="L255" s="861"/>
      <c r="M255" s="733">
        <v>802</v>
      </c>
      <c r="N255" s="172" t="s">
        <v>826</v>
      </c>
      <c r="O255" s="301"/>
      <c r="P255" s="729"/>
      <c r="Q255" s="301"/>
      <c r="R255" s="301"/>
      <c r="S255" s="301" t="s">
        <v>223</v>
      </c>
      <c r="T255" s="301" t="s">
        <v>922</v>
      </c>
      <c r="U255" s="780" t="s">
        <v>368</v>
      </c>
    </row>
    <row r="256" spans="1:21" ht="36" hidden="1" customHeight="1">
      <c r="A256" s="859">
        <f>MAX($A$9:A255)+1</f>
        <v>242</v>
      </c>
      <c r="B256" s="870" t="s">
        <v>251</v>
      </c>
      <c r="C256" s="842" t="s">
        <v>247</v>
      </c>
      <c r="D256" s="871" t="s">
        <v>923</v>
      </c>
      <c r="E256" s="301" t="s">
        <v>329</v>
      </c>
      <c r="F256" s="860"/>
      <c r="G256" s="730" t="s">
        <v>348</v>
      </c>
      <c r="H256" s="510"/>
      <c r="I256" s="510"/>
      <c r="J256" s="510"/>
      <c r="K256" s="172" t="s">
        <v>921</v>
      </c>
      <c r="L256" s="861"/>
      <c r="M256" s="733">
        <v>803</v>
      </c>
      <c r="N256" s="172" t="s">
        <v>924</v>
      </c>
      <c r="O256" s="301"/>
      <c r="P256" s="729"/>
      <c r="Q256" s="301"/>
      <c r="R256" s="301"/>
      <c r="S256" s="301" t="s">
        <v>223</v>
      </c>
      <c r="T256" s="301" t="s">
        <v>922</v>
      </c>
      <c r="U256" s="780" t="s">
        <v>368</v>
      </c>
    </row>
    <row r="257" spans="1:21" s="886" customFormat="1" ht="36" hidden="1" customHeight="1">
      <c r="A257" s="874">
        <f>MAX($A$9:A256)+1</f>
        <v>243</v>
      </c>
      <c r="B257" s="875" t="s">
        <v>251</v>
      </c>
      <c r="C257" s="876" t="s">
        <v>247</v>
      </c>
      <c r="D257" s="877" t="s">
        <v>925</v>
      </c>
      <c r="E257" s="878" t="s">
        <v>329</v>
      </c>
      <c r="F257" s="879"/>
      <c r="G257" s="880" t="s">
        <v>348</v>
      </c>
      <c r="H257" s="881"/>
      <c r="I257" s="881"/>
      <c r="J257" s="881"/>
      <c r="K257" s="882" t="s">
        <v>921</v>
      </c>
      <c r="L257" s="883"/>
      <c r="M257" s="884"/>
      <c r="N257" s="882" t="s">
        <v>924</v>
      </c>
      <c r="O257" s="878"/>
      <c r="P257" s="885"/>
      <c r="Q257" s="878"/>
      <c r="R257" s="889"/>
      <c r="S257" s="889" t="s">
        <v>223</v>
      </c>
      <c r="T257" s="889" t="s">
        <v>922</v>
      </c>
      <c r="U257" s="891" t="s">
        <v>926</v>
      </c>
    </row>
    <row r="258" spans="1:21" ht="36" hidden="1" customHeight="1">
      <c r="A258" s="859">
        <f>MAX($A$9:A257)+1</f>
        <v>244</v>
      </c>
      <c r="B258" s="870" t="s">
        <v>251</v>
      </c>
      <c r="C258" s="842" t="s">
        <v>247</v>
      </c>
      <c r="D258" s="871" t="s">
        <v>927</v>
      </c>
      <c r="E258" s="301" t="s">
        <v>471</v>
      </c>
      <c r="F258" s="860"/>
      <c r="G258" s="730" t="s">
        <v>365</v>
      </c>
      <c r="H258" s="510"/>
      <c r="I258" s="510"/>
      <c r="J258" s="510"/>
      <c r="K258" s="172" t="s">
        <v>928</v>
      </c>
      <c r="L258" s="861"/>
      <c r="M258" s="733">
        <v>804</v>
      </c>
      <c r="N258" s="172" t="s">
        <v>447</v>
      </c>
      <c r="O258" s="301"/>
      <c r="P258" s="729"/>
      <c r="Q258" s="301"/>
      <c r="R258" s="301"/>
      <c r="S258" s="301" t="s">
        <v>223</v>
      </c>
      <c r="T258" s="301" t="s">
        <v>367</v>
      </c>
      <c r="U258" s="780" t="s">
        <v>368</v>
      </c>
    </row>
    <row r="259" spans="1:21" ht="36" hidden="1" customHeight="1">
      <c r="A259" s="859">
        <f>MAX($A$9:A258)+1</f>
        <v>245</v>
      </c>
      <c r="B259" s="870" t="s">
        <v>251</v>
      </c>
      <c r="C259" s="842" t="s">
        <v>247</v>
      </c>
      <c r="D259" s="871" t="s">
        <v>929</v>
      </c>
      <c r="E259" s="301" t="s">
        <v>471</v>
      </c>
      <c r="F259" s="860"/>
      <c r="G259" s="730" t="s">
        <v>370</v>
      </c>
      <c r="H259" s="510"/>
      <c r="I259" s="510"/>
      <c r="J259" s="510"/>
      <c r="K259" s="172" t="s">
        <v>928</v>
      </c>
      <c r="L259" s="861"/>
      <c r="M259" s="733">
        <v>806</v>
      </c>
      <c r="N259" s="172" t="s">
        <v>447</v>
      </c>
      <c r="O259" s="301"/>
      <c r="P259" s="729"/>
      <c r="Q259" s="301"/>
      <c r="R259" s="301"/>
      <c r="S259" s="301" t="s">
        <v>223</v>
      </c>
      <c r="T259" s="301" t="s">
        <v>367</v>
      </c>
      <c r="U259" s="780" t="s">
        <v>368</v>
      </c>
    </row>
    <row r="260" spans="1:21" ht="36" hidden="1" customHeight="1">
      <c r="A260" s="728">
        <f>MAX($A$9:A259)+1</f>
        <v>246</v>
      </c>
      <c r="B260" s="729" t="s">
        <v>249</v>
      </c>
      <c r="C260" s="729" t="s">
        <v>245</v>
      </c>
      <c r="D260" s="301" t="s">
        <v>930</v>
      </c>
      <c r="E260" s="301" t="s">
        <v>931</v>
      </c>
      <c r="F260" s="301"/>
      <c r="G260" s="730"/>
      <c r="H260" s="730"/>
      <c r="I260" s="730"/>
      <c r="J260" s="730"/>
      <c r="K260" s="301" t="s">
        <v>337</v>
      </c>
      <c r="L260" s="301">
        <f>LEN(Table393[[#This Row],[Selection for Mobile/SMC and EVV Service Descriptions (*)]])</f>
        <v>12</v>
      </c>
      <c r="M260" s="733">
        <v>710</v>
      </c>
      <c r="N260" s="301" t="s">
        <v>338</v>
      </c>
      <c r="O260" s="301">
        <f>LEN(Table393[[#This Row],[Telephony Prompt for Readback ]])</f>
        <v>43</v>
      </c>
      <c r="P260" s="301"/>
      <c r="Q260" s="301"/>
      <c r="R260" s="733"/>
      <c r="S260" s="301" t="s">
        <v>223</v>
      </c>
      <c r="T260" s="301" t="s">
        <v>326</v>
      </c>
      <c r="U260" s="301" t="s">
        <v>327</v>
      </c>
    </row>
    <row r="261" spans="1:21" ht="36" hidden="1" customHeight="1">
      <c r="A261" s="728">
        <f>MAX($A$9:A260)+1</f>
        <v>247</v>
      </c>
      <c r="B261" s="729" t="s">
        <v>249</v>
      </c>
      <c r="C261" s="729" t="s">
        <v>247</v>
      </c>
      <c r="D261" s="301" t="s">
        <v>932</v>
      </c>
      <c r="E261" s="301" t="s">
        <v>931</v>
      </c>
      <c r="F261" s="301"/>
      <c r="G261" s="730"/>
      <c r="H261" s="730"/>
      <c r="I261" s="730"/>
      <c r="J261" s="730"/>
      <c r="K261" s="301" t="s">
        <v>466</v>
      </c>
      <c r="L261" s="301">
        <f>LEN(Table393[[#This Row],[Selection for Mobile/SMC and EVV Service Descriptions (*)]])</f>
        <v>38</v>
      </c>
      <c r="M261" s="733">
        <v>711</v>
      </c>
      <c r="N261" s="301" t="s">
        <v>338</v>
      </c>
      <c r="O261" s="301">
        <f>LEN(Table393[[#This Row],[Telephony Prompt for Readback ]])</f>
        <v>43</v>
      </c>
      <c r="P261" s="301"/>
      <c r="Q261" s="301"/>
      <c r="R261" s="733">
        <v>96251</v>
      </c>
      <c r="S261" s="301" t="s">
        <v>223</v>
      </c>
      <c r="T261" s="301" t="s">
        <v>326</v>
      </c>
      <c r="U261" s="301" t="s">
        <v>327</v>
      </c>
    </row>
    <row r="262" spans="1:21" ht="36" hidden="1" customHeight="1">
      <c r="A262" s="859" t="s">
        <v>933</v>
      </c>
      <c r="B262" s="870" t="s">
        <v>251</v>
      </c>
      <c r="C262" s="842" t="s">
        <v>247</v>
      </c>
      <c r="D262" s="871" t="s">
        <v>934</v>
      </c>
      <c r="E262" s="301" t="s">
        <v>336</v>
      </c>
      <c r="F262" s="860"/>
      <c r="G262" s="887" t="s">
        <v>344</v>
      </c>
      <c r="H262" s="510"/>
      <c r="I262" s="510"/>
      <c r="J262" s="510"/>
      <c r="K262" s="172" t="s">
        <v>935</v>
      </c>
      <c r="L262" s="861">
        <f>LEN(Table393[[#This Row],[Selection for Mobile/SMC and EVV Service Descriptions (*)]])</f>
        <v>32</v>
      </c>
      <c r="M262" s="733">
        <v>807</v>
      </c>
      <c r="N262" s="172" t="s">
        <v>924</v>
      </c>
      <c r="O262" s="301">
        <f>LEN(Table393[[#This Row],[Telephony Prompt for Readback ]])</f>
        <v>37</v>
      </c>
      <c r="P262" s="301"/>
      <c r="Q262" s="301">
        <f>LEN(Table393[[#This Row],[Telephony Prompt for Readback (abbreviated length)]])</f>
        <v>0</v>
      </c>
      <c r="R262" s="301"/>
      <c r="S262" s="301" t="s">
        <v>223</v>
      </c>
      <c r="T262" s="301" t="s">
        <v>922</v>
      </c>
      <c r="U262" s="780" t="s">
        <v>368</v>
      </c>
    </row>
    <row r="263" spans="1:21" ht="36" hidden="1" customHeight="1">
      <c r="A263" s="859" t="s">
        <v>936</v>
      </c>
      <c r="B263" s="870" t="s">
        <v>251</v>
      </c>
      <c r="C263" s="842" t="s">
        <v>247</v>
      </c>
      <c r="D263" s="871" t="s">
        <v>937</v>
      </c>
      <c r="E263" s="301" t="s">
        <v>336</v>
      </c>
      <c r="F263" s="860"/>
      <c r="G263" s="887" t="s">
        <v>348</v>
      </c>
      <c r="H263" s="510"/>
      <c r="I263" s="510"/>
      <c r="J263" s="510"/>
      <c r="K263" s="172" t="s">
        <v>935</v>
      </c>
      <c r="L263" s="861">
        <f>LEN(Table393[[#This Row],[Selection for Mobile/SMC and EVV Service Descriptions (*)]])</f>
        <v>32</v>
      </c>
      <c r="M263" s="733">
        <v>808</v>
      </c>
      <c r="N263" s="172" t="s">
        <v>924</v>
      </c>
      <c r="O263" s="301">
        <f>LEN(Table393[[#This Row],[Telephony Prompt for Readback ]])</f>
        <v>37</v>
      </c>
      <c r="P263" s="301"/>
      <c r="Q263" s="301">
        <f>LEN(Table393[[#This Row],[Telephony Prompt for Readback (abbreviated length)]])</f>
        <v>0</v>
      </c>
      <c r="R263" s="301"/>
      <c r="S263" s="301" t="s">
        <v>223</v>
      </c>
      <c r="T263" s="301" t="s">
        <v>922</v>
      </c>
      <c r="U263" s="780" t="s">
        <v>368</v>
      </c>
    </row>
    <row r="264" spans="1:21" ht="36" hidden="1" customHeight="1">
      <c r="A264" s="735" t="s">
        <v>54</v>
      </c>
      <c r="B264" s="704"/>
      <c r="D264" s="704"/>
      <c r="E264" s="717"/>
      <c r="F264" s="717"/>
      <c r="G264" s="704"/>
      <c r="H264" s="704"/>
      <c r="I264" s="704"/>
      <c r="J264" s="704"/>
      <c r="L264" s="704"/>
      <c r="M264" s="737"/>
      <c r="N264" s="704"/>
      <c r="O264" s="704"/>
      <c r="P264" s="704"/>
      <c r="Q264" s="704"/>
      <c r="R264" s="704"/>
      <c r="S264" s="704"/>
      <c r="T264" s="704"/>
    </row>
    <row r="265" spans="1:21" ht="36" hidden="1" customHeight="1">
      <c r="A265" s="735"/>
      <c r="B265" s="704"/>
      <c r="D265" s="704"/>
      <c r="E265" s="717"/>
      <c r="F265" s="717"/>
      <c r="G265" s="704"/>
      <c r="H265" s="704"/>
      <c r="I265" s="704"/>
      <c r="J265" s="704"/>
      <c r="L265" s="704"/>
      <c r="M265" s="737"/>
      <c r="N265" s="704"/>
      <c r="O265" s="704"/>
      <c r="P265" s="704"/>
      <c r="Q265" s="704"/>
      <c r="R265" s="704"/>
      <c r="S265" s="704"/>
      <c r="T265" s="704"/>
    </row>
    <row r="266" spans="1:21" ht="36" hidden="1" customHeight="1">
      <c r="P266" s="742"/>
      <c r="Q266" s="742"/>
      <c r="R266" s="742"/>
      <c r="S266" s="742"/>
      <c r="T266" s="742"/>
    </row>
    <row r="267" spans="1:21" ht="36" hidden="1" customHeight="1"/>
    <row r="268" spans="1:21" ht="36" hidden="1" customHeight="1"/>
    <row r="269" spans="1:21" ht="36" hidden="1" customHeight="1"/>
    <row r="270" spans="1:21" ht="36" hidden="1" customHeight="1"/>
    <row r="271" spans="1:21" ht="36" hidden="1" customHeight="1"/>
    <row r="272" spans="1:21" ht="36" hidden="1" customHeight="1"/>
    <row r="273" ht="36" hidden="1" customHeight="1"/>
    <row r="274" ht="36" hidden="1" customHeight="1"/>
    <row r="275" ht="36" hidden="1" customHeight="1"/>
    <row r="276" ht="36" hidden="1" customHeight="1"/>
    <row r="277" ht="36" hidden="1" customHeight="1"/>
    <row r="278" ht="36" hidden="1" customHeight="1"/>
    <row r="279" ht="36" hidden="1" customHeight="1"/>
    <row r="280" ht="36" hidden="1" customHeight="1"/>
    <row r="281" ht="36" hidden="1" customHeight="1"/>
    <row r="282" ht="36" hidden="1" customHeight="1"/>
    <row r="283" ht="36" hidden="1" customHeight="1"/>
    <row r="284" ht="36" hidden="1" customHeight="1"/>
    <row r="285" ht="36" hidden="1" customHeight="1"/>
    <row r="286" ht="36" hidden="1" customHeight="1"/>
    <row r="287" ht="36" hidden="1" customHeight="1"/>
    <row r="288" ht="36" hidden="1" customHeight="1"/>
    <row r="289" ht="36.75" hidden="1" customHeight="1"/>
  </sheetData>
  <sheetProtection formatCells="0" formatColumns="0" formatRows="0" selectLockedCells="1" sort="0" autoFilter="0" selectUnlockedCells="1"/>
  <protectedRanges>
    <protectedRange sqref="Q136:R137 O134:O263" name="Details_4_1_3"/>
    <protectedRange sqref="I134:I135 D134:F135 D136:I138 H155:I158 D140:I146 D139 F139:I139 D148:I154 D147 F147:I147 F155:F263" name="Details_1_4_3"/>
    <protectedRange sqref="B214:B223" name="Settings_5_1_2_2_3"/>
    <protectedRange sqref="C214:C219" name="Settings_4_1_1_3_2_3"/>
    <protectedRange sqref="B224:B248" name="Settings_5_1_2_3_3"/>
    <protectedRange sqref="C224:C231 C235" name="Settings_4_1_1_3_3_3"/>
    <protectedRange sqref="D178:E193 D198:D205 E198:E206 D210:E213" name="Details_1_4_8"/>
    <protectedRange sqref="D220:E220 D221:D223" name="Details_1_4_2_3"/>
    <protectedRange sqref="D227:E228 D224:D226" name="Details_5_1_6"/>
    <protectedRange sqref="D230:E245 D246:D248" name="Details_1_4_3_5"/>
    <protectedRange sqref="G178:I193 G198:I206 G210:I213" name="Details_1_4_9"/>
    <protectedRange sqref="G221:I223" name="Details_1_4_2_4"/>
    <protectedRange sqref="G224:J228" name="Details_5_1_7"/>
    <protectedRange sqref="I230:I231 G232:I248 H249:I263" name="Details_1_4_3_6"/>
    <protectedRange sqref="K213" name="Details_1_4_11"/>
    <protectedRange sqref="K225:K228 K232:K233" name="Details_5_1_9"/>
    <protectedRange sqref="N213" name="Details_1_4_12"/>
    <protectedRange sqref="N225:N248" name="Details_5_1_10"/>
    <protectedRange sqref="R213" name="Details_1_4_13"/>
    <protectedRange sqref="R225:R251" name="Details_5_1_11"/>
  </protectedRanges>
  <mergeCells count="36">
    <mergeCell ref="A1:O1"/>
    <mergeCell ref="A2:C2"/>
    <mergeCell ref="D2:M2"/>
    <mergeCell ref="N2:O2"/>
    <mergeCell ref="A3:C3"/>
    <mergeCell ref="D3:M3"/>
    <mergeCell ref="N3:O3"/>
    <mergeCell ref="A6:O6"/>
    <mergeCell ref="A7:E7"/>
    <mergeCell ref="F7:M7"/>
    <mergeCell ref="N7:O7"/>
    <mergeCell ref="A4:C4"/>
    <mergeCell ref="D4:M4"/>
    <mergeCell ref="N4:O4"/>
    <mergeCell ref="A5:O5"/>
    <mergeCell ref="A17:O17"/>
    <mergeCell ref="A8:O8"/>
    <mergeCell ref="B10:I10"/>
    <mergeCell ref="K10:M10"/>
    <mergeCell ref="N10:O10"/>
    <mergeCell ref="N15:O15"/>
    <mergeCell ref="B11:I11"/>
    <mergeCell ref="K11:M11"/>
    <mergeCell ref="N11:O11"/>
    <mergeCell ref="A12:O12"/>
    <mergeCell ref="B13:I13"/>
    <mergeCell ref="K13:M13"/>
    <mergeCell ref="N13:O13"/>
    <mergeCell ref="B14:I14"/>
    <mergeCell ref="K14:M14"/>
    <mergeCell ref="N14:O14"/>
    <mergeCell ref="N16:O16"/>
    <mergeCell ref="B15:I15"/>
    <mergeCell ref="K15:M15"/>
    <mergeCell ref="B16:I16"/>
    <mergeCell ref="K16:M16"/>
  </mergeCells>
  <phoneticPr fontId="141" type="noConversion"/>
  <pageMargins left="0.7" right="0.7" top="0.75" bottom="0.75" header="0.3" footer="0.3"/>
  <pageSetup paperSize="5" scale="48" fitToHeight="16" orientation="landscape" r:id="rId1"/>
  <headerFooter>
    <oddHeader>&amp;R&amp;G</oddHeader>
    <oddFooter>&amp;L&amp;"Scandia,Regular"&amp;10© Copyright 2010 - 2021 Sandata Technologies, LLC. All rights reserved. &amp;C&amp;"Lato Light,Regular"Page &amp;P | &amp;N&amp;R&amp;"Lato Light,Regular"&amp;A</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9644-80B4-43E0-860A-4F528421ABA2}">
  <sheetPr>
    <tabColor rgb="FF00B050"/>
  </sheetPr>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aef5ded-0188-4df7-a789-155c464e4ab3" xsi:nil="true"/>
    <lcf76f155ced4ddcb4097134ff3c332f xmlns="d1ff2106-37c3-4a97-ad4c-9707863a2b13">
      <Terms xmlns="http://schemas.microsoft.com/office/infopath/2007/PartnerControls"/>
    </lcf76f155ced4ddcb4097134ff3c332f>
    <MediaLengthInSeconds xmlns="d1ff2106-37c3-4a97-ad4c-9707863a2b13" xsi:nil="true"/>
  </documentManagement>
</p:properties>
</file>

<file path=customXml/item2.xml>��< ? x m l   v e r s i o n = " 1 . 0 "   e n c o d i n g = " u t f - 1 6 " ? > < D a t a M a s h u p   x m l n s = " h t t p : / / s c h e m a s . m i c r o s o f t . c o m / D a t a M a s h u p " > A A A A A B M D A A B Q S w M E F A A C A A g A a o W i V H 4 r y N O j A A A A 9 w A A A B I A H A B D b 2 5 m a W c v U G F j a 2 F n Z S 5 4 b W w g o h g A K K A U A A A A A A A A A A A A A A A A A A A A A A A A A A A A h Y + 9 D o I w G E V f h X S n f y y E f N T B V R I T o n F t S o V G K I Y W y 7 s 5 + E i + g h h F 3 R z v u W e 4 9 3 6 9 w W r q 2 u i i B 2 d 6 m y O G K Y q 0 V X 1 l b J 2 j 0 R / j F K 0 E b K U 6 y V p H s 2 x d N r k q R 4 3 3 5 4 y Q E A I O C e 6 H m n B K G T k U m 1 I 1 u p P o I 5 v / c m y s 8 9 I q j Q T s X 2 M E x 4 w m m L G U Y w p k o V A Y + z X 4 P P j Z / k B Y j 6 0 f B y 2 0 j X c l k C U C e Z 8 Q D 1 B L A w Q U A A I A C A B q h a J 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o W i V C i K R 7 g O A A A A E Q A A A B M A H A B G b 3 J t d W x h c y 9 T Z W N 0 a W 9 u M S 5 t I K I Y A C i g F A A A A A A A A A A A A A A A A A A A A A A A A A A A A C t O T S 7 J z M 9 T C I b Q h t Y A U E s B A i 0 A F A A C A A g A a o W i V H 4 r y N O j A A A A 9 w A A A B I A A A A A A A A A A A A A A A A A A A A A A E N v b m Z p Z y 9 Q Y W N r Y W d l L n h t b F B L A Q I t A B Q A A g A I A G q F o l Q P y u m r p A A A A O k A A A A T A A A A A A A A A A A A A A A A A O 8 A A A B b Q 2 9 u d G V u d F 9 U e X B l c 1 0 u e G 1 s U E s B A i 0 A F A A C A A g A a o W i 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f u 8 c S G I L d I o x v G w V n 9 I G g A A A A A A g A A A A A A A 2 Y A A M A A A A A Q A A A A 1 v 7 g m K H V / z + t N 5 2 S C 2 K 5 Q g A A A A A E g A A A o A A A A B A A A A B F L 6 w 0 C p l u N 6 x + l 4 A g / U K b U A A A A H E i Q t 4 N 4 Q P m O D 4 l D n i 6 U 4 4 P F b x m + c 3 T G V x s v O D w v 7 H / u o G w R l k b p 2 g R f F a E X 3 W 7 6 z v T S 9 5 1 L / 6 B G I W 2 K E I t L A b 2 N w R 3 F o B t 5 V y J e x 2 C g U j f F A A A A F 7 / 0 K Q I z s U 1 q A w P N l v p U a 3 5 F 0 9 t < / 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9079A2C00015B944BBC373488896D1B5" ma:contentTypeVersion="13" ma:contentTypeDescription="Create a new document." ma:contentTypeScope="" ma:versionID="7d7910eeb02658069415fd95d5b33bc6">
  <xsd:schema xmlns:xsd="http://www.w3.org/2001/XMLSchema" xmlns:xs="http://www.w3.org/2001/XMLSchema" xmlns:p="http://schemas.microsoft.com/office/2006/metadata/properties" xmlns:ns2="d1ff2106-37c3-4a97-ad4c-9707863a2b13" xmlns:ns3="9aef5ded-0188-4df7-a789-155c464e4ab3" targetNamespace="http://schemas.microsoft.com/office/2006/metadata/properties" ma:root="true" ma:fieldsID="d6f7dc482b1d5bde1a9447b72e88dcec" ns2:_="" ns3:_="">
    <xsd:import namespace="d1ff2106-37c3-4a97-ad4c-9707863a2b13"/>
    <xsd:import namespace="9aef5ded-0188-4df7-a789-155c464e4ab3"/>
    <xsd:element name="properties">
      <xsd:complexType>
        <xsd:sequence>
          <xsd:element name="documentManagement">
            <xsd:complexType>
              <xsd:all>
                <xsd:element ref="ns2:MediaServiceSearchProperties" minOccurs="0"/>
                <xsd:element ref="ns2:MediaServiceObjectDetectorVersions" minOccurs="0"/>
                <xsd:element ref="ns2:MediaServiceOCR" minOccurs="0"/>
                <xsd:element ref="ns2:MediaServiceBillingMetadata" minOccurs="0"/>
                <xsd:element ref="ns2:MediaServiceMetadata" minOccurs="0"/>
                <xsd:element ref="ns2:MediaServiceFastMetadata"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ff2106-37c3-4a97-ad4c-9707863a2b13" elementFormDefault="qualified">
    <xsd:import namespace="http://schemas.microsoft.com/office/2006/documentManagement/types"/>
    <xsd:import namespace="http://schemas.microsoft.com/office/infopath/2007/PartnerControls"/>
    <xsd:element name="MediaServiceSearchProperties" ma:index="8" nillable="true" ma:displayName="MediaServiceSearchProperties" ma:hidden="true" ma:internalName="MediaServiceSearchProperties" ma:readOnly="true">
      <xsd:simpleType>
        <xsd:restriction base="dms:Note"/>
      </xsd:simpleType>
    </xsd:element>
    <xsd:element name="MediaServiceObjectDetectorVersions" ma:index="9" nillable="true" ma:displayName="MediaServiceObjectDetectorVersions" ma:hidden="true" ma:indexed="true" ma:internalName="MediaServiceObjectDetectorVersions"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aa8faf7-f840-4bfc-9a6c-0b92163ddbe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ef5ded-0188-4df7-a789-155c464e4ab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8184db0-59f0-415a-93a1-dd3fc418531f}" ma:internalName="TaxCatchAll" ma:showField="CatchAllData" ma:web="9aef5ded-0188-4df7-a789-155c464e4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7ED382-E82B-424B-A042-E7676B62123E}">
  <ds:schemaRefs>
    <ds:schemaRef ds:uri="http://www.w3.org/XML/1998/namespace"/>
    <ds:schemaRef ds:uri="9aef5ded-0188-4df7-a789-155c464e4ab3"/>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d1ff2106-37c3-4a97-ad4c-9707863a2b13"/>
  </ds:schemaRefs>
</ds:datastoreItem>
</file>

<file path=customXml/itemProps2.xml><?xml version="1.0" encoding="utf-8"?>
<ds:datastoreItem xmlns:ds="http://schemas.openxmlformats.org/officeDocument/2006/customXml" ds:itemID="{1D8B3593-FAB9-40CB-BC12-E47DA7DFD600}">
  <ds:schemaRefs>
    <ds:schemaRef ds:uri="http://schemas.microsoft.com/DataMashup"/>
  </ds:schemaRefs>
</ds:datastoreItem>
</file>

<file path=customXml/itemProps3.xml><?xml version="1.0" encoding="utf-8"?>
<ds:datastoreItem xmlns:ds="http://schemas.openxmlformats.org/officeDocument/2006/customXml" ds:itemID="{7A8A0D63-04BC-41A3-BE27-B411D22D2090}">
  <ds:schemaRefs>
    <ds:schemaRef ds:uri="http://schemas.microsoft.com/sharepoint/v3/contenttype/forms"/>
  </ds:schemaRefs>
</ds:datastoreItem>
</file>

<file path=customXml/itemProps4.xml><?xml version="1.0" encoding="utf-8"?>
<ds:datastoreItem xmlns:ds="http://schemas.openxmlformats.org/officeDocument/2006/customXml" ds:itemID="{2D0B9105-CCF8-4BB6-B33C-1EA4241687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ff2106-37c3-4a97-ad4c-9707863a2b13"/>
    <ds:schemaRef ds:uri="9aef5ded-0188-4df7-a789-155c464e4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e213f12-da37-46b5-ac6d-177ae408c719}" enabled="0" method="" siteId="{3e213f12-da37-46b5-ac6d-177ae408c71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13</vt:i4>
      </vt:variant>
    </vt:vector>
  </HeadingPairs>
  <TitlesOfParts>
    <vt:vector size="66" baseType="lpstr">
      <vt:lpstr>Title</vt:lpstr>
      <vt:lpstr>Table of Content</vt:lpstr>
      <vt:lpstr>Status</vt:lpstr>
      <vt:lpstr>Customer Signatories</vt:lpstr>
      <vt:lpstr>Version</vt:lpstr>
      <vt:lpstr>Terminology</vt:lpstr>
      <vt:lpstr>Payer + Programs - ALL </vt:lpstr>
      <vt:lpstr>Services + Modifiers - ALL</vt:lpstr>
      <vt:lpstr>Sheet2</vt:lpstr>
      <vt:lpstr>Units of Measure</vt:lpstr>
      <vt:lpstr>Languages</vt:lpstr>
      <vt:lpstr>User Security</vt:lpstr>
      <vt:lpstr>Visit Status</vt:lpstr>
      <vt:lpstr>Visit Capture- Mobile</vt:lpstr>
      <vt:lpstr>Visit Capture- TVV</vt:lpstr>
      <vt:lpstr>Visit Exceptions</vt:lpstr>
      <vt:lpstr>Task List</vt:lpstr>
      <vt:lpstr>Scheduling</vt:lpstr>
      <vt:lpstr>Devices</vt:lpstr>
      <vt:lpstr>Reason Codes</vt:lpstr>
      <vt:lpstr>Interfaces</vt:lpstr>
      <vt:lpstr>SFTP setup</vt:lpstr>
      <vt:lpstr>Provider</vt:lpstr>
      <vt:lpstr>Provider Interface</vt:lpstr>
      <vt:lpstr>Client-Member</vt:lpstr>
      <vt:lpstr>Client-Member Interface</vt:lpstr>
      <vt:lpstr>Authorization Interface</vt:lpstr>
      <vt:lpstr> ALT EVV Vendor Interface</vt:lpstr>
      <vt:lpstr>DEDMMA Claims Interface</vt:lpstr>
      <vt:lpstr>DEACDE Claims Interface</vt:lpstr>
      <vt:lpstr>DEHHO Claims Interface</vt:lpstr>
      <vt:lpstr>DEDMMA Paid Claims</vt:lpstr>
      <vt:lpstr>Data Warehouse Interface (ACDE)</vt:lpstr>
      <vt:lpstr>Data Warehouse Interface (HHO)</vt:lpstr>
      <vt:lpstr>Caregiver</vt:lpstr>
      <vt:lpstr>Data Warehouse Interface (DEFH)</vt:lpstr>
      <vt:lpstr>Data Warehouse Interface GW </vt:lpstr>
      <vt:lpstr>Reports Listing</vt:lpstr>
      <vt:lpstr>Aggregator Portal Access</vt:lpstr>
      <vt:lpstr>Business Intelligence Card List</vt:lpstr>
      <vt:lpstr>Security Roles</vt:lpstr>
      <vt:lpstr>Provider Portal Access</vt:lpstr>
      <vt:lpstr>Self Directed Portal Access</vt:lpstr>
      <vt:lpstr>Q&amp;A</vt:lpstr>
      <vt:lpstr>A1 Payers + Programs</vt:lpstr>
      <vt:lpstr>A2 Services + Modifiers</vt:lpstr>
      <vt:lpstr>A3 Exception Codes</vt:lpstr>
      <vt:lpstr>A4 Reason Codes</vt:lpstr>
      <vt:lpstr>A5 Task List</vt:lpstr>
      <vt:lpstr>A6 Valid Timezones</vt:lpstr>
      <vt:lpstr>A7 Languages</vt:lpstr>
      <vt:lpstr>A8 US State Abbreviations</vt:lpstr>
      <vt:lpstr>Sheet1</vt:lpstr>
      <vt:lpstr>' ALT EVV Vendor Interface'!Print_Titles</vt:lpstr>
      <vt:lpstr>'A2 Services + Modifiers'!Print_Titles</vt:lpstr>
      <vt:lpstr>'Authorization Interface'!Print_Titles</vt:lpstr>
      <vt:lpstr>'Client-Member Interface'!Print_Titles</vt:lpstr>
      <vt:lpstr>'Data Warehouse Interface (ACDE)'!Print_Titles</vt:lpstr>
      <vt:lpstr>'Data Warehouse Interface (DEFH)'!Print_Titles</vt:lpstr>
      <vt:lpstr>'Data Warehouse Interface (HHO)'!Print_Titles</vt:lpstr>
      <vt:lpstr>'Data Warehouse Interface GW '!Print_Titles</vt:lpstr>
      <vt:lpstr>'DEACDE Claims Interface'!Print_Titles</vt:lpstr>
      <vt:lpstr>'DEDMMA Claims Interface'!Print_Titles</vt:lpstr>
      <vt:lpstr>'DEDMMA Paid Claims'!Print_Titles</vt:lpstr>
      <vt:lpstr>'DEHHO Claims Interface'!Print_Titles</vt:lpstr>
      <vt:lpstr>'Provider Interface'!Print_Titles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Adrienne Goodwin</dc:creator>
  <cp:keywords/>
  <dc:description/>
  <cp:lastModifiedBy>Richards, Justin (DHSS)</cp:lastModifiedBy>
  <cp:revision/>
  <dcterms:created xsi:type="dcterms:W3CDTF">2021-11-24T15:07:56Z</dcterms:created>
  <dcterms:modified xsi:type="dcterms:W3CDTF">2025-10-29T16:37:15Z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0x0101009079A2C00015B944BBC373488896D1B5</vt:lpwstr>
  </property>
  <property fmtid="{D5CDD505-2E9C-101B-9397-08002B2CF9AE}" pid="3" name="MediaServiceImageTags">
    <vt:lpwstr/>
  </property>
  <property fmtid="{D5CDD505-2E9C-101B-9397-08002B2CF9AE}" pid="4" name="Order">
    <vt:r8>6106600</vt:r8>
  </property>
  <property fmtid="{D5CDD505-2E9C-101B-9397-08002B2CF9AE}" pid="5" name="xd_Signature">
    <vt:bool>false</vt:bool>
  </property>
  <property fmtid="{D5CDD505-2E9C-101B-9397-08002B2CF9AE}" pid="6" name="SharedWithUsers">
    <vt:lpwstr>61;#Shane Maskalick;#22;#Judy Ross</vt:lpwstr>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ZendeskTicket">
    <vt:lpwstr>, </vt:lpwstr>
  </property>
  <property fmtid="{D5CDD505-2E9C-101B-9397-08002B2CF9AE}" pid="13" name="GUID">
    <vt:lpwstr>392aa29b-40b3-493a-967b-c3d3bf3555e7</vt:lpwstr>
  </property>
</Properties>
</file>